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925" windowHeight="9540" firstSheet="4" activeTab="10"/>
  </bookViews>
  <sheets>
    <sheet name="Final results - real data" sheetId="8" r:id="rId1"/>
    <sheet name="Final Results - synthetic" sheetId="9" r:id="rId2"/>
    <sheet name="Final - SGPStreamKL（64位）" sheetId="7" r:id="rId3"/>
    <sheet name="Final - SGPKL（64位）" sheetId="6" r:id="rId4"/>
    <sheet name="StreamPartition30%（32位）" sheetId="1" r:id="rId5"/>
    <sheet name="StreamPartition50%80%（64位）" sheetId="2" r:id="rId6"/>
    <sheet name="Sheet3" sheetId="3" r:id="rId7"/>
    <sheet name="节点边度数" sheetId="4" r:id="rId8"/>
    <sheet name="Table2 re-calc" sheetId="10" r:id="rId9"/>
    <sheet name="Table 6 re-calc" sheetId="11" r:id="rId10"/>
    <sheet name="Table 8 re-calc" sheetId="12" r:id="rId1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2"/>
  <c r="D14"/>
  <c r="E14"/>
  <c r="F14"/>
  <c r="G14"/>
  <c r="B14"/>
  <c r="C14" i="11"/>
  <c r="D14"/>
  <c r="E14"/>
  <c r="F14"/>
  <c r="G14"/>
  <c r="H14"/>
  <c r="B14"/>
  <c r="M42" i="10"/>
  <c r="L42"/>
  <c r="K42"/>
  <c r="J42"/>
  <c r="I42"/>
  <c r="H42"/>
  <c r="G42"/>
  <c r="F42"/>
  <c r="E42"/>
  <c r="D42"/>
  <c r="C42"/>
  <c r="B42"/>
  <c r="M28"/>
  <c r="L28"/>
  <c r="K28"/>
  <c r="J28"/>
  <c r="I28"/>
  <c r="H28"/>
  <c r="G28"/>
  <c r="F28"/>
  <c r="E28"/>
  <c r="D28"/>
  <c r="C28"/>
  <c r="B28"/>
  <c r="M14"/>
  <c r="L14"/>
  <c r="K14"/>
  <c r="J14"/>
  <c r="I14"/>
  <c r="H14"/>
  <c r="G14"/>
  <c r="F14"/>
  <c r="E14"/>
  <c r="D14"/>
  <c r="C14"/>
  <c r="B14"/>
  <c r="V115" i="9"/>
  <c r="V114"/>
  <c r="V113"/>
  <c r="V112"/>
  <c r="V111"/>
  <c r="V108"/>
  <c r="V107"/>
  <c r="V106"/>
  <c r="V105"/>
  <c r="V104"/>
  <c r="V101"/>
  <c r="V100"/>
  <c r="V99"/>
  <c r="V98"/>
  <c r="V97"/>
  <c r="V91"/>
  <c r="V90"/>
  <c r="V89"/>
  <c r="V88"/>
  <c r="V84"/>
  <c r="V83"/>
  <c r="V82"/>
  <c r="V81"/>
  <c r="V77"/>
  <c r="V76"/>
  <c r="V75"/>
  <c r="V74"/>
  <c r="V66"/>
  <c r="V65"/>
  <c r="V64"/>
  <c r="V63"/>
  <c r="V62"/>
  <c r="V59"/>
  <c r="V58"/>
  <c r="V57"/>
  <c r="V56"/>
  <c r="V55"/>
  <c r="V52"/>
  <c r="V51"/>
  <c r="V50"/>
  <c r="V49"/>
  <c r="V48"/>
  <c r="V43"/>
  <c r="V42"/>
  <c r="V41"/>
  <c r="V40"/>
  <c r="V36"/>
  <c r="V35"/>
  <c r="V34"/>
  <c r="V33"/>
  <c r="V29"/>
  <c r="V28"/>
  <c r="V27"/>
  <c r="V26"/>
  <c r="V23"/>
  <c r="V22"/>
  <c r="V21"/>
  <c r="V20"/>
  <c r="V19"/>
  <c r="V16"/>
  <c r="V15"/>
  <c r="V14"/>
  <c r="V13"/>
  <c r="V12"/>
  <c r="V9"/>
  <c r="V8"/>
  <c r="V7"/>
  <c r="V6"/>
  <c r="V5"/>
  <c r="N115"/>
  <c r="N114"/>
  <c r="N113"/>
  <c r="N112"/>
  <c r="N111"/>
  <c r="N108"/>
  <c r="N107"/>
  <c r="N106"/>
  <c r="N105"/>
  <c r="N104"/>
  <c r="N101"/>
  <c r="N100"/>
  <c r="N99"/>
  <c r="N98"/>
  <c r="N97"/>
  <c r="N91"/>
  <c r="N90"/>
  <c r="N89"/>
  <c r="N88"/>
  <c r="N84"/>
  <c r="N83"/>
  <c r="N82"/>
  <c r="N81"/>
  <c r="N77"/>
  <c r="N76"/>
  <c r="N75"/>
  <c r="N74"/>
  <c r="N66"/>
  <c r="N65"/>
  <c r="N64"/>
  <c r="N63"/>
  <c r="N62"/>
  <c r="N59"/>
  <c r="N58"/>
  <c r="N57"/>
  <c r="N56"/>
  <c r="N55"/>
  <c r="N52"/>
  <c r="N51"/>
  <c r="N50"/>
  <c r="N49"/>
  <c r="N48"/>
  <c r="N43"/>
  <c r="N42"/>
  <c r="N41"/>
  <c r="N40"/>
  <c r="N36"/>
  <c r="N35"/>
  <c r="N34"/>
  <c r="N33"/>
  <c r="N29"/>
  <c r="N28"/>
  <c r="N27"/>
  <c r="N26"/>
  <c r="N23"/>
  <c r="N22"/>
  <c r="N21"/>
  <c r="N20"/>
  <c r="N19"/>
  <c r="N16"/>
  <c r="N15"/>
  <c r="N14"/>
  <c r="N13"/>
  <c r="N12"/>
  <c r="N9"/>
  <c r="N8"/>
  <c r="N7"/>
  <c r="N6"/>
  <c r="N5"/>
  <c r="F6"/>
  <c r="F7"/>
  <c r="F8"/>
  <c r="F9"/>
  <c r="F12"/>
  <c r="F13"/>
  <c r="F14"/>
  <c r="F15"/>
  <c r="F16"/>
  <c r="F19"/>
  <c r="F20"/>
  <c r="F21"/>
  <c r="F22"/>
  <c r="F23"/>
  <c r="F26"/>
  <c r="F27"/>
  <c r="F28"/>
  <c r="F29"/>
  <c r="F33"/>
  <c r="F34"/>
  <c r="F35"/>
  <c r="F36"/>
  <c r="F40"/>
  <c r="F41"/>
  <c r="F42"/>
  <c r="F43"/>
  <c r="F48"/>
  <c r="F49"/>
  <c r="F50"/>
  <c r="F51"/>
  <c r="F52"/>
  <c r="F55"/>
  <c r="F56"/>
  <c r="F57"/>
  <c r="F58"/>
  <c r="F59"/>
  <c r="F62"/>
  <c r="F63"/>
  <c r="F64"/>
  <c r="F65"/>
  <c r="F66"/>
  <c r="F74"/>
  <c r="F75"/>
  <c r="F76"/>
  <c r="F77"/>
  <c r="F81"/>
  <c r="F82"/>
  <c r="F83"/>
  <c r="F84"/>
  <c r="F88"/>
  <c r="F89"/>
  <c r="F90"/>
  <c r="F91"/>
  <c r="F97"/>
  <c r="F98"/>
  <c r="F99"/>
  <c r="F100"/>
  <c r="F101"/>
  <c r="F104"/>
  <c r="F105"/>
  <c r="F106"/>
  <c r="F107"/>
  <c r="F108"/>
  <c r="F111"/>
  <c r="F112"/>
  <c r="F113"/>
  <c r="F114"/>
  <c r="F115"/>
  <c r="F5"/>
  <c r="P61" i="8"/>
  <c r="Q61"/>
  <c r="Q73" s="1"/>
  <c r="R61"/>
  <c r="S61"/>
  <c r="T61"/>
  <c r="P62"/>
  <c r="Q62"/>
  <c r="R62"/>
  <c r="S62"/>
  <c r="T62"/>
  <c r="P63"/>
  <c r="Q63"/>
  <c r="R63"/>
  <c r="S63"/>
  <c r="T63"/>
  <c r="P64"/>
  <c r="Q64"/>
  <c r="R64"/>
  <c r="S64"/>
  <c r="T64"/>
  <c r="P65"/>
  <c r="Q65"/>
  <c r="R65"/>
  <c r="S65"/>
  <c r="T65"/>
  <c r="P66"/>
  <c r="Q66"/>
  <c r="R66"/>
  <c r="S66"/>
  <c r="T66"/>
  <c r="P67"/>
  <c r="Q67"/>
  <c r="R67"/>
  <c r="S67"/>
  <c r="T67"/>
  <c r="P68"/>
  <c r="Q68"/>
  <c r="R68"/>
  <c r="S68"/>
  <c r="T68"/>
  <c r="P69"/>
  <c r="Q69"/>
  <c r="R69"/>
  <c r="S69"/>
  <c r="T69"/>
  <c r="P70"/>
  <c r="Q70"/>
  <c r="R70"/>
  <c r="S70"/>
  <c r="T70"/>
  <c r="P71"/>
  <c r="Q71"/>
  <c r="R71"/>
  <c r="S71"/>
  <c r="T71"/>
  <c r="P72"/>
  <c r="Q72"/>
  <c r="R72"/>
  <c r="S72"/>
  <c r="T72"/>
  <c r="S73"/>
  <c r="O72"/>
  <c r="O71"/>
  <c r="O70"/>
  <c r="O69"/>
  <c r="O68"/>
  <c r="O67"/>
  <c r="O66"/>
  <c r="O65"/>
  <c r="O64"/>
  <c r="O63"/>
  <c r="O62"/>
  <c r="O61"/>
  <c r="C61"/>
  <c r="C73" s="1"/>
  <c r="D61"/>
  <c r="D73" s="1"/>
  <c r="E61"/>
  <c r="E73" s="1"/>
  <c r="F61"/>
  <c r="G61"/>
  <c r="H61"/>
  <c r="H73" s="1"/>
  <c r="I61"/>
  <c r="I73" s="1"/>
  <c r="J61"/>
  <c r="K61"/>
  <c r="K73" s="1"/>
  <c r="C62"/>
  <c r="D62"/>
  <c r="E62"/>
  <c r="F62"/>
  <c r="G62"/>
  <c r="G73" s="1"/>
  <c r="H62"/>
  <c r="I62"/>
  <c r="J62"/>
  <c r="K62"/>
  <c r="C63"/>
  <c r="D63"/>
  <c r="E63"/>
  <c r="F63"/>
  <c r="G63"/>
  <c r="H63"/>
  <c r="I63"/>
  <c r="J63"/>
  <c r="J73" s="1"/>
  <c r="K63"/>
  <c r="C64"/>
  <c r="D64"/>
  <c r="E64"/>
  <c r="F64"/>
  <c r="G64"/>
  <c r="H64"/>
  <c r="I64"/>
  <c r="J64"/>
  <c r="K64"/>
  <c r="C65"/>
  <c r="D65"/>
  <c r="E65"/>
  <c r="F65"/>
  <c r="G65"/>
  <c r="H65"/>
  <c r="I65"/>
  <c r="J65"/>
  <c r="K65"/>
  <c r="C66"/>
  <c r="D66"/>
  <c r="E66"/>
  <c r="F66"/>
  <c r="G66"/>
  <c r="H66"/>
  <c r="I66"/>
  <c r="J66"/>
  <c r="K66"/>
  <c r="C67"/>
  <c r="D67"/>
  <c r="E67"/>
  <c r="F67"/>
  <c r="F73" s="1"/>
  <c r="G67"/>
  <c r="H67"/>
  <c r="I67"/>
  <c r="J67"/>
  <c r="K67"/>
  <c r="C68"/>
  <c r="D68"/>
  <c r="E68"/>
  <c r="F68"/>
  <c r="G68"/>
  <c r="H68"/>
  <c r="I68"/>
  <c r="J68"/>
  <c r="K68"/>
  <c r="C69"/>
  <c r="D69"/>
  <c r="E69"/>
  <c r="F69"/>
  <c r="G69"/>
  <c r="H69"/>
  <c r="I69"/>
  <c r="J69"/>
  <c r="K69"/>
  <c r="C70"/>
  <c r="D70"/>
  <c r="E70"/>
  <c r="F70"/>
  <c r="G70"/>
  <c r="H70"/>
  <c r="I70"/>
  <c r="J70"/>
  <c r="K70"/>
  <c r="C71"/>
  <c r="D71"/>
  <c r="E71"/>
  <c r="F71"/>
  <c r="G71"/>
  <c r="H71"/>
  <c r="I71"/>
  <c r="J71"/>
  <c r="K71"/>
  <c r="C72"/>
  <c r="D72"/>
  <c r="E72"/>
  <c r="F72"/>
  <c r="G72"/>
  <c r="H72"/>
  <c r="I72"/>
  <c r="J72"/>
  <c r="K72"/>
  <c r="B62"/>
  <c r="B63"/>
  <c r="B64"/>
  <c r="B65"/>
  <c r="B66"/>
  <c r="B67"/>
  <c r="B68"/>
  <c r="B69"/>
  <c r="B70"/>
  <c r="B71"/>
  <c r="B72"/>
  <c r="B61"/>
  <c r="B73" s="1"/>
  <c r="P58"/>
  <c r="Q58"/>
  <c r="R58"/>
  <c r="S58"/>
  <c r="T58"/>
  <c r="O58"/>
  <c r="C58"/>
  <c r="D58"/>
  <c r="E58"/>
  <c r="F58"/>
  <c r="G58"/>
  <c r="H58"/>
  <c r="I58"/>
  <c r="J58"/>
  <c r="K58"/>
  <c r="B58"/>
  <c r="P73" l="1"/>
  <c r="O73"/>
  <c r="T73"/>
  <c r="R73"/>
  <c r="O42" i="6"/>
  <c r="O41"/>
  <c r="O40"/>
  <c r="O39"/>
  <c r="O38"/>
  <c r="O37"/>
  <c r="O36"/>
  <c r="O35"/>
  <c r="O34"/>
  <c r="O33"/>
  <c r="O32"/>
  <c r="O31"/>
  <c r="J42"/>
  <c r="J41"/>
  <c r="J40"/>
  <c r="J39"/>
  <c r="J38"/>
  <c r="J37"/>
  <c r="J36"/>
  <c r="J35"/>
  <c r="J34"/>
  <c r="J33"/>
  <c r="J32"/>
  <c r="J31"/>
  <c r="E42"/>
  <c r="E41"/>
  <c r="E40"/>
  <c r="E39"/>
  <c r="E38"/>
  <c r="E37"/>
  <c r="E36"/>
  <c r="E35"/>
  <c r="E34"/>
  <c r="E33"/>
  <c r="E32"/>
  <c r="E31"/>
  <c r="AC42" i="8"/>
  <c r="AA42"/>
  <c r="AB42"/>
  <c r="AD42"/>
  <c r="AE42"/>
  <c r="AF42"/>
  <c r="AA16"/>
  <c r="AB16"/>
  <c r="AC16"/>
  <c r="AD16"/>
  <c r="AE16"/>
  <c r="AF16"/>
  <c r="AA17"/>
  <c r="AB17"/>
  <c r="AC17"/>
  <c r="AD17"/>
  <c r="AE17"/>
  <c r="AF17"/>
  <c r="AA18"/>
  <c r="AB18"/>
  <c r="AC18"/>
  <c r="AD18"/>
  <c r="AE18"/>
  <c r="AF18"/>
  <c r="AA19"/>
  <c r="AB19"/>
  <c r="AC19"/>
  <c r="AD19"/>
  <c r="AE19"/>
  <c r="AF19"/>
  <c r="AA20"/>
  <c r="AB20"/>
  <c r="AC20"/>
  <c r="AD20"/>
  <c r="AE20"/>
  <c r="AF20"/>
  <c r="AA21"/>
  <c r="AB21"/>
  <c r="AC21"/>
  <c r="AD21"/>
  <c r="AE21"/>
  <c r="AF21"/>
  <c r="AA22"/>
  <c r="AB22"/>
  <c r="AC22"/>
  <c r="AD22"/>
  <c r="AE22"/>
  <c r="AF22"/>
  <c r="AA23"/>
  <c r="AB23"/>
  <c r="AC23"/>
  <c r="AD23"/>
  <c r="AE23"/>
  <c r="AF23"/>
  <c r="AA24"/>
  <c r="AB24"/>
  <c r="AC24"/>
  <c r="AD24"/>
  <c r="AE24"/>
  <c r="AF24"/>
  <c r="AA25"/>
  <c r="AB25"/>
  <c r="AC25"/>
  <c r="AD25"/>
  <c r="AE25"/>
  <c r="AF25"/>
  <c r="AA26"/>
  <c r="AB26"/>
  <c r="AC26"/>
  <c r="AD26"/>
  <c r="AE26"/>
  <c r="AF26"/>
  <c r="AA27"/>
  <c r="AB27"/>
  <c r="AC27"/>
  <c r="AD27"/>
  <c r="AE27"/>
  <c r="AF27"/>
  <c r="Z42"/>
  <c r="Z3"/>
  <c r="Z17" s="1"/>
  <c r="Z4"/>
  <c r="Z18" s="1"/>
  <c r="Z5"/>
  <c r="Z6"/>
  <c r="Z20" s="1"/>
  <c r="Z7"/>
  <c r="Z21" s="1"/>
  <c r="Z8"/>
  <c r="Z22" s="1"/>
  <c r="Z9"/>
  <c r="Z10"/>
  <c r="Z11"/>
  <c r="Z25" s="1"/>
  <c r="Z12"/>
  <c r="Z26" s="1"/>
  <c r="Z13"/>
  <c r="Z2"/>
  <c r="C42"/>
  <c r="D42"/>
  <c r="E42"/>
  <c r="F42"/>
  <c r="G42"/>
  <c r="H42"/>
  <c r="I42"/>
  <c r="J42"/>
  <c r="K42"/>
  <c r="L42"/>
  <c r="M42"/>
  <c r="B42"/>
  <c r="C28"/>
  <c r="D28"/>
  <c r="E28"/>
  <c r="F28"/>
  <c r="G28"/>
  <c r="H28"/>
  <c r="I28"/>
  <c r="J28"/>
  <c r="K28"/>
  <c r="L28"/>
  <c r="M28"/>
  <c r="B28"/>
  <c r="L14"/>
  <c r="M14"/>
  <c r="C14"/>
  <c r="D14"/>
  <c r="E14"/>
  <c r="F14"/>
  <c r="G14"/>
  <c r="H14"/>
  <c r="I14"/>
  <c r="J14"/>
  <c r="K14"/>
  <c r="B14"/>
  <c r="P42"/>
  <c r="Q42"/>
  <c r="R42"/>
  <c r="S42"/>
  <c r="T42"/>
  <c r="U42"/>
  <c r="V42"/>
  <c r="W42"/>
  <c r="X42"/>
  <c r="Y42"/>
  <c r="O42"/>
  <c r="P16"/>
  <c r="Q16"/>
  <c r="R16"/>
  <c r="S16"/>
  <c r="T16"/>
  <c r="U16"/>
  <c r="V16"/>
  <c r="W16"/>
  <c r="X16"/>
  <c r="Y16"/>
  <c r="Z16"/>
  <c r="P17"/>
  <c r="Q17"/>
  <c r="R17"/>
  <c r="S17"/>
  <c r="T17"/>
  <c r="U17"/>
  <c r="V17"/>
  <c r="W17"/>
  <c r="X17"/>
  <c r="Y17"/>
  <c r="P18"/>
  <c r="Q18"/>
  <c r="R18"/>
  <c r="S18"/>
  <c r="T18"/>
  <c r="U18"/>
  <c r="V18"/>
  <c r="W18"/>
  <c r="X18"/>
  <c r="Y18"/>
  <c r="P19"/>
  <c r="Q19"/>
  <c r="R19"/>
  <c r="S19"/>
  <c r="T19"/>
  <c r="U19"/>
  <c r="V19"/>
  <c r="W19"/>
  <c r="X19"/>
  <c r="Y19"/>
  <c r="Z19"/>
  <c r="P20"/>
  <c r="Q20"/>
  <c r="R20"/>
  <c r="S20"/>
  <c r="T20"/>
  <c r="U20"/>
  <c r="V20"/>
  <c r="W20"/>
  <c r="X20"/>
  <c r="Y20"/>
  <c r="P21"/>
  <c r="Q21"/>
  <c r="R21"/>
  <c r="S21"/>
  <c r="T21"/>
  <c r="U21"/>
  <c r="V21"/>
  <c r="W21"/>
  <c r="X21"/>
  <c r="Y21"/>
  <c r="P22"/>
  <c r="Q22"/>
  <c r="R22"/>
  <c r="S22"/>
  <c r="T22"/>
  <c r="U22"/>
  <c r="V22"/>
  <c r="W22"/>
  <c r="X22"/>
  <c r="Y22"/>
  <c r="P23"/>
  <c r="Q23"/>
  <c r="R23"/>
  <c r="S23"/>
  <c r="T23"/>
  <c r="U23"/>
  <c r="V23"/>
  <c r="W23"/>
  <c r="X23"/>
  <c r="Y23"/>
  <c r="Z23"/>
  <c r="P24"/>
  <c r="Q24"/>
  <c r="R24"/>
  <c r="S24"/>
  <c r="T24"/>
  <c r="U24"/>
  <c r="V24"/>
  <c r="W24"/>
  <c r="X24"/>
  <c r="Y24"/>
  <c r="Z24"/>
  <c r="P25"/>
  <c r="Q25"/>
  <c r="R25"/>
  <c r="S25"/>
  <c r="T25"/>
  <c r="U25"/>
  <c r="V25"/>
  <c r="W25"/>
  <c r="X25"/>
  <c r="Y25"/>
  <c r="P26"/>
  <c r="Q26"/>
  <c r="R26"/>
  <c r="S26"/>
  <c r="T26"/>
  <c r="U26"/>
  <c r="V26"/>
  <c r="W26"/>
  <c r="X26"/>
  <c r="Y26"/>
  <c r="P27"/>
  <c r="Q27"/>
  <c r="R27"/>
  <c r="S27"/>
  <c r="T27"/>
  <c r="U27"/>
  <c r="V27"/>
  <c r="W27"/>
  <c r="X27"/>
  <c r="Y27"/>
  <c r="Z27"/>
  <c r="O17"/>
  <c r="O18"/>
  <c r="O19"/>
  <c r="O20"/>
  <c r="O21"/>
  <c r="O22"/>
  <c r="O23"/>
  <c r="O24"/>
  <c r="O25"/>
  <c r="O26"/>
  <c r="O27"/>
  <c r="O16"/>
  <c r="O28" i="6"/>
  <c r="O27"/>
  <c r="O26"/>
  <c r="O25"/>
  <c r="O24"/>
  <c r="O23"/>
  <c r="O22"/>
  <c r="O21"/>
  <c r="O20"/>
  <c r="O19"/>
  <c r="O18"/>
  <c r="O17"/>
  <c r="O14"/>
  <c r="O13"/>
  <c r="O12"/>
  <c r="O11"/>
  <c r="O10"/>
  <c r="O9"/>
  <c r="O8"/>
  <c r="O7"/>
  <c r="O6"/>
  <c r="O5"/>
  <c r="O4"/>
  <c r="O3"/>
  <c r="J28"/>
  <c r="J27"/>
  <c r="J26"/>
  <c r="J25"/>
  <c r="J24"/>
  <c r="J23"/>
  <c r="J22"/>
  <c r="J21"/>
  <c r="J20"/>
  <c r="J19"/>
  <c r="J18"/>
  <c r="J17"/>
  <c r="J14"/>
  <c r="J13"/>
  <c r="J12"/>
  <c r="J11"/>
  <c r="J10"/>
  <c r="J9"/>
  <c r="J8"/>
  <c r="J7"/>
  <c r="J6"/>
  <c r="J5"/>
  <c r="J4"/>
  <c r="J3"/>
  <c r="E17"/>
  <c r="E18"/>
  <c r="E19"/>
  <c r="E20"/>
  <c r="E21"/>
  <c r="E22"/>
  <c r="E23"/>
  <c r="E24"/>
  <c r="E25"/>
  <c r="E26"/>
  <c r="E27"/>
  <c r="E28"/>
  <c r="E4"/>
  <c r="E5"/>
  <c r="E6"/>
  <c r="E7"/>
  <c r="E8"/>
  <c r="E9"/>
  <c r="E10"/>
  <c r="E11"/>
  <c r="E12"/>
  <c r="E13"/>
  <c r="E14"/>
  <c r="E3"/>
</calcChain>
</file>

<file path=xl/sharedStrings.xml><?xml version="1.0" encoding="utf-8"?>
<sst xmlns="http://schemas.openxmlformats.org/spreadsheetml/2006/main" count="1076" uniqueCount="137">
  <si>
    <t>hash</t>
    <phoneticPr fontId="2" type="noConversion"/>
  </si>
  <si>
    <t>balance</t>
    <phoneticPr fontId="2" type="noConversion"/>
  </si>
  <si>
    <t>DG</t>
    <phoneticPr fontId="2" type="noConversion"/>
  </si>
  <si>
    <t>LDG</t>
    <phoneticPr fontId="2" type="noConversion"/>
  </si>
  <si>
    <t>EDG</t>
    <phoneticPr fontId="2" type="noConversion"/>
  </si>
  <si>
    <t>Tri</t>
    <phoneticPr fontId="2" type="noConversion"/>
  </si>
  <si>
    <t>LTri</t>
    <phoneticPr fontId="2" type="noConversion"/>
  </si>
  <si>
    <t>EDTri</t>
    <phoneticPr fontId="2" type="noConversion"/>
  </si>
  <si>
    <t>NN</t>
    <phoneticPr fontId="2" type="noConversion"/>
  </si>
  <si>
    <t>Fennel</t>
    <phoneticPr fontId="2" type="noConversion"/>
  </si>
  <si>
    <t>com-youtube-all-cmty</t>
  </si>
  <si>
    <t>com-dblp.all.cmty</t>
  </si>
  <si>
    <t>as-733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</si>
  <si>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</si>
  <si>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</si>
  <si>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ca-hepph</t>
  </si>
  <si>
    <t>ca-astroph</t>
  </si>
  <si>
    <t>higgs-mention_network</t>
  </si>
  <si>
    <t>email-enron</t>
  </si>
  <si>
    <t>soc-sign-slashdot081106</t>
  </si>
  <si>
    <t>soc-sign-slashdot090216</t>
  </si>
  <si>
    <t>soc-sign-slashdot090221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</si>
  <si>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</si>
  <si>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</si>
  <si>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com-youtube-all-cmty</t>
    <phoneticPr fontId="1" type="noConversion"/>
  </si>
  <si>
    <t>com-dblp.all.cmty</t>
    <phoneticPr fontId="1" type="noConversion"/>
  </si>
  <si>
    <t>hash</t>
    <phoneticPr fontId="1" type="noConversion"/>
  </si>
  <si>
    <t>balance</t>
    <phoneticPr fontId="1" type="noConversion"/>
  </si>
  <si>
    <t>DG</t>
    <phoneticPr fontId="1" type="noConversion"/>
  </si>
  <si>
    <t>LDG</t>
    <phoneticPr fontId="1" type="noConversion"/>
  </si>
  <si>
    <t>EDG</t>
    <phoneticPr fontId="1" type="noConversion"/>
  </si>
  <si>
    <t>Tri</t>
    <phoneticPr fontId="1" type="noConversion"/>
  </si>
  <si>
    <t>EDTri</t>
    <phoneticPr fontId="1" type="noConversion"/>
  </si>
  <si>
    <t>NN</t>
    <phoneticPr fontId="1" type="noConversion"/>
  </si>
  <si>
    <t>Fennel</t>
    <phoneticPr fontId="1" type="noConversion"/>
  </si>
  <si>
    <t>LTri</t>
    <phoneticPr fontId="1" type="noConversion"/>
  </si>
  <si>
    <t>eq</t>
    <phoneticPr fontId="1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</si>
  <si>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</si>
  <si>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</si>
  <si>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</si>
  <si>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30%    Total Elapse</t>
    <phoneticPr fontId="2" type="noConversion"/>
  </si>
  <si>
    <t>50%    Total Elapse</t>
    <phoneticPr fontId="2" type="noConversion"/>
  </si>
  <si>
    <t xml:space="preserve">50%    Total Cut Value </t>
    <phoneticPr fontId="2" type="noConversion"/>
  </si>
  <si>
    <t xml:space="preserve">30%    Total Cut Value </t>
    <phoneticPr fontId="2" type="noConversion"/>
  </si>
  <si>
    <t>80%    Total Elapse</t>
    <phoneticPr fontId="2" type="noConversion"/>
  </si>
  <si>
    <t xml:space="preserve">80%    Total Cut Value </t>
    <phoneticPr fontId="2" type="noConversion"/>
  </si>
  <si>
    <t>SGPKL</t>
  </si>
  <si>
    <t>vexNum</t>
  </si>
  <si>
    <t>edgeNum</t>
  </si>
  <si>
    <t>MaxDegree</t>
  </si>
  <si>
    <t xml:space="preserve">    Total Cut Value（cut值）</t>
    <phoneticPr fontId="2" type="noConversion"/>
  </si>
  <si>
    <t xml:space="preserve">    Total Elapse  50%（时间）</t>
    <phoneticPr fontId="2" type="noConversion"/>
  </si>
  <si>
    <t xml:space="preserve">    Total Elapse  80%（时间）</t>
    <phoneticPr fontId="2" type="noConversion"/>
  </si>
  <si>
    <t xml:space="preserve">    Total Elapse  30%（时间）</t>
    <phoneticPr fontId="2" type="noConversion"/>
  </si>
  <si>
    <t>dataName</t>
    <phoneticPr fontId="1" type="noConversion"/>
  </si>
  <si>
    <t xml:space="preserve">    Total Cut Value</t>
    <phoneticPr fontId="2" type="noConversion"/>
  </si>
  <si>
    <t>MIN</t>
    <phoneticPr fontId="1" type="noConversion"/>
  </si>
  <si>
    <t>avg</t>
    <phoneticPr fontId="1" type="noConversion"/>
  </si>
  <si>
    <t>facebook</t>
  </si>
  <si>
    <t>higgs-reply_network</t>
  </si>
  <si>
    <t>avg.</t>
    <phoneticPr fontId="1" type="noConversion"/>
  </si>
  <si>
    <t>SGLd</t>
    <phoneticPr fontId="1" type="noConversion"/>
  </si>
  <si>
    <t>SGLs</t>
    <phoneticPr fontId="1" type="noConversion"/>
  </si>
  <si>
    <t xml:space="preserve"> \varsigma = cut /m</t>
  </si>
  <si>
    <t>生成数据集实验facebook(n=4000, m=85003)</t>
    <phoneticPr fontId="1" type="noConversion"/>
  </si>
  <si>
    <t>Random</t>
    <phoneticPr fontId="1" type="noConversion"/>
  </si>
  <si>
    <t>DFS</t>
    <phoneticPr fontId="1" type="noConversion"/>
  </si>
  <si>
    <t>BFS</t>
    <phoneticPr fontId="1" type="noConversion"/>
  </si>
  <si>
    <t xml:space="preserve"> 关于\rho （x*m）,参数k=4</t>
    <phoneticPr fontId="1" type="noConversion"/>
  </si>
  <si>
    <t xml:space="preserve">    Total Elapse </t>
    <phoneticPr fontId="2" type="noConversion"/>
  </si>
  <si>
    <t>Fennel</t>
    <phoneticPr fontId="2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</si>
  <si>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</si>
  <si>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</si>
  <si>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</si>
  <si>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SGLs</t>
    <phoneticPr fontId="1" type="noConversion"/>
  </si>
  <si>
    <t xml:space="preserve">    \varsigma = cut /m</t>
    <phoneticPr fontId="2" type="noConversion"/>
  </si>
  <si>
    <t xml:space="preserve">    \tau = max load/(n/k)</t>
    <phoneticPr fontId="2" type="noConversion"/>
  </si>
  <si>
    <t>关于k，参数\rho = 0.3</t>
    <phoneticPr fontId="1" type="noConversion"/>
  </si>
  <si>
    <t xml:space="preserve">    Total Elapse - k</t>
    <phoneticPr fontId="2" type="noConversion"/>
  </si>
  <si>
    <t>SGLs</t>
  </si>
  <si>
    <t>关于AC cache -aw，参数\rho = 0.3， k=4</t>
    <phoneticPr fontId="1" type="noConversion"/>
  </si>
  <si>
    <t>关于AC cache，参数\rho = 0.3， k=4</t>
    <phoneticPr fontId="1" type="noConversion"/>
  </si>
  <si>
    <t xml:space="preserve">    Total Elapse</t>
    <phoneticPr fontId="2" type="noConversion"/>
  </si>
  <si>
    <t>关于顶点数与边数的实验k=4 aw=50</t>
    <phoneticPr fontId="1" type="noConversion"/>
  </si>
  <si>
    <t>关于顶点数与边数的实验k=4</t>
    <phoneticPr fontId="1" type="noConversion"/>
  </si>
  <si>
    <t>顶点数变化，边数=80000</t>
    <phoneticPr fontId="1" type="noConversion"/>
  </si>
  <si>
    <t>\rho = 0.3</t>
    <phoneticPr fontId="1" type="noConversion"/>
  </si>
  <si>
    <t>RANDOM</t>
    <phoneticPr fontId="1" type="noConversion"/>
  </si>
  <si>
    <t>aw=50</t>
  </si>
  <si>
    <t>顶点数=5000，边数</t>
    <phoneticPr fontId="1" type="noConversion"/>
  </si>
  <si>
    <t>SGPStreamKL    dbs   ec 30%（时间）</t>
  </si>
  <si>
    <t>ew  30%</t>
  </si>
  <si>
    <t>ew  50%</t>
  </si>
  <si>
    <t>ew  80%</t>
  </si>
  <si>
    <t>SGPStreamKL    dbs   ec 30%（cut值）</t>
  </si>
  <si>
    <t>SGPStreamKL    dbs   ec 30%（MaxPartionSize/AvgSize值）</t>
  </si>
  <si>
    <t>SGLs0.3</t>
    <phoneticPr fontId="1" type="noConversion"/>
  </si>
  <si>
    <t>SGLs0.5</t>
    <phoneticPr fontId="1" type="noConversion"/>
  </si>
  <si>
    <t>SGLs0.8</t>
    <phoneticPr fontId="1" type="noConversion"/>
  </si>
  <si>
    <t>SGLd0.3</t>
    <phoneticPr fontId="1" type="noConversion"/>
  </si>
  <si>
    <t>SGLd0.5</t>
    <phoneticPr fontId="1" type="noConversion"/>
  </si>
  <si>
    <t>SGLd0.8</t>
    <phoneticPr fontId="1" type="noConversion"/>
  </si>
  <si>
    <t>m</t>
    <phoneticPr fontId="1" type="noConversion"/>
  </si>
  <si>
    <t>SGLd(min)</t>
    <phoneticPr fontId="1" type="noConversion"/>
  </si>
  <si>
    <t>SGLs(min)</t>
    <phoneticPr fontId="1" type="noConversion"/>
  </si>
  <si>
    <t>MaxPartionSize/AvgSize值</t>
  </si>
  <si>
    <t>hash</t>
  </si>
  <si>
    <t>balance</t>
  </si>
  <si>
    <t>DG</t>
  </si>
  <si>
    <t>LDG</t>
  </si>
  <si>
    <t>EDG</t>
  </si>
  <si>
    <t>Tri</t>
  </si>
  <si>
    <t>LTri</t>
  </si>
  <si>
    <t>EDTri</t>
  </si>
  <si>
    <t>NN</t>
  </si>
  <si>
    <t>Fennel</t>
  </si>
  <si>
    <t>eq</t>
  </si>
  <si>
    <t>uneq</t>
  </si>
  <si>
    <t>dbs</t>
  </si>
  <si>
    <t>ew30%  MaxPartionSize/AvgSize值</t>
  </si>
  <si>
    <t>ew50%  MaxPartionSize/AvgSize值</t>
  </si>
  <si>
    <t>ew80%  MaxPartionSize/AvgSize值</t>
  </si>
  <si>
    <t>MIN</t>
    <phoneticPr fontId="1" type="noConversion"/>
  </si>
  <si>
    <t>avg.</t>
    <phoneticPr fontId="1" type="noConversion"/>
  </si>
  <si>
    <t>syn-v4k-e85k</t>
  </si>
  <si>
    <t>SGLd</t>
    <phoneticPr fontId="1" type="noConversion"/>
  </si>
  <si>
    <t xml:space="preserve">    Total Elapse Fig1</t>
    <phoneticPr fontId="2" type="noConversion"/>
  </si>
  <si>
    <t xml:space="preserve">    \varsigma = cut /m Fig2</t>
    <phoneticPr fontId="2" type="noConversion"/>
  </si>
  <si>
    <t xml:space="preserve">    \tau = max load/(n/k) Fig3</t>
    <phoneticPr fontId="2" type="noConversion"/>
  </si>
  <si>
    <t>FNL</t>
    <phoneticPr fontId="1" type="noConversion"/>
  </si>
  <si>
    <t>SGLd0.3</t>
  </si>
  <si>
    <t>SGLd0.5</t>
  </si>
  <si>
    <t>SGLd0.8</t>
  </si>
  <si>
    <t>SGLs0.3</t>
  </si>
  <si>
    <t>SGLs0.5</t>
  </si>
  <si>
    <t>SGLs0.8</t>
  </si>
  <si>
    <t>avg.</t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</si>
</sst>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1" xfId="0" applyFill="1" applyBorder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1"/>
  <sheetViews>
    <sheetView topLeftCell="J43" workbookViewId="0">
      <selection activeCell="N60" sqref="N60:T73"/>
    </sheetView>
  </sheetViews>
  <sheetFormatPr defaultRowHeight="13.5"/>
  <cols>
    <col min="1" max="1" width="32.5" style="5" customWidth="1"/>
    <col min="2" max="13" width="9" style="5"/>
    <col min="14" max="14" width="24.5" style="5" customWidth="1"/>
    <col min="15" max="16384" width="9" style="5"/>
  </cols>
  <sheetData>
    <row r="1" spans="1:33">
      <c r="A1" s="8" t="s">
        <v>53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61</v>
      </c>
      <c r="M1" s="8" t="s">
        <v>62</v>
      </c>
      <c r="N1" s="4" t="s">
        <v>55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103</v>
      </c>
      <c r="Z1" s="4" t="s">
        <v>104</v>
      </c>
      <c r="AA1" s="4" t="s">
        <v>99</v>
      </c>
      <c r="AB1" s="4" t="s">
        <v>100</v>
      </c>
      <c r="AC1" s="4" t="s">
        <v>101</v>
      </c>
      <c r="AD1" s="4" t="s">
        <v>96</v>
      </c>
      <c r="AE1" s="4" t="s">
        <v>97</v>
      </c>
      <c r="AF1" s="4" t="s">
        <v>98</v>
      </c>
      <c r="AG1" s="5" t="s">
        <v>102</v>
      </c>
    </row>
    <row r="2" spans="1:33">
      <c r="A2" s="8" t="s">
        <v>24</v>
      </c>
      <c r="B2" s="8">
        <v>4.5119999999999996</v>
      </c>
      <c r="C2" s="8">
        <v>3.923</v>
      </c>
      <c r="D2" s="8">
        <v>506</v>
      </c>
      <c r="E2" s="8">
        <v>552</v>
      </c>
      <c r="F2" s="8">
        <v>533</v>
      </c>
      <c r="G2" s="8">
        <v>512</v>
      </c>
      <c r="H2" s="8">
        <v>534</v>
      </c>
      <c r="I2" s="8">
        <v>518</v>
      </c>
      <c r="J2" s="8">
        <v>520</v>
      </c>
      <c r="K2" s="8">
        <v>518</v>
      </c>
      <c r="L2" s="8">
        <v>397</v>
      </c>
      <c r="M2" s="8">
        <v>525</v>
      </c>
      <c r="N2" s="4" t="s">
        <v>10</v>
      </c>
      <c r="O2" s="4">
        <v>10147</v>
      </c>
      <c r="P2" s="4">
        <v>11747</v>
      </c>
      <c r="Q2" s="4">
        <v>535</v>
      </c>
      <c r="R2" s="4">
        <v>2743</v>
      </c>
      <c r="S2" s="4">
        <v>3007</v>
      </c>
      <c r="T2" s="4">
        <v>8858</v>
      </c>
      <c r="U2" s="4">
        <v>8894</v>
      </c>
      <c r="V2" s="4">
        <v>8860</v>
      </c>
      <c r="W2" s="4">
        <v>3105</v>
      </c>
      <c r="X2" s="4">
        <v>907</v>
      </c>
      <c r="Y2" s="4">
        <v>1610</v>
      </c>
      <c r="Z2" s="4">
        <f>MIN(AD2:AF2)</f>
        <v>1374</v>
      </c>
      <c r="AA2" s="4">
        <v>4458</v>
      </c>
      <c r="AB2" s="4">
        <v>1782</v>
      </c>
      <c r="AC2" s="4">
        <v>1610</v>
      </c>
      <c r="AD2" s="4">
        <v>4358</v>
      </c>
      <c r="AE2" s="4">
        <v>2915</v>
      </c>
      <c r="AF2" s="4">
        <v>1374</v>
      </c>
      <c r="AG2" s="5">
        <v>1895064</v>
      </c>
    </row>
    <row r="3" spans="1:33">
      <c r="A3" s="8" t="s">
        <v>11</v>
      </c>
      <c r="B3" s="8">
        <v>4.4180000000000001</v>
      </c>
      <c r="C3" s="8">
        <v>4.5979999999999999</v>
      </c>
      <c r="D3" s="8">
        <v>518</v>
      </c>
      <c r="E3" s="8">
        <v>502</v>
      </c>
      <c r="F3" s="8">
        <v>453</v>
      </c>
      <c r="G3" s="8">
        <v>439</v>
      </c>
      <c r="H3" s="8">
        <v>439</v>
      </c>
      <c r="I3" s="8">
        <v>440</v>
      </c>
      <c r="J3" s="8">
        <v>435</v>
      </c>
      <c r="K3" s="8">
        <v>435</v>
      </c>
      <c r="L3" s="8">
        <v>409</v>
      </c>
      <c r="M3" s="8">
        <v>441</v>
      </c>
      <c r="N3" s="4" t="s">
        <v>11</v>
      </c>
      <c r="O3" s="4">
        <v>9032</v>
      </c>
      <c r="P3" s="4">
        <v>10688</v>
      </c>
      <c r="Q3" s="4">
        <v>576</v>
      </c>
      <c r="R3" s="4">
        <v>2566</v>
      </c>
      <c r="S3" s="4">
        <v>2642</v>
      </c>
      <c r="T3" s="4">
        <v>8000</v>
      </c>
      <c r="U3" s="4">
        <v>8038</v>
      </c>
      <c r="V3" s="4">
        <v>8038</v>
      </c>
      <c r="W3" s="4">
        <v>2238</v>
      </c>
      <c r="X3" s="4">
        <v>648</v>
      </c>
      <c r="Y3" s="4">
        <v>1401</v>
      </c>
      <c r="Z3" s="4">
        <f t="shared" ref="Z3:Z13" si="0">MIN(AD3:AF3)</f>
        <v>968</v>
      </c>
      <c r="AA3" s="4">
        <v>4149</v>
      </c>
      <c r="AB3" s="4">
        <v>2622</v>
      </c>
      <c r="AC3" s="4">
        <v>1401</v>
      </c>
      <c r="AD3" s="4">
        <v>3617</v>
      </c>
      <c r="AE3" s="4">
        <v>2102</v>
      </c>
      <c r="AF3" s="4">
        <v>968</v>
      </c>
      <c r="AG3" s="5">
        <v>12073</v>
      </c>
    </row>
    <row r="4" spans="1:33">
      <c r="A4" s="8" t="s">
        <v>12</v>
      </c>
      <c r="B4" s="8">
        <v>8.82</v>
      </c>
      <c r="C4" s="8">
        <v>8.7390000000000008</v>
      </c>
      <c r="D4" s="8">
        <v>125</v>
      </c>
      <c r="E4" s="8">
        <v>125</v>
      </c>
      <c r="F4" s="8">
        <v>125</v>
      </c>
      <c r="G4" s="8">
        <v>139</v>
      </c>
      <c r="H4" s="8">
        <v>137</v>
      </c>
      <c r="I4" s="8">
        <v>138</v>
      </c>
      <c r="J4" s="8">
        <v>125</v>
      </c>
      <c r="K4" s="8">
        <v>123</v>
      </c>
      <c r="L4" s="8">
        <v>112</v>
      </c>
      <c r="M4" s="8">
        <v>238</v>
      </c>
      <c r="N4" s="4" t="s">
        <v>12</v>
      </c>
      <c r="O4" s="4">
        <v>15438</v>
      </c>
      <c r="P4" s="4">
        <v>15316</v>
      </c>
      <c r="Q4" s="4">
        <v>673</v>
      </c>
      <c r="R4" s="4">
        <v>8695</v>
      </c>
      <c r="S4" s="4">
        <v>8939</v>
      </c>
      <c r="T4" s="4">
        <v>5197</v>
      </c>
      <c r="U4" s="4">
        <v>8961</v>
      </c>
      <c r="V4" s="4">
        <v>9019</v>
      </c>
      <c r="W4" s="4">
        <v>9464</v>
      </c>
      <c r="X4" s="4">
        <v>8749</v>
      </c>
      <c r="Y4" s="4">
        <v>6328</v>
      </c>
      <c r="Z4" s="4">
        <f t="shared" si="0"/>
        <v>6921</v>
      </c>
      <c r="AA4" s="4">
        <v>7194</v>
      </c>
      <c r="AB4" s="4">
        <v>6567</v>
      </c>
      <c r="AC4" s="4">
        <v>6328</v>
      </c>
      <c r="AD4" s="4">
        <v>9038</v>
      </c>
      <c r="AE4" s="4">
        <v>8048</v>
      </c>
      <c r="AF4" s="4">
        <v>6921</v>
      </c>
      <c r="AG4" s="5">
        <v>23240</v>
      </c>
    </row>
    <row r="5" spans="1:33">
      <c r="A5" s="9" t="s">
        <v>13</v>
      </c>
      <c r="B5" s="8">
        <v>27</v>
      </c>
      <c r="C5" s="8">
        <v>27</v>
      </c>
      <c r="D5" s="8">
        <v>209</v>
      </c>
      <c r="E5" s="8">
        <v>207</v>
      </c>
      <c r="F5" s="8">
        <v>204</v>
      </c>
      <c r="G5" s="8">
        <v>582</v>
      </c>
      <c r="H5" s="8">
        <v>603</v>
      </c>
      <c r="I5" s="8">
        <v>600</v>
      </c>
      <c r="J5" s="8">
        <v>222</v>
      </c>
      <c r="K5" s="8">
        <v>227</v>
      </c>
      <c r="L5" s="8">
        <v>74</v>
      </c>
      <c r="M5" s="8">
        <v>915</v>
      </c>
      <c r="N5" s="6" t="s">
        <v>13</v>
      </c>
      <c r="O5" s="4">
        <v>63810</v>
      </c>
      <c r="P5" s="4">
        <v>64062</v>
      </c>
      <c r="Q5" s="4">
        <v>1903</v>
      </c>
      <c r="R5" s="4">
        <v>11124</v>
      </c>
      <c r="S5" s="4">
        <v>22528</v>
      </c>
      <c r="T5" s="4">
        <v>4255</v>
      </c>
      <c r="U5" s="4">
        <v>12502</v>
      </c>
      <c r="V5" s="4">
        <v>15720</v>
      </c>
      <c r="W5" s="4">
        <v>25855</v>
      </c>
      <c r="X5" s="4">
        <v>5983</v>
      </c>
      <c r="Y5" s="4">
        <v>3950</v>
      </c>
      <c r="Z5" s="4">
        <f t="shared" si="0"/>
        <v>5727</v>
      </c>
      <c r="AA5" s="4">
        <v>3948</v>
      </c>
      <c r="AB5" s="4">
        <v>4529</v>
      </c>
      <c r="AC5" s="4">
        <v>3950</v>
      </c>
      <c r="AD5" s="4">
        <v>12650</v>
      </c>
      <c r="AE5" s="4">
        <v>9133</v>
      </c>
      <c r="AF5" s="4">
        <v>5727</v>
      </c>
      <c r="AG5" s="5">
        <v>85003</v>
      </c>
    </row>
    <row r="6" spans="1:33">
      <c r="A6" s="8" t="s">
        <v>14</v>
      </c>
      <c r="B6" s="8">
        <v>30</v>
      </c>
      <c r="C6" s="8">
        <v>31</v>
      </c>
      <c r="D6" s="8">
        <v>2324</v>
      </c>
      <c r="E6" s="8">
        <v>2290</v>
      </c>
      <c r="F6" s="8">
        <v>2550</v>
      </c>
      <c r="G6" s="8">
        <v>2252</v>
      </c>
      <c r="H6" s="8">
        <v>2438</v>
      </c>
      <c r="I6" s="8">
        <v>2370</v>
      </c>
      <c r="J6" s="8">
        <v>2272</v>
      </c>
      <c r="K6" s="8">
        <v>2361</v>
      </c>
      <c r="L6" s="8">
        <v>1140</v>
      </c>
      <c r="M6" s="8">
        <v>1230</v>
      </c>
      <c r="N6" s="4" t="s">
        <v>14</v>
      </c>
      <c r="O6" s="4">
        <v>21952</v>
      </c>
      <c r="P6" s="4">
        <v>25146</v>
      </c>
      <c r="Q6" s="4">
        <v>1397</v>
      </c>
      <c r="R6" s="4">
        <v>6166</v>
      </c>
      <c r="S6" s="4">
        <v>6822</v>
      </c>
      <c r="T6" s="4">
        <v>19255</v>
      </c>
      <c r="U6" s="4">
        <v>19348</v>
      </c>
      <c r="V6" s="4">
        <v>19348</v>
      </c>
      <c r="W6" s="4">
        <v>6230</v>
      </c>
      <c r="X6" s="4">
        <v>1687</v>
      </c>
      <c r="Y6" s="4">
        <v>3030</v>
      </c>
      <c r="Z6" s="4">
        <f t="shared" si="0"/>
        <v>2469</v>
      </c>
      <c r="AA6" s="4">
        <v>8273</v>
      </c>
      <c r="AB6" s="4">
        <v>5671</v>
      </c>
      <c r="AC6" s="4">
        <v>3030</v>
      </c>
      <c r="AD6" s="4">
        <v>8078</v>
      </c>
      <c r="AE6" s="4">
        <v>5343</v>
      </c>
      <c r="AF6" s="4">
        <v>2469</v>
      </c>
      <c r="AG6" s="5">
        <v>29612</v>
      </c>
    </row>
    <row r="7" spans="1:33">
      <c r="A7" s="8" t="s">
        <v>15</v>
      </c>
      <c r="B7" s="8">
        <v>62</v>
      </c>
      <c r="C7" s="8">
        <v>63</v>
      </c>
      <c r="D7" s="8">
        <v>544</v>
      </c>
      <c r="E7" s="8">
        <v>542</v>
      </c>
      <c r="F7" s="8">
        <v>542</v>
      </c>
      <c r="G7" s="8">
        <v>1543</v>
      </c>
      <c r="H7" s="8">
        <v>1310</v>
      </c>
      <c r="I7" s="8">
        <v>1290</v>
      </c>
      <c r="J7" s="8">
        <v>501</v>
      </c>
      <c r="K7" s="8">
        <v>491</v>
      </c>
      <c r="L7" s="8">
        <v>251</v>
      </c>
      <c r="M7" s="8">
        <v>1682</v>
      </c>
      <c r="N7" s="4" t="s">
        <v>15</v>
      </c>
      <c r="O7" s="4">
        <v>88727</v>
      </c>
      <c r="P7" s="4">
        <v>90302</v>
      </c>
      <c r="Q7" s="4">
        <v>281</v>
      </c>
      <c r="R7" s="4">
        <v>19897</v>
      </c>
      <c r="S7" s="4">
        <v>19911</v>
      </c>
      <c r="T7" s="4">
        <v>12573</v>
      </c>
      <c r="U7" s="4">
        <v>22223</v>
      </c>
      <c r="V7" s="4">
        <v>23788</v>
      </c>
      <c r="W7" s="4">
        <v>47158</v>
      </c>
      <c r="X7" s="4">
        <v>14689</v>
      </c>
      <c r="Y7" s="4">
        <v>12773</v>
      </c>
      <c r="Z7" s="4">
        <f t="shared" si="0"/>
        <v>15074</v>
      </c>
      <c r="AA7" s="4">
        <v>16718</v>
      </c>
      <c r="AB7" s="4">
        <v>14522</v>
      </c>
      <c r="AC7" s="4">
        <v>12773</v>
      </c>
      <c r="AD7" s="4">
        <v>24427</v>
      </c>
      <c r="AE7" s="4">
        <v>19344</v>
      </c>
      <c r="AF7" s="4">
        <v>15074</v>
      </c>
      <c r="AG7" s="5">
        <v>118445</v>
      </c>
    </row>
    <row r="8" spans="1:33">
      <c r="A8" s="8" t="s">
        <v>16</v>
      </c>
      <c r="B8" s="8">
        <v>70</v>
      </c>
      <c r="C8" s="8">
        <v>70</v>
      </c>
      <c r="D8" s="8">
        <v>1143</v>
      </c>
      <c r="E8" s="8">
        <v>1168</v>
      </c>
      <c r="F8" s="8">
        <v>1209</v>
      </c>
      <c r="G8" s="8">
        <v>1558</v>
      </c>
      <c r="H8" s="8">
        <v>1472</v>
      </c>
      <c r="I8" s="8">
        <v>1528</v>
      </c>
      <c r="J8" s="8">
        <v>1140</v>
      </c>
      <c r="K8" s="8">
        <v>1145</v>
      </c>
      <c r="L8" s="8">
        <v>558</v>
      </c>
      <c r="M8" s="8">
        <v>6610</v>
      </c>
      <c r="N8" s="4" t="s">
        <v>16</v>
      </c>
      <c r="O8" s="4">
        <v>191809</v>
      </c>
      <c r="P8" s="4">
        <v>192929</v>
      </c>
      <c r="Q8" s="4">
        <v>518</v>
      </c>
      <c r="R8" s="4">
        <v>69746</v>
      </c>
      <c r="S8" s="4">
        <v>73768</v>
      </c>
      <c r="T8" s="4">
        <v>12694</v>
      </c>
      <c r="U8" s="4">
        <v>68020</v>
      </c>
      <c r="V8" s="4">
        <v>68152</v>
      </c>
      <c r="W8" s="4">
        <v>82061</v>
      </c>
      <c r="X8" s="4">
        <v>42994</v>
      </c>
      <c r="Y8" s="4">
        <v>45415</v>
      </c>
      <c r="Z8" s="4">
        <f t="shared" si="0"/>
        <v>47508</v>
      </c>
      <c r="AA8" s="4">
        <v>59983</v>
      </c>
      <c r="AB8" s="4">
        <v>52208</v>
      </c>
      <c r="AC8" s="4">
        <v>45415</v>
      </c>
      <c r="AD8" s="4">
        <v>71157</v>
      </c>
      <c r="AE8" s="4">
        <v>57418</v>
      </c>
      <c r="AF8" s="4">
        <v>47508</v>
      </c>
      <c r="AG8" s="5">
        <v>198035</v>
      </c>
    </row>
    <row r="9" spans="1:33">
      <c r="A9" s="8" t="s">
        <v>17</v>
      </c>
      <c r="B9" s="8">
        <v>233</v>
      </c>
      <c r="C9" s="8">
        <v>232</v>
      </c>
      <c r="D9" s="8">
        <v>16507</v>
      </c>
      <c r="E9" s="8">
        <v>16715</v>
      </c>
      <c r="F9" s="8">
        <v>16716</v>
      </c>
      <c r="G9" s="8">
        <v>16704</v>
      </c>
      <c r="H9" s="8">
        <v>16811</v>
      </c>
      <c r="I9" s="8">
        <v>16343</v>
      </c>
      <c r="J9" s="8">
        <v>16541</v>
      </c>
      <c r="K9" s="8">
        <v>16581</v>
      </c>
      <c r="L9" s="8">
        <v>4520</v>
      </c>
      <c r="M9" s="8">
        <v>7991</v>
      </c>
      <c r="N9" s="4" t="s">
        <v>17</v>
      </c>
      <c r="O9" s="4">
        <v>91721</v>
      </c>
      <c r="P9" s="4">
        <v>96022</v>
      </c>
      <c r="Q9" s="4">
        <v>12470</v>
      </c>
      <c r="R9" s="4">
        <v>30737</v>
      </c>
      <c r="S9" s="4">
        <v>36734</v>
      </c>
      <c r="T9" s="4">
        <v>81632</v>
      </c>
      <c r="U9" s="4">
        <v>81316</v>
      </c>
      <c r="V9" s="4">
        <v>81316</v>
      </c>
      <c r="W9" s="4">
        <v>35107</v>
      </c>
      <c r="X9" s="4">
        <v>14245</v>
      </c>
      <c r="Y9" s="4">
        <v>17657</v>
      </c>
      <c r="Z9" s="4">
        <f t="shared" si="0"/>
        <v>17388</v>
      </c>
      <c r="AA9" s="4">
        <v>29515</v>
      </c>
      <c r="AB9" s="4">
        <v>23914</v>
      </c>
      <c r="AC9" s="4">
        <v>17657</v>
      </c>
      <c r="AD9" s="4">
        <v>38489</v>
      </c>
      <c r="AE9" s="4">
        <v>27235</v>
      </c>
      <c r="AF9" s="4">
        <v>17388</v>
      </c>
      <c r="AG9" s="5">
        <v>128024</v>
      </c>
    </row>
    <row r="10" spans="1:33">
      <c r="A10" s="8" t="s">
        <v>18</v>
      </c>
      <c r="B10" s="8">
        <v>421</v>
      </c>
      <c r="C10" s="8">
        <v>417</v>
      </c>
      <c r="D10" s="8">
        <v>3179</v>
      </c>
      <c r="E10" s="8">
        <v>3104</v>
      </c>
      <c r="F10" s="8">
        <v>3110</v>
      </c>
      <c r="G10" s="8">
        <v>3934</v>
      </c>
      <c r="H10" s="8">
        <v>3884</v>
      </c>
      <c r="I10" s="8">
        <v>3988</v>
      </c>
      <c r="J10" s="8">
        <v>3031</v>
      </c>
      <c r="K10" s="8">
        <v>3067</v>
      </c>
      <c r="L10" s="8">
        <v>832</v>
      </c>
      <c r="M10" s="8">
        <v>3878</v>
      </c>
      <c r="N10" s="4" t="s">
        <v>18</v>
      </c>
      <c r="O10" s="4">
        <v>135978</v>
      </c>
      <c r="P10" s="4">
        <v>139147</v>
      </c>
      <c r="Q10" s="4">
        <v>10</v>
      </c>
      <c r="R10" s="4">
        <v>48529</v>
      </c>
      <c r="S10" s="4">
        <v>48720</v>
      </c>
      <c r="T10" s="4">
        <v>15067</v>
      </c>
      <c r="U10" s="4">
        <v>46778</v>
      </c>
      <c r="V10" s="4">
        <v>47051</v>
      </c>
      <c r="W10" s="4">
        <v>84951</v>
      </c>
      <c r="X10" s="4">
        <v>32088</v>
      </c>
      <c r="Y10" s="4">
        <v>30791</v>
      </c>
      <c r="Z10" s="4">
        <f t="shared" si="0"/>
        <v>40289</v>
      </c>
      <c r="AA10" s="4">
        <v>45049</v>
      </c>
      <c r="AB10" s="4">
        <v>39881</v>
      </c>
      <c r="AC10" s="4">
        <v>30791</v>
      </c>
      <c r="AD10" s="4">
        <v>75233</v>
      </c>
      <c r="AE10" s="4">
        <v>55273</v>
      </c>
      <c r="AF10" s="4">
        <v>40289</v>
      </c>
      <c r="AG10" s="5">
        <v>181385</v>
      </c>
    </row>
    <row r="11" spans="1:33">
      <c r="A11" s="8" t="s">
        <v>19</v>
      </c>
      <c r="B11" s="8">
        <v>1420</v>
      </c>
      <c r="C11" s="8">
        <v>1426</v>
      </c>
      <c r="D11" s="8">
        <v>9023</v>
      </c>
      <c r="E11" s="8">
        <v>10348</v>
      </c>
      <c r="F11" s="8">
        <v>10395</v>
      </c>
      <c r="G11" s="8">
        <v>13252</v>
      </c>
      <c r="H11" s="8">
        <v>13377</v>
      </c>
      <c r="I11" s="8">
        <v>13255</v>
      </c>
      <c r="J11" s="8">
        <v>10841</v>
      </c>
      <c r="K11" s="8">
        <v>10520</v>
      </c>
      <c r="L11" s="8">
        <v>2465</v>
      </c>
      <c r="M11" s="8">
        <v>25477</v>
      </c>
      <c r="N11" s="4" t="s">
        <v>19</v>
      </c>
      <c r="O11" s="4">
        <v>345768</v>
      </c>
      <c r="P11" s="4">
        <v>347210</v>
      </c>
      <c r="Q11" s="4">
        <v>3272</v>
      </c>
      <c r="R11" s="4">
        <v>165486</v>
      </c>
      <c r="S11" s="4">
        <v>160183</v>
      </c>
      <c r="T11" s="4">
        <v>119762</v>
      </c>
      <c r="U11" s="4">
        <v>159791</v>
      </c>
      <c r="V11" s="4">
        <v>151897</v>
      </c>
      <c r="W11" s="4">
        <v>253848</v>
      </c>
      <c r="X11" s="4">
        <v>114190</v>
      </c>
      <c r="Y11" s="4">
        <v>108506</v>
      </c>
      <c r="Z11" s="4">
        <f t="shared" si="0"/>
        <v>121783</v>
      </c>
      <c r="AA11" s="4">
        <v>174386</v>
      </c>
      <c r="AB11" s="4">
        <v>157064</v>
      </c>
      <c r="AC11" s="4">
        <v>108506</v>
      </c>
      <c r="AD11" s="4">
        <v>219918</v>
      </c>
      <c r="AE11" s="4">
        <v>179816</v>
      </c>
      <c r="AF11" s="4">
        <v>121783</v>
      </c>
      <c r="AG11" s="5">
        <v>461004</v>
      </c>
    </row>
    <row r="12" spans="1:33">
      <c r="A12" s="8" t="s">
        <v>20</v>
      </c>
      <c r="B12" s="8">
        <v>1522</v>
      </c>
      <c r="C12" s="8">
        <v>1616</v>
      </c>
      <c r="D12" s="8">
        <v>12053</v>
      </c>
      <c r="E12" s="8">
        <v>12364</v>
      </c>
      <c r="F12" s="8">
        <v>13016</v>
      </c>
      <c r="G12" s="8">
        <v>13471</v>
      </c>
      <c r="H12" s="8">
        <v>13811</v>
      </c>
      <c r="I12" s="8">
        <v>13719</v>
      </c>
      <c r="J12" s="8">
        <v>12319</v>
      </c>
      <c r="K12" s="8">
        <v>12636</v>
      </c>
      <c r="L12" s="8">
        <v>2420</v>
      </c>
      <c r="M12" s="8">
        <v>28325</v>
      </c>
      <c r="N12" s="4" t="s">
        <v>20</v>
      </c>
      <c r="O12" s="4">
        <v>367881</v>
      </c>
      <c r="P12" s="4">
        <v>369288</v>
      </c>
      <c r="Q12" s="4">
        <v>2997</v>
      </c>
      <c r="R12" s="4">
        <v>198519</v>
      </c>
      <c r="S12" s="4">
        <v>167265</v>
      </c>
      <c r="T12" s="4">
        <v>326727</v>
      </c>
      <c r="U12" s="4">
        <v>325565</v>
      </c>
      <c r="V12" s="4">
        <v>325688</v>
      </c>
      <c r="W12" s="4">
        <v>271549</v>
      </c>
      <c r="X12" s="4">
        <v>132594</v>
      </c>
      <c r="Y12" s="4">
        <v>115895</v>
      </c>
      <c r="Z12" s="4">
        <f t="shared" si="0"/>
        <v>129753</v>
      </c>
      <c r="AA12" s="4">
        <v>186943</v>
      </c>
      <c r="AB12" s="4">
        <v>168154</v>
      </c>
      <c r="AC12" s="4">
        <v>115895</v>
      </c>
      <c r="AD12" s="4">
        <v>233019</v>
      </c>
      <c r="AE12" s="4">
        <v>191227</v>
      </c>
      <c r="AF12" s="4">
        <v>129753</v>
      </c>
      <c r="AG12" s="5">
        <v>490047</v>
      </c>
    </row>
    <row r="13" spans="1:33">
      <c r="A13" s="8" t="s">
        <v>21</v>
      </c>
      <c r="B13" s="8">
        <v>1347</v>
      </c>
      <c r="C13" s="8">
        <v>1308</v>
      </c>
      <c r="D13" s="8">
        <v>11069</v>
      </c>
      <c r="E13" s="8">
        <v>11187</v>
      </c>
      <c r="F13" s="8">
        <v>11093</v>
      </c>
      <c r="G13" s="8">
        <v>12379</v>
      </c>
      <c r="H13" s="8">
        <v>12573</v>
      </c>
      <c r="I13" s="8">
        <v>11977</v>
      </c>
      <c r="J13" s="8">
        <v>10923</v>
      </c>
      <c r="K13" s="8">
        <v>10912</v>
      </c>
      <c r="L13" s="8">
        <v>2484</v>
      </c>
      <c r="M13" s="8">
        <v>27845</v>
      </c>
      <c r="N13" s="4" t="s">
        <v>21</v>
      </c>
      <c r="O13" s="4">
        <v>369847</v>
      </c>
      <c r="P13" s="4">
        <v>370884</v>
      </c>
      <c r="Q13" s="4">
        <v>2798</v>
      </c>
      <c r="R13" s="4">
        <v>199870</v>
      </c>
      <c r="S13" s="4">
        <v>169334</v>
      </c>
      <c r="T13" s="4">
        <v>328050</v>
      </c>
      <c r="U13" s="4">
        <v>326826</v>
      </c>
      <c r="V13" s="4">
        <v>326850</v>
      </c>
      <c r="W13" s="4">
        <v>273968</v>
      </c>
      <c r="X13" s="4">
        <v>133397</v>
      </c>
      <c r="Y13" s="4">
        <v>116063</v>
      </c>
      <c r="Z13" s="4">
        <f t="shared" si="0"/>
        <v>130021</v>
      </c>
      <c r="AA13" s="4">
        <v>189958</v>
      </c>
      <c r="AB13" s="4">
        <v>168794</v>
      </c>
      <c r="AC13" s="4">
        <v>116063</v>
      </c>
      <c r="AD13" s="4">
        <v>235286</v>
      </c>
      <c r="AE13" s="4">
        <v>191768</v>
      </c>
      <c r="AF13" s="4">
        <v>130021</v>
      </c>
      <c r="AG13" s="5">
        <v>492351</v>
      </c>
    </row>
    <row r="14" spans="1:33">
      <c r="A14" s="10" t="s">
        <v>60</v>
      </c>
      <c r="B14" s="10">
        <f>AVERAGE(B2:B13)</f>
        <v>429.14583333333331</v>
      </c>
      <c r="C14" s="10">
        <f t="shared" ref="C14:K14" si="1">AVERAGE(C2:C13)</f>
        <v>433.93833333333333</v>
      </c>
      <c r="D14" s="10">
        <f t="shared" si="1"/>
        <v>4766.666666666667</v>
      </c>
      <c r="E14" s="10">
        <f t="shared" si="1"/>
        <v>4925.333333333333</v>
      </c>
      <c r="F14" s="10">
        <f t="shared" si="1"/>
        <v>4995.5</v>
      </c>
      <c r="G14" s="10">
        <f t="shared" si="1"/>
        <v>5563.75</v>
      </c>
      <c r="H14" s="10">
        <f t="shared" si="1"/>
        <v>5615.75</v>
      </c>
      <c r="I14" s="10">
        <f t="shared" si="1"/>
        <v>5513.833333333333</v>
      </c>
      <c r="J14" s="10">
        <f t="shared" si="1"/>
        <v>4905.833333333333</v>
      </c>
      <c r="K14" s="10">
        <f t="shared" si="1"/>
        <v>4918</v>
      </c>
      <c r="L14" s="10">
        <f t="shared" ref="L14" si="2">AVERAGE(L2:L13)</f>
        <v>1305.1666666666667</v>
      </c>
      <c r="M14" s="10">
        <f t="shared" ref="M14" si="3">AVERAGE(M2:M13)</f>
        <v>8763.0833333333339</v>
      </c>
    </row>
    <row r="15" spans="1:33">
      <c r="A15" s="8" t="s">
        <v>51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  <c r="G15" s="8" t="s">
        <v>5</v>
      </c>
      <c r="H15" s="8" t="s">
        <v>6</v>
      </c>
      <c r="I15" s="8" t="s">
        <v>7</v>
      </c>
      <c r="J15" s="8" t="s">
        <v>8</v>
      </c>
      <c r="K15" s="8" t="s">
        <v>9</v>
      </c>
      <c r="L15" s="8" t="s">
        <v>61</v>
      </c>
      <c r="M15" s="8" t="s">
        <v>62</v>
      </c>
    </row>
    <row r="16" spans="1:33">
      <c r="A16" s="8" t="s">
        <v>10</v>
      </c>
      <c r="B16" s="8">
        <v>1.9</v>
      </c>
      <c r="C16" s="8">
        <v>1.7</v>
      </c>
      <c r="D16" s="8">
        <v>185</v>
      </c>
      <c r="E16" s="8">
        <v>180</v>
      </c>
      <c r="F16" s="8">
        <v>184</v>
      </c>
      <c r="G16" s="8">
        <v>185</v>
      </c>
      <c r="H16" s="8">
        <v>184</v>
      </c>
      <c r="I16" s="8">
        <v>187</v>
      </c>
      <c r="J16" s="8">
        <v>180</v>
      </c>
      <c r="K16" s="8">
        <v>183</v>
      </c>
      <c r="L16" s="8">
        <v>226</v>
      </c>
      <c r="M16" s="8">
        <v>526</v>
      </c>
      <c r="N16" s="4" t="s">
        <v>10</v>
      </c>
      <c r="O16" s="4">
        <f t="shared" ref="O16:Z16" si="4">ROUNDUP(O2/$AG2,3)</f>
        <v>6.0000000000000001E-3</v>
      </c>
      <c r="P16" s="4">
        <f t="shared" si="4"/>
        <v>7.0000000000000001E-3</v>
      </c>
      <c r="Q16" s="4">
        <f t="shared" si="4"/>
        <v>1E-3</v>
      </c>
      <c r="R16" s="4">
        <f t="shared" si="4"/>
        <v>2E-3</v>
      </c>
      <c r="S16" s="4">
        <f t="shared" si="4"/>
        <v>2E-3</v>
      </c>
      <c r="T16" s="4">
        <f t="shared" si="4"/>
        <v>5.0000000000000001E-3</v>
      </c>
      <c r="U16" s="4">
        <f t="shared" si="4"/>
        <v>5.0000000000000001E-3</v>
      </c>
      <c r="V16" s="4">
        <f t="shared" si="4"/>
        <v>5.0000000000000001E-3</v>
      </c>
      <c r="W16" s="4">
        <f t="shared" si="4"/>
        <v>2E-3</v>
      </c>
      <c r="X16" s="4">
        <f t="shared" si="4"/>
        <v>1E-3</v>
      </c>
      <c r="Y16" s="4">
        <f t="shared" si="4"/>
        <v>1E-3</v>
      </c>
      <c r="Z16" s="4">
        <f t="shared" si="4"/>
        <v>1E-3</v>
      </c>
      <c r="AA16" s="4">
        <f t="shared" ref="AA16:AF16" si="5">ROUNDUP(AA2/$AG2,3)</f>
        <v>3.0000000000000001E-3</v>
      </c>
      <c r="AB16" s="4">
        <f t="shared" si="5"/>
        <v>1E-3</v>
      </c>
      <c r="AC16" s="4">
        <f t="shared" si="5"/>
        <v>1E-3</v>
      </c>
      <c r="AD16" s="4">
        <f t="shared" si="5"/>
        <v>3.0000000000000001E-3</v>
      </c>
      <c r="AE16" s="4">
        <f t="shared" si="5"/>
        <v>2E-3</v>
      </c>
      <c r="AF16" s="4">
        <f t="shared" si="5"/>
        <v>1E-3</v>
      </c>
    </row>
    <row r="17" spans="1:32">
      <c r="A17" s="8" t="s">
        <v>25</v>
      </c>
      <c r="B17" s="8">
        <v>2.0960000000000001</v>
      </c>
      <c r="C17" s="8">
        <v>1.7829999999999999</v>
      </c>
      <c r="D17" s="8">
        <v>165</v>
      </c>
      <c r="E17" s="8">
        <v>166</v>
      </c>
      <c r="F17" s="8">
        <v>164</v>
      </c>
      <c r="G17" s="8">
        <v>171</v>
      </c>
      <c r="H17" s="8">
        <v>173</v>
      </c>
      <c r="I17" s="8">
        <v>170</v>
      </c>
      <c r="J17" s="8">
        <v>163</v>
      </c>
      <c r="K17" s="8">
        <v>163</v>
      </c>
      <c r="L17" s="8">
        <v>443</v>
      </c>
      <c r="M17" s="8">
        <v>368</v>
      </c>
      <c r="N17" s="4" t="s">
        <v>11</v>
      </c>
      <c r="O17" s="4">
        <f t="shared" ref="O17:Z17" si="6">ROUNDUP(O3/$AG3,3)</f>
        <v>0.749</v>
      </c>
      <c r="P17" s="4">
        <f t="shared" si="6"/>
        <v>0.88600000000000001</v>
      </c>
      <c r="Q17" s="4">
        <f t="shared" si="6"/>
        <v>4.8000000000000001E-2</v>
      </c>
      <c r="R17" s="4">
        <f t="shared" si="6"/>
        <v>0.21299999999999999</v>
      </c>
      <c r="S17" s="4">
        <f t="shared" si="6"/>
        <v>0.219</v>
      </c>
      <c r="T17" s="4">
        <f t="shared" si="6"/>
        <v>0.66300000000000003</v>
      </c>
      <c r="U17" s="4">
        <f t="shared" si="6"/>
        <v>0.66600000000000004</v>
      </c>
      <c r="V17" s="4">
        <f t="shared" si="6"/>
        <v>0.66600000000000004</v>
      </c>
      <c r="W17" s="4">
        <f t="shared" si="6"/>
        <v>0.186</v>
      </c>
      <c r="X17" s="4">
        <f t="shared" si="6"/>
        <v>5.3999999999999999E-2</v>
      </c>
      <c r="Y17" s="4">
        <f t="shared" si="6"/>
        <v>0.11700000000000001</v>
      </c>
      <c r="Z17" s="4">
        <f t="shared" si="6"/>
        <v>8.1000000000000003E-2</v>
      </c>
      <c r="AA17" s="4">
        <f t="shared" ref="AA17:AF17" si="7">ROUNDUP(AA3/$AG3,3)</f>
        <v>0.34400000000000003</v>
      </c>
      <c r="AB17" s="4">
        <f t="shared" si="7"/>
        <v>0.218</v>
      </c>
      <c r="AC17" s="4">
        <f t="shared" si="7"/>
        <v>0.11700000000000001</v>
      </c>
      <c r="AD17" s="4">
        <f t="shared" si="7"/>
        <v>0.3</v>
      </c>
      <c r="AE17" s="4">
        <f t="shared" si="7"/>
        <v>0.17499999999999999</v>
      </c>
      <c r="AF17" s="4">
        <f t="shared" si="7"/>
        <v>8.1000000000000003E-2</v>
      </c>
    </row>
    <row r="18" spans="1:32">
      <c r="A18" s="8" t="s">
        <v>12</v>
      </c>
      <c r="B18" s="8">
        <v>2.9940000000000002</v>
      </c>
      <c r="C18" s="8">
        <v>2.6859999999999999</v>
      </c>
      <c r="D18" s="8">
        <v>47</v>
      </c>
      <c r="E18" s="8">
        <v>47</v>
      </c>
      <c r="F18" s="8">
        <v>47</v>
      </c>
      <c r="G18" s="8">
        <v>53</v>
      </c>
      <c r="H18" s="8">
        <v>52</v>
      </c>
      <c r="I18" s="8">
        <v>51</v>
      </c>
      <c r="J18" s="8">
        <v>46</v>
      </c>
      <c r="K18" s="8">
        <v>47</v>
      </c>
      <c r="L18" s="8">
        <v>103</v>
      </c>
      <c r="M18" s="8">
        <v>223</v>
      </c>
      <c r="N18" s="4" t="s">
        <v>12</v>
      </c>
      <c r="O18" s="4">
        <f t="shared" ref="O18:Z18" si="8">ROUNDUP(O4/$AG4,3)</f>
        <v>0.66500000000000004</v>
      </c>
      <c r="P18" s="4">
        <f t="shared" si="8"/>
        <v>0.66</v>
      </c>
      <c r="Q18" s="4">
        <f t="shared" si="8"/>
        <v>2.9000000000000001E-2</v>
      </c>
      <c r="R18" s="4">
        <f t="shared" si="8"/>
        <v>0.375</v>
      </c>
      <c r="S18" s="4">
        <f t="shared" si="8"/>
        <v>0.38500000000000001</v>
      </c>
      <c r="T18" s="4">
        <f t="shared" si="8"/>
        <v>0.224</v>
      </c>
      <c r="U18" s="4">
        <f t="shared" si="8"/>
        <v>0.38600000000000001</v>
      </c>
      <c r="V18" s="4">
        <f t="shared" si="8"/>
        <v>0.38900000000000001</v>
      </c>
      <c r="W18" s="4">
        <f t="shared" si="8"/>
        <v>0.40799999999999997</v>
      </c>
      <c r="X18" s="4">
        <f t="shared" si="8"/>
        <v>0.377</v>
      </c>
      <c r="Y18" s="4">
        <f t="shared" si="8"/>
        <v>0.27300000000000002</v>
      </c>
      <c r="Z18" s="4">
        <f t="shared" si="8"/>
        <v>0.29799999999999999</v>
      </c>
      <c r="AA18" s="4">
        <f t="shared" ref="AA18:AF18" si="9">ROUNDUP(AA4/$AG4,3)</f>
        <v>0.31</v>
      </c>
      <c r="AB18" s="4">
        <f t="shared" si="9"/>
        <v>0.28299999999999997</v>
      </c>
      <c r="AC18" s="4">
        <f t="shared" si="9"/>
        <v>0.27300000000000002</v>
      </c>
      <c r="AD18" s="4">
        <f t="shared" si="9"/>
        <v>0.38900000000000001</v>
      </c>
      <c r="AE18" s="4">
        <f t="shared" si="9"/>
        <v>0.34699999999999998</v>
      </c>
      <c r="AF18" s="4">
        <f t="shared" si="9"/>
        <v>0.29799999999999999</v>
      </c>
    </row>
    <row r="19" spans="1:32">
      <c r="A19" s="9" t="s">
        <v>13</v>
      </c>
      <c r="B19" s="8">
        <v>8.1479999999999997</v>
      </c>
      <c r="C19" s="8">
        <v>8.2070000000000007</v>
      </c>
      <c r="D19" s="8">
        <v>103</v>
      </c>
      <c r="E19" s="8">
        <v>106</v>
      </c>
      <c r="F19" s="8">
        <v>102</v>
      </c>
      <c r="G19" s="8">
        <v>257</v>
      </c>
      <c r="H19" s="8">
        <v>243</v>
      </c>
      <c r="I19" s="8">
        <v>243</v>
      </c>
      <c r="J19" s="8">
        <v>103</v>
      </c>
      <c r="K19" s="8">
        <v>102</v>
      </c>
      <c r="L19" s="8">
        <v>77</v>
      </c>
      <c r="M19" s="8">
        <v>1380</v>
      </c>
      <c r="N19" s="6" t="s">
        <v>13</v>
      </c>
      <c r="O19" s="4">
        <f t="shared" ref="O19:Z19" si="10">ROUNDUP(O5/$AG5,3)</f>
        <v>0.751</v>
      </c>
      <c r="P19" s="4">
        <f t="shared" si="10"/>
        <v>0.754</v>
      </c>
      <c r="Q19" s="4">
        <f t="shared" si="10"/>
        <v>2.3E-2</v>
      </c>
      <c r="R19" s="4">
        <f t="shared" si="10"/>
        <v>0.13100000000000001</v>
      </c>
      <c r="S19" s="4">
        <f t="shared" si="10"/>
        <v>0.26600000000000001</v>
      </c>
      <c r="T19" s="4">
        <f t="shared" si="10"/>
        <v>5.1000000000000004E-2</v>
      </c>
      <c r="U19" s="4">
        <f t="shared" si="10"/>
        <v>0.14799999999999999</v>
      </c>
      <c r="V19" s="4">
        <f t="shared" si="10"/>
        <v>0.185</v>
      </c>
      <c r="W19" s="4">
        <f t="shared" si="10"/>
        <v>0.30499999999999999</v>
      </c>
      <c r="X19" s="4">
        <f t="shared" si="10"/>
        <v>7.1000000000000008E-2</v>
      </c>
      <c r="Y19" s="4">
        <f t="shared" si="10"/>
        <v>4.7E-2</v>
      </c>
      <c r="Z19" s="4">
        <f t="shared" si="10"/>
        <v>6.8000000000000005E-2</v>
      </c>
      <c r="AA19" s="4">
        <f t="shared" ref="AA19:AF19" si="11">ROUNDUP(AA5/$AG5,3)</f>
        <v>4.7E-2</v>
      </c>
      <c r="AB19" s="4">
        <f t="shared" si="11"/>
        <v>5.3999999999999999E-2</v>
      </c>
      <c r="AC19" s="4">
        <f t="shared" si="11"/>
        <v>4.7E-2</v>
      </c>
      <c r="AD19" s="4">
        <f t="shared" si="11"/>
        <v>0.14899999999999999</v>
      </c>
      <c r="AE19" s="4">
        <f t="shared" si="11"/>
        <v>0.108</v>
      </c>
      <c r="AF19" s="4">
        <f t="shared" si="11"/>
        <v>6.8000000000000005E-2</v>
      </c>
    </row>
    <row r="20" spans="1:32">
      <c r="A20" s="8" t="s">
        <v>14</v>
      </c>
      <c r="B20" s="8">
        <v>9.01</v>
      </c>
      <c r="C20" s="8">
        <v>8.4629999999999992</v>
      </c>
      <c r="D20" s="8">
        <v>878</v>
      </c>
      <c r="E20" s="8">
        <v>877</v>
      </c>
      <c r="F20" s="8">
        <v>925</v>
      </c>
      <c r="G20" s="8">
        <v>933</v>
      </c>
      <c r="H20" s="8">
        <v>933</v>
      </c>
      <c r="I20" s="8">
        <v>903</v>
      </c>
      <c r="J20" s="8">
        <v>881</v>
      </c>
      <c r="K20" s="8">
        <v>897</v>
      </c>
      <c r="L20" s="8">
        <v>956</v>
      </c>
      <c r="M20" s="8">
        <v>1358</v>
      </c>
      <c r="N20" s="4" t="s">
        <v>14</v>
      </c>
      <c r="O20" s="4">
        <f t="shared" ref="O20:Z20" si="12">ROUNDUP(O6/$AG6,3)</f>
        <v>0.74199999999999999</v>
      </c>
      <c r="P20" s="4">
        <f t="shared" si="12"/>
        <v>0.85</v>
      </c>
      <c r="Q20" s="4">
        <f t="shared" si="12"/>
        <v>4.8000000000000001E-2</v>
      </c>
      <c r="R20" s="4">
        <f t="shared" si="12"/>
        <v>0.20899999999999999</v>
      </c>
      <c r="S20" s="4">
        <f t="shared" si="12"/>
        <v>0.23100000000000001</v>
      </c>
      <c r="T20" s="4">
        <f t="shared" si="12"/>
        <v>0.65100000000000002</v>
      </c>
      <c r="U20" s="4">
        <f t="shared" si="12"/>
        <v>0.65400000000000003</v>
      </c>
      <c r="V20" s="4">
        <f t="shared" si="12"/>
        <v>0.65400000000000003</v>
      </c>
      <c r="W20" s="4">
        <f t="shared" si="12"/>
        <v>0.21099999999999999</v>
      </c>
      <c r="X20" s="4">
        <f t="shared" si="12"/>
        <v>5.7000000000000002E-2</v>
      </c>
      <c r="Y20" s="4">
        <f t="shared" si="12"/>
        <v>0.10299999999999999</v>
      </c>
      <c r="Z20" s="4">
        <f t="shared" si="12"/>
        <v>8.4000000000000005E-2</v>
      </c>
      <c r="AA20" s="4">
        <f t="shared" ref="AA20:AF20" si="13">ROUNDUP(AA6/$AG6,3)</f>
        <v>0.28000000000000003</v>
      </c>
      <c r="AB20" s="4">
        <f t="shared" si="13"/>
        <v>0.192</v>
      </c>
      <c r="AC20" s="4">
        <f t="shared" si="13"/>
        <v>0.10299999999999999</v>
      </c>
      <c r="AD20" s="4">
        <f t="shared" si="13"/>
        <v>0.27300000000000002</v>
      </c>
      <c r="AE20" s="4">
        <f t="shared" si="13"/>
        <v>0.18099999999999999</v>
      </c>
      <c r="AF20" s="4">
        <f t="shared" si="13"/>
        <v>8.4000000000000005E-2</v>
      </c>
    </row>
    <row r="21" spans="1:32">
      <c r="A21" s="8" t="s">
        <v>15</v>
      </c>
      <c r="B21" s="8">
        <v>17</v>
      </c>
      <c r="C21" s="8">
        <v>17</v>
      </c>
      <c r="D21" s="8">
        <v>141</v>
      </c>
      <c r="E21" s="8">
        <v>141</v>
      </c>
      <c r="F21" s="8">
        <v>140</v>
      </c>
      <c r="G21" s="8">
        <v>502</v>
      </c>
      <c r="H21" s="8">
        <v>482</v>
      </c>
      <c r="I21" s="8">
        <v>472</v>
      </c>
      <c r="J21" s="8">
        <v>140</v>
      </c>
      <c r="K21" s="8">
        <v>141</v>
      </c>
      <c r="L21" s="8">
        <v>269</v>
      </c>
      <c r="M21" s="8">
        <v>2442</v>
      </c>
      <c r="N21" s="4" t="s">
        <v>15</v>
      </c>
      <c r="O21" s="4">
        <f t="shared" ref="O21:Z21" si="14">ROUNDUP(O7/$AG7,3)</f>
        <v>0.75</v>
      </c>
      <c r="P21" s="4">
        <f t="shared" si="14"/>
        <v>0.76300000000000001</v>
      </c>
      <c r="Q21" s="4">
        <f t="shared" si="14"/>
        <v>3.0000000000000001E-3</v>
      </c>
      <c r="R21" s="4">
        <f t="shared" si="14"/>
        <v>0.16800000000000001</v>
      </c>
      <c r="S21" s="4">
        <f t="shared" si="14"/>
        <v>0.16900000000000001</v>
      </c>
      <c r="T21" s="4">
        <f t="shared" si="14"/>
        <v>0.107</v>
      </c>
      <c r="U21" s="4">
        <f t="shared" si="14"/>
        <v>0.188</v>
      </c>
      <c r="V21" s="4">
        <f t="shared" si="14"/>
        <v>0.20100000000000001</v>
      </c>
      <c r="W21" s="4">
        <f t="shared" si="14"/>
        <v>0.39900000000000002</v>
      </c>
      <c r="X21" s="4">
        <f t="shared" si="14"/>
        <v>0.125</v>
      </c>
      <c r="Y21" s="4">
        <f t="shared" si="14"/>
        <v>0.108</v>
      </c>
      <c r="Z21" s="4">
        <f t="shared" si="14"/>
        <v>0.128</v>
      </c>
      <c r="AA21" s="4">
        <f t="shared" ref="AA21:AF21" si="15">ROUNDUP(AA7/$AG7,3)</f>
        <v>0.14199999999999999</v>
      </c>
      <c r="AB21" s="4">
        <f t="shared" si="15"/>
        <v>0.123</v>
      </c>
      <c r="AC21" s="4">
        <f t="shared" si="15"/>
        <v>0.108</v>
      </c>
      <c r="AD21" s="4">
        <f t="shared" si="15"/>
        <v>0.20699999999999999</v>
      </c>
      <c r="AE21" s="4">
        <f t="shared" si="15"/>
        <v>0.16400000000000001</v>
      </c>
      <c r="AF21" s="4">
        <f t="shared" si="15"/>
        <v>0.128</v>
      </c>
    </row>
    <row r="22" spans="1:32">
      <c r="A22" s="8" t="s">
        <v>16</v>
      </c>
      <c r="B22" s="8">
        <v>75</v>
      </c>
      <c r="C22" s="8">
        <v>74</v>
      </c>
      <c r="D22" s="8">
        <v>318</v>
      </c>
      <c r="E22" s="8">
        <v>327</v>
      </c>
      <c r="F22" s="8">
        <v>326</v>
      </c>
      <c r="G22" s="8">
        <v>478</v>
      </c>
      <c r="H22" s="8">
        <v>453</v>
      </c>
      <c r="I22" s="8">
        <v>473</v>
      </c>
      <c r="J22" s="8">
        <v>333</v>
      </c>
      <c r="K22" s="8">
        <v>390</v>
      </c>
      <c r="L22" s="8">
        <v>852</v>
      </c>
      <c r="M22" s="8">
        <v>9914</v>
      </c>
      <c r="N22" s="4" t="s">
        <v>16</v>
      </c>
      <c r="O22" s="4">
        <f t="shared" ref="O22:Z22" si="16">ROUNDUP(O8/$AG8,3)</f>
        <v>0.96899999999999997</v>
      </c>
      <c r="P22" s="4">
        <f t="shared" si="16"/>
        <v>0.97499999999999998</v>
      </c>
      <c r="Q22" s="4">
        <f t="shared" si="16"/>
        <v>3.0000000000000001E-3</v>
      </c>
      <c r="R22" s="4">
        <f t="shared" si="16"/>
        <v>0.35299999999999998</v>
      </c>
      <c r="S22" s="4">
        <f t="shared" si="16"/>
        <v>0.373</v>
      </c>
      <c r="T22" s="4">
        <f t="shared" si="16"/>
        <v>6.5000000000000002E-2</v>
      </c>
      <c r="U22" s="4">
        <f t="shared" si="16"/>
        <v>0.34400000000000003</v>
      </c>
      <c r="V22" s="4">
        <f t="shared" si="16"/>
        <v>0.34499999999999997</v>
      </c>
      <c r="W22" s="4">
        <f t="shared" si="16"/>
        <v>0.41499999999999998</v>
      </c>
      <c r="X22" s="4">
        <f t="shared" si="16"/>
        <v>0.218</v>
      </c>
      <c r="Y22" s="4">
        <f t="shared" si="16"/>
        <v>0.23</v>
      </c>
      <c r="Z22" s="4">
        <f t="shared" si="16"/>
        <v>0.24</v>
      </c>
      <c r="AA22" s="4">
        <f t="shared" ref="AA22:AF22" si="17">ROUNDUP(AA8/$AG8,3)</f>
        <v>0.30299999999999999</v>
      </c>
      <c r="AB22" s="4">
        <f t="shared" si="17"/>
        <v>0.26400000000000001</v>
      </c>
      <c r="AC22" s="4">
        <f t="shared" si="17"/>
        <v>0.23</v>
      </c>
      <c r="AD22" s="4">
        <f t="shared" si="17"/>
        <v>0.36</v>
      </c>
      <c r="AE22" s="4">
        <f t="shared" si="17"/>
        <v>0.28999999999999998</v>
      </c>
      <c r="AF22" s="4">
        <f t="shared" si="17"/>
        <v>0.24</v>
      </c>
    </row>
    <row r="23" spans="1:32">
      <c r="A23" s="8" t="s">
        <v>17</v>
      </c>
      <c r="B23" s="8">
        <v>78</v>
      </c>
      <c r="C23" s="8">
        <v>78</v>
      </c>
      <c r="D23" s="8">
        <v>7232</v>
      </c>
      <c r="E23" s="8">
        <v>7257</v>
      </c>
      <c r="F23" s="8">
        <v>7244</v>
      </c>
      <c r="G23" s="8">
        <v>7280</v>
      </c>
      <c r="H23" s="8">
        <v>7421</v>
      </c>
      <c r="I23" s="8">
        <v>7488</v>
      </c>
      <c r="J23" s="8">
        <v>7267</v>
      </c>
      <c r="K23" s="8">
        <v>7447</v>
      </c>
      <c r="L23" s="8">
        <v>5307</v>
      </c>
      <c r="M23" s="8">
        <v>11546</v>
      </c>
      <c r="N23" s="4" t="s">
        <v>17</v>
      </c>
      <c r="O23" s="4">
        <f t="shared" ref="O23:Z23" si="18">ROUNDUP(O9/$AG9,3)</f>
        <v>0.71699999999999997</v>
      </c>
      <c r="P23" s="4">
        <f t="shared" si="18"/>
        <v>0.751</v>
      </c>
      <c r="Q23" s="4">
        <f t="shared" si="18"/>
        <v>9.8000000000000004E-2</v>
      </c>
      <c r="R23" s="4">
        <f t="shared" si="18"/>
        <v>0.24099999999999999</v>
      </c>
      <c r="S23" s="4">
        <f t="shared" si="18"/>
        <v>0.28699999999999998</v>
      </c>
      <c r="T23" s="4">
        <f t="shared" si="18"/>
        <v>0.63800000000000001</v>
      </c>
      <c r="U23" s="4">
        <f t="shared" si="18"/>
        <v>0.63600000000000001</v>
      </c>
      <c r="V23" s="4">
        <f t="shared" si="18"/>
        <v>0.63600000000000001</v>
      </c>
      <c r="W23" s="4">
        <f t="shared" si="18"/>
        <v>0.27500000000000002</v>
      </c>
      <c r="X23" s="4">
        <f t="shared" si="18"/>
        <v>0.112</v>
      </c>
      <c r="Y23" s="4">
        <f t="shared" si="18"/>
        <v>0.13800000000000001</v>
      </c>
      <c r="Z23" s="4">
        <f t="shared" si="18"/>
        <v>0.13600000000000001</v>
      </c>
      <c r="AA23" s="4">
        <f t="shared" ref="AA23:AF23" si="19">ROUNDUP(AA9/$AG9,3)</f>
        <v>0.23100000000000001</v>
      </c>
      <c r="AB23" s="4">
        <f t="shared" si="19"/>
        <v>0.187</v>
      </c>
      <c r="AC23" s="4">
        <f t="shared" si="19"/>
        <v>0.13800000000000001</v>
      </c>
      <c r="AD23" s="4">
        <f t="shared" si="19"/>
        <v>0.30099999999999999</v>
      </c>
      <c r="AE23" s="4">
        <f t="shared" si="19"/>
        <v>0.21299999999999999</v>
      </c>
      <c r="AF23" s="4">
        <f t="shared" si="19"/>
        <v>0.13600000000000001</v>
      </c>
    </row>
    <row r="24" spans="1:32">
      <c r="A24" s="8" t="s">
        <v>18</v>
      </c>
      <c r="B24" s="8">
        <v>112</v>
      </c>
      <c r="C24" s="8">
        <v>115</v>
      </c>
      <c r="D24" s="8">
        <v>1183</v>
      </c>
      <c r="E24" s="8">
        <v>1180</v>
      </c>
      <c r="F24" s="8">
        <v>1173</v>
      </c>
      <c r="G24" s="8">
        <v>1408</v>
      </c>
      <c r="H24" s="8">
        <v>1406</v>
      </c>
      <c r="I24" s="8">
        <v>1402</v>
      </c>
      <c r="J24" s="8">
        <v>1127</v>
      </c>
      <c r="K24" s="8">
        <v>1135</v>
      </c>
      <c r="L24" s="8">
        <v>1018</v>
      </c>
      <c r="M24" s="8">
        <v>8539</v>
      </c>
      <c r="N24" s="4" t="s">
        <v>18</v>
      </c>
      <c r="O24" s="4">
        <f t="shared" ref="O24:Z24" si="20">ROUNDUP(O10/$AG10,3)</f>
        <v>0.75</v>
      </c>
      <c r="P24" s="4">
        <f t="shared" si="20"/>
        <v>0.76800000000000002</v>
      </c>
      <c r="Q24" s="4">
        <f t="shared" si="20"/>
        <v>1E-3</v>
      </c>
      <c r="R24" s="4">
        <f t="shared" si="20"/>
        <v>0.26800000000000002</v>
      </c>
      <c r="S24" s="4">
        <f t="shared" si="20"/>
        <v>0.26900000000000002</v>
      </c>
      <c r="T24" s="4">
        <f t="shared" si="20"/>
        <v>8.4000000000000005E-2</v>
      </c>
      <c r="U24" s="4">
        <f t="shared" si="20"/>
        <v>0.25800000000000001</v>
      </c>
      <c r="V24" s="4">
        <f t="shared" si="20"/>
        <v>0.26</v>
      </c>
      <c r="W24" s="4">
        <f t="shared" si="20"/>
        <v>0.46900000000000003</v>
      </c>
      <c r="X24" s="4">
        <f t="shared" si="20"/>
        <v>0.17699999999999999</v>
      </c>
      <c r="Y24" s="4">
        <f t="shared" si="20"/>
        <v>0.17</v>
      </c>
      <c r="Z24" s="4">
        <f t="shared" si="20"/>
        <v>0.223</v>
      </c>
      <c r="AA24" s="4">
        <f t="shared" ref="AA24:AF24" si="21">ROUNDUP(AA10/$AG10,3)</f>
        <v>0.249</v>
      </c>
      <c r="AB24" s="4">
        <f t="shared" si="21"/>
        <v>0.22</v>
      </c>
      <c r="AC24" s="4">
        <f t="shared" si="21"/>
        <v>0.17</v>
      </c>
      <c r="AD24" s="4">
        <f t="shared" si="21"/>
        <v>0.41499999999999998</v>
      </c>
      <c r="AE24" s="4">
        <f t="shared" si="21"/>
        <v>0.30499999999999999</v>
      </c>
      <c r="AF24" s="4">
        <f t="shared" si="21"/>
        <v>0.223</v>
      </c>
    </row>
    <row r="25" spans="1:32">
      <c r="A25" s="8" t="s">
        <v>19</v>
      </c>
      <c r="B25" s="8">
        <v>393</v>
      </c>
      <c r="C25" s="8">
        <v>390</v>
      </c>
      <c r="D25" s="8">
        <v>3920</v>
      </c>
      <c r="E25" s="8">
        <v>4166</v>
      </c>
      <c r="F25" s="8">
        <v>4180</v>
      </c>
      <c r="G25" s="8">
        <v>5142</v>
      </c>
      <c r="H25" s="8">
        <v>5085</v>
      </c>
      <c r="I25" s="8">
        <v>5107</v>
      </c>
      <c r="J25" s="8">
        <v>4116</v>
      </c>
      <c r="K25" s="8">
        <v>4122</v>
      </c>
      <c r="L25" s="8">
        <v>2676</v>
      </c>
      <c r="M25" s="8">
        <v>36988</v>
      </c>
      <c r="N25" s="4" t="s">
        <v>19</v>
      </c>
      <c r="O25" s="4">
        <f t="shared" ref="O25:Z25" si="22">ROUNDUP(O11/$AG11,3)</f>
        <v>0.751</v>
      </c>
      <c r="P25" s="4">
        <f t="shared" si="22"/>
        <v>0.754</v>
      </c>
      <c r="Q25" s="4">
        <f t="shared" si="22"/>
        <v>8.0000000000000002E-3</v>
      </c>
      <c r="R25" s="4">
        <f t="shared" si="22"/>
        <v>0.35899999999999999</v>
      </c>
      <c r="S25" s="4">
        <f t="shared" si="22"/>
        <v>0.34799999999999998</v>
      </c>
      <c r="T25" s="4">
        <f t="shared" si="22"/>
        <v>0.26</v>
      </c>
      <c r="U25" s="4">
        <f t="shared" si="22"/>
        <v>0.34699999999999998</v>
      </c>
      <c r="V25" s="4">
        <f t="shared" si="22"/>
        <v>0.33</v>
      </c>
      <c r="W25" s="4">
        <f t="shared" si="22"/>
        <v>0.55100000000000005</v>
      </c>
      <c r="X25" s="4">
        <f t="shared" si="22"/>
        <v>0.248</v>
      </c>
      <c r="Y25" s="4">
        <f t="shared" si="22"/>
        <v>0.23599999999999999</v>
      </c>
      <c r="Z25" s="4">
        <f t="shared" si="22"/>
        <v>0.26500000000000001</v>
      </c>
      <c r="AA25" s="4">
        <f t="shared" ref="AA25:AF25" si="23">ROUNDUP(AA11/$AG11,3)</f>
        <v>0.379</v>
      </c>
      <c r="AB25" s="4">
        <f t="shared" si="23"/>
        <v>0.34100000000000003</v>
      </c>
      <c r="AC25" s="4">
        <f t="shared" si="23"/>
        <v>0.23599999999999999</v>
      </c>
      <c r="AD25" s="4">
        <f t="shared" si="23"/>
        <v>0.47799999999999998</v>
      </c>
      <c r="AE25" s="4">
        <f t="shared" si="23"/>
        <v>0.39100000000000001</v>
      </c>
      <c r="AF25" s="4">
        <f t="shared" si="23"/>
        <v>0.26500000000000001</v>
      </c>
    </row>
    <row r="26" spans="1:32">
      <c r="A26" s="8" t="s">
        <v>20</v>
      </c>
      <c r="B26" s="8">
        <v>443</v>
      </c>
      <c r="C26" s="8">
        <v>449</v>
      </c>
      <c r="D26" s="8">
        <v>4930</v>
      </c>
      <c r="E26" s="8">
        <v>4318</v>
      </c>
      <c r="F26" s="8">
        <v>4315</v>
      </c>
      <c r="G26" s="8">
        <v>4760</v>
      </c>
      <c r="H26" s="8">
        <v>4684</v>
      </c>
      <c r="I26" s="8">
        <v>4680</v>
      </c>
      <c r="J26" s="8">
        <v>4428</v>
      </c>
      <c r="K26" s="8">
        <v>4584</v>
      </c>
      <c r="L26" s="8">
        <v>2678</v>
      </c>
      <c r="M26" s="8">
        <v>40814</v>
      </c>
      <c r="N26" s="4" t="s">
        <v>20</v>
      </c>
      <c r="O26" s="4">
        <f t="shared" ref="O26:Z26" si="24">ROUNDUP(O12/$AG12,3)</f>
        <v>0.751</v>
      </c>
      <c r="P26" s="4">
        <f t="shared" si="24"/>
        <v>0.754</v>
      </c>
      <c r="Q26" s="4">
        <f t="shared" si="24"/>
        <v>7.0000000000000001E-3</v>
      </c>
      <c r="R26" s="4">
        <f t="shared" si="24"/>
        <v>0.40600000000000003</v>
      </c>
      <c r="S26" s="4">
        <f t="shared" si="24"/>
        <v>0.34200000000000003</v>
      </c>
      <c r="T26" s="4">
        <f t="shared" si="24"/>
        <v>0.66700000000000004</v>
      </c>
      <c r="U26" s="4">
        <f t="shared" si="24"/>
        <v>0.66500000000000004</v>
      </c>
      <c r="V26" s="4">
        <f t="shared" si="24"/>
        <v>0.66500000000000004</v>
      </c>
      <c r="W26" s="4">
        <f t="shared" si="24"/>
        <v>0.55500000000000005</v>
      </c>
      <c r="X26" s="4">
        <f t="shared" si="24"/>
        <v>0.27100000000000002</v>
      </c>
      <c r="Y26" s="4">
        <f t="shared" si="24"/>
        <v>0.23699999999999999</v>
      </c>
      <c r="Z26" s="4">
        <f t="shared" si="24"/>
        <v>0.26500000000000001</v>
      </c>
      <c r="AA26" s="4">
        <f t="shared" ref="AA26:AF26" si="25">ROUNDUP(AA12/$AG12,3)</f>
        <v>0.38200000000000001</v>
      </c>
      <c r="AB26" s="4">
        <f t="shared" si="25"/>
        <v>0.34400000000000003</v>
      </c>
      <c r="AC26" s="4">
        <f t="shared" si="25"/>
        <v>0.23699999999999999</v>
      </c>
      <c r="AD26" s="4">
        <f t="shared" si="25"/>
        <v>0.47599999999999998</v>
      </c>
      <c r="AE26" s="4">
        <f t="shared" si="25"/>
        <v>0.39100000000000001</v>
      </c>
      <c r="AF26" s="4">
        <f t="shared" si="25"/>
        <v>0.26500000000000001</v>
      </c>
    </row>
    <row r="27" spans="1:32">
      <c r="A27" s="8" t="s">
        <v>21</v>
      </c>
      <c r="B27" s="8">
        <v>404</v>
      </c>
      <c r="C27" s="8">
        <v>406</v>
      </c>
      <c r="D27" s="8">
        <v>4491</v>
      </c>
      <c r="E27" s="8">
        <v>4662</v>
      </c>
      <c r="F27" s="8">
        <v>4572</v>
      </c>
      <c r="G27" s="8">
        <v>4796</v>
      </c>
      <c r="H27" s="8">
        <v>4773</v>
      </c>
      <c r="I27" s="8">
        <v>4746</v>
      </c>
      <c r="J27" s="8">
        <v>4592</v>
      </c>
      <c r="K27" s="8">
        <v>4537</v>
      </c>
      <c r="L27" s="8">
        <v>2999</v>
      </c>
      <c r="M27" s="8">
        <v>41899</v>
      </c>
      <c r="N27" s="4" t="s">
        <v>21</v>
      </c>
      <c r="O27" s="4">
        <f t="shared" ref="O27:Z27" si="26">ROUNDUP(O13/$AG13,3)</f>
        <v>0.752</v>
      </c>
      <c r="P27" s="4">
        <f t="shared" si="26"/>
        <v>0.754</v>
      </c>
      <c r="Q27" s="4">
        <f t="shared" si="26"/>
        <v>6.0000000000000001E-3</v>
      </c>
      <c r="R27" s="4">
        <f t="shared" si="26"/>
        <v>0.40600000000000003</v>
      </c>
      <c r="S27" s="4">
        <f t="shared" si="26"/>
        <v>0.34400000000000003</v>
      </c>
      <c r="T27" s="4">
        <f t="shared" si="26"/>
        <v>0.66700000000000004</v>
      </c>
      <c r="U27" s="4">
        <f t="shared" si="26"/>
        <v>0.66400000000000003</v>
      </c>
      <c r="V27" s="4">
        <f t="shared" si="26"/>
        <v>0.66400000000000003</v>
      </c>
      <c r="W27" s="4">
        <f t="shared" si="26"/>
        <v>0.55700000000000005</v>
      </c>
      <c r="X27" s="4">
        <f t="shared" si="26"/>
        <v>0.27100000000000002</v>
      </c>
      <c r="Y27" s="4">
        <f t="shared" si="26"/>
        <v>0.23599999999999999</v>
      </c>
      <c r="Z27" s="4">
        <f t="shared" si="26"/>
        <v>0.26500000000000001</v>
      </c>
      <c r="AA27" s="4">
        <f t="shared" ref="AA27:AF27" si="27">ROUNDUP(AA13/$AG13,3)</f>
        <v>0.38600000000000001</v>
      </c>
      <c r="AB27" s="4">
        <f t="shared" si="27"/>
        <v>0.34300000000000003</v>
      </c>
      <c r="AC27" s="4">
        <f t="shared" si="27"/>
        <v>0.23599999999999999</v>
      </c>
      <c r="AD27" s="4">
        <f t="shared" si="27"/>
        <v>0.47799999999999998</v>
      </c>
      <c r="AE27" s="4">
        <f t="shared" si="27"/>
        <v>0.39</v>
      </c>
      <c r="AF27" s="4">
        <f t="shared" si="27"/>
        <v>0.26500000000000001</v>
      </c>
    </row>
    <row r="28" spans="1:32">
      <c r="A28" s="10" t="s">
        <v>60</v>
      </c>
      <c r="B28" s="10">
        <f>AVERAGE(B16:B27)</f>
        <v>128.84566666666669</v>
      </c>
      <c r="C28" s="10">
        <f t="shared" ref="C28:M28" si="28">AVERAGE(C16:C27)</f>
        <v>129.31991666666667</v>
      </c>
      <c r="D28" s="10">
        <f t="shared" si="28"/>
        <v>1966.0833333333333</v>
      </c>
      <c r="E28" s="10">
        <f t="shared" si="28"/>
        <v>1952.25</v>
      </c>
      <c r="F28" s="10">
        <f t="shared" si="28"/>
        <v>1947.6666666666667</v>
      </c>
      <c r="G28" s="10">
        <f t="shared" si="28"/>
        <v>2163.75</v>
      </c>
      <c r="H28" s="10">
        <f t="shared" si="28"/>
        <v>2157.4166666666665</v>
      </c>
      <c r="I28" s="10">
        <f t="shared" si="28"/>
        <v>2160.1666666666665</v>
      </c>
      <c r="J28" s="10">
        <f t="shared" si="28"/>
        <v>1948</v>
      </c>
      <c r="K28" s="10">
        <f t="shared" si="28"/>
        <v>1979</v>
      </c>
      <c r="L28" s="10">
        <f t="shared" si="28"/>
        <v>1467</v>
      </c>
      <c r="M28" s="10">
        <f t="shared" si="28"/>
        <v>12999.75</v>
      </c>
    </row>
    <row r="29" spans="1:32">
      <c r="A29" s="8" t="s">
        <v>52</v>
      </c>
      <c r="B29" s="8" t="s">
        <v>26</v>
      </c>
      <c r="C29" s="8" t="s">
        <v>27</v>
      </c>
      <c r="D29" s="8" t="s">
        <v>28</v>
      </c>
      <c r="E29" s="8" t="s">
        <v>29</v>
      </c>
      <c r="F29" s="8" t="s">
        <v>30</v>
      </c>
      <c r="G29" s="8" t="s">
        <v>31</v>
      </c>
      <c r="H29" s="8" t="s">
        <v>35</v>
      </c>
      <c r="I29" s="8" t="s">
        <v>32</v>
      </c>
      <c r="J29" s="8" t="s">
        <v>33</v>
      </c>
      <c r="K29" s="8" t="s">
        <v>34</v>
      </c>
      <c r="L29" s="8" t="s">
        <v>61</v>
      </c>
      <c r="M29" s="8" t="s">
        <v>62</v>
      </c>
    </row>
    <row r="30" spans="1:32">
      <c r="A30" s="8" t="s">
        <v>10</v>
      </c>
      <c r="B30" s="8">
        <v>1.9750000000000001</v>
      </c>
      <c r="C30" s="8">
        <v>1.698</v>
      </c>
      <c r="D30" s="8">
        <v>103</v>
      </c>
      <c r="E30" s="8">
        <v>104</v>
      </c>
      <c r="F30" s="8">
        <v>104</v>
      </c>
      <c r="G30" s="8">
        <v>109</v>
      </c>
      <c r="H30" s="8">
        <v>108</v>
      </c>
      <c r="I30" s="8">
        <v>106</v>
      </c>
      <c r="J30" s="8">
        <v>100</v>
      </c>
      <c r="K30" s="8">
        <v>112</v>
      </c>
      <c r="L30" s="8">
        <v>214</v>
      </c>
      <c r="M30" s="8">
        <v>357</v>
      </c>
      <c r="N30" s="8" t="s">
        <v>10</v>
      </c>
      <c r="O30" s="8">
        <v>6.0000000000000001E-3</v>
      </c>
      <c r="P30" s="8">
        <v>7.0000000000000001E-3</v>
      </c>
      <c r="Q30" s="8">
        <v>1E-3</v>
      </c>
      <c r="R30" s="8">
        <v>2E-3</v>
      </c>
      <c r="S30" s="8">
        <v>2E-3</v>
      </c>
      <c r="T30" s="8">
        <v>5.0000000000000001E-3</v>
      </c>
      <c r="U30" s="8">
        <v>5.0000000000000001E-3</v>
      </c>
      <c r="V30" s="8">
        <v>5.0000000000000001E-3</v>
      </c>
      <c r="W30" s="8">
        <v>2E-3</v>
      </c>
      <c r="X30" s="8">
        <v>1E-3</v>
      </c>
      <c r="Y30" s="13">
        <v>1E-3</v>
      </c>
      <c r="Z30" s="13">
        <v>1E-3</v>
      </c>
      <c r="AA30" s="8">
        <v>3.0000000000000001E-3</v>
      </c>
      <c r="AB30" s="8">
        <v>1E-3</v>
      </c>
      <c r="AC30" s="8">
        <v>1E-3</v>
      </c>
      <c r="AD30" s="8">
        <v>3.0000000000000001E-3</v>
      </c>
      <c r="AE30" s="8">
        <v>2E-3</v>
      </c>
      <c r="AF30" s="8">
        <v>1E-3</v>
      </c>
    </row>
    <row r="31" spans="1:32">
      <c r="A31" s="8" t="s">
        <v>11</v>
      </c>
      <c r="B31" s="8">
        <v>2.1659999999999999</v>
      </c>
      <c r="C31" s="8">
        <v>1.8540000000000001</v>
      </c>
      <c r="D31" s="8">
        <v>99</v>
      </c>
      <c r="E31" s="8">
        <v>99</v>
      </c>
      <c r="F31" s="8">
        <v>98</v>
      </c>
      <c r="G31" s="8">
        <v>100</v>
      </c>
      <c r="H31" s="8">
        <v>99</v>
      </c>
      <c r="I31" s="8">
        <v>99</v>
      </c>
      <c r="J31" s="8">
        <v>95</v>
      </c>
      <c r="K31" s="8">
        <v>94</v>
      </c>
      <c r="L31" s="8">
        <v>226</v>
      </c>
      <c r="M31" s="8">
        <v>270</v>
      </c>
      <c r="N31" s="8" t="s">
        <v>11</v>
      </c>
      <c r="O31" s="8">
        <v>0.749</v>
      </c>
      <c r="P31" s="8">
        <v>0.88600000000000001</v>
      </c>
      <c r="Q31" s="8">
        <v>4.8000000000000001E-2</v>
      </c>
      <c r="R31" s="8">
        <v>0.21299999999999999</v>
      </c>
      <c r="S31" s="8">
        <v>0.219</v>
      </c>
      <c r="T31" s="8">
        <v>0.66300000000000003</v>
      </c>
      <c r="U31" s="8">
        <v>0.66600000000000004</v>
      </c>
      <c r="V31" s="8">
        <v>0.66600000000000004</v>
      </c>
      <c r="W31" s="8">
        <v>0.186</v>
      </c>
      <c r="X31" s="8">
        <v>5.3999999999999999E-2</v>
      </c>
      <c r="Y31" s="13">
        <v>0.11700000000000001</v>
      </c>
      <c r="Z31" s="13">
        <v>8.1000000000000003E-2</v>
      </c>
      <c r="AA31" s="8">
        <v>0.34400000000000003</v>
      </c>
      <c r="AB31" s="8">
        <v>0.218</v>
      </c>
      <c r="AC31" s="8">
        <v>0.11700000000000001</v>
      </c>
      <c r="AD31" s="8">
        <v>0.3</v>
      </c>
      <c r="AE31" s="8">
        <v>0.17499999999999999</v>
      </c>
      <c r="AF31" s="8">
        <v>8.1000000000000003E-2</v>
      </c>
    </row>
    <row r="32" spans="1:32">
      <c r="A32" s="8" t="s">
        <v>12</v>
      </c>
      <c r="B32" s="8">
        <v>2.9929999999999999</v>
      </c>
      <c r="C32" s="8">
        <v>2.6669999999999998</v>
      </c>
      <c r="D32" s="8">
        <v>19</v>
      </c>
      <c r="E32" s="8">
        <v>20</v>
      </c>
      <c r="F32" s="8">
        <v>19</v>
      </c>
      <c r="G32" s="8">
        <v>26</v>
      </c>
      <c r="H32" s="8">
        <v>25</v>
      </c>
      <c r="I32" s="8">
        <v>24</v>
      </c>
      <c r="J32" s="8">
        <v>19</v>
      </c>
      <c r="K32" s="8">
        <v>20</v>
      </c>
      <c r="L32" s="8">
        <v>94</v>
      </c>
      <c r="M32" s="8">
        <v>126</v>
      </c>
      <c r="N32" s="8" t="s">
        <v>12</v>
      </c>
      <c r="O32" s="8">
        <v>0.66500000000000004</v>
      </c>
      <c r="P32" s="8">
        <v>0.66</v>
      </c>
      <c r="Q32" s="8">
        <v>2.9000000000000001E-2</v>
      </c>
      <c r="R32" s="8">
        <v>0.375</v>
      </c>
      <c r="S32" s="8">
        <v>0.38500000000000001</v>
      </c>
      <c r="T32" s="8">
        <v>0.224</v>
      </c>
      <c r="U32" s="8">
        <v>0.38600000000000001</v>
      </c>
      <c r="V32" s="8">
        <v>0.38900000000000001</v>
      </c>
      <c r="W32" s="8">
        <v>0.40799999999999997</v>
      </c>
      <c r="X32" s="8">
        <v>0.377</v>
      </c>
      <c r="Y32" s="13">
        <v>0.20300000000000001</v>
      </c>
      <c r="Z32" s="13">
        <v>0.29799999999999999</v>
      </c>
      <c r="AA32" s="8">
        <v>0.31</v>
      </c>
      <c r="AB32" s="8">
        <v>0.28299999999999997</v>
      </c>
      <c r="AC32" s="8">
        <v>0.20300000000000001</v>
      </c>
      <c r="AD32" s="8">
        <v>0.38900000000000001</v>
      </c>
      <c r="AE32" s="8">
        <v>0.34699999999999998</v>
      </c>
      <c r="AF32" s="8">
        <v>0.29799999999999999</v>
      </c>
    </row>
    <row r="33" spans="1:32">
      <c r="A33" s="9" t="s">
        <v>13</v>
      </c>
      <c r="B33" s="8">
        <v>8.1869999999999994</v>
      </c>
      <c r="C33" s="8">
        <v>8.5419999999999998</v>
      </c>
      <c r="D33" s="8">
        <v>55</v>
      </c>
      <c r="E33" s="8">
        <v>58</v>
      </c>
      <c r="F33" s="8">
        <v>55</v>
      </c>
      <c r="G33" s="8">
        <v>215</v>
      </c>
      <c r="H33" s="8">
        <v>201</v>
      </c>
      <c r="I33" s="8">
        <v>198</v>
      </c>
      <c r="J33" s="8">
        <v>53</v>
      </c>
      <c r="K33" s="8">
        <v>53</v>
      </c>
      <c r="L33" s="8">
        <v>110</v>
      </c>
      <c r="M33" s="8">
        <v>1000</v>
      </c>
      <c r="N33" s="8" t="s">
        <v>58</v>
      </c>
      <c r="O33" s="8">
        <v>0.751</v>
      </c>
      <c r="P33" s="8">
        <v>0.754</v>
      </c>
      <c r="Q33" s="8">
        <v>2.3E-2</v>
      </c>
      <c r="R33" s="8">
        <v>0.13100000000000001</v>
      </c>
      <c r="S33" s="8">
        <v>0.26600000000000001</v>
      </c>
      <c r="T33" s="8">
        <v>5.1000000000000004E-2</v>
      </c>
      <c r="U33" s="8">
        <v>0.14799999999999999</v>
      </c>
      <c r="V33" s="8">
        <v>0.185</v>
      </c>
      <c r="W33" s="8">
        <v>0.30499999999999999</v>
      </c>
      <c r="X33" s="8">
        <v>7.1000000000000008E-2</v>
      </c>
      <c r="Y33" s="13">
        <v>4.7E-2</v>
      </c>
      <c r="Z33" s="13">
        <v>6.8000000000000005E-2</v>
      </c>
      <c r="AA33" s="8">
        <v>4.7E-2</v>
      </c>
      <c r="AB33" s="8">
        <v>5.3999999999999999E-2</v>
      </c>
      <c r="AC33" s="8">
        <v>4.7E-2</v>
      </c>
      <c r="AD33" s="8">
        <v>0.14899999999999999</v>
      </c>
      <c r="AE33" s="8">
        <v>0.108</v>
      </c>
      <c r="AF33" s="8">
        <v>6.8000000000000005E-2</v>
      </c>
    </row>
    <row r="34" spans="1:32">
      <c r="A34" s="8" t="s">
        <v>14</v>
      </c>
      <c r="B34" s="8">
        <v>8.3230000000000004</v>
      </c>
      <c r="C34" s="8">
        <v>8.3409999999999993</v>
      </c>
      <c r="D34" s="8">
        <v>480</v>
      </c>
      <c r="E34" s="8">
        <v>478</v>
      </c>
      <c r="F34" s="8">
        <v>476</v>
      </c>
      <c r="G34" s="8">
        <v>486</v>
      </c>
      <c r="H34" s="8">
        <v>488</v>
      </c>
      <c r="I34" s="8">
        <v>482</v>
      </c>
      <c r="J34" s="8">
        <v>476</v>
      </c>
      <c r="K34" s="8">
        <v>475</v>
      </c>
      <c r="L34" s="8">
        <v>915</v>
      </c>
      <c r="M34" s="8">
        <v>1465</v>
      </c>
      <c r="N34" s="8" t="s">
        <v>59</v>
      </c>
      <c r="O34" s="8">
        <v>0.74199999999999999</v>
      </c>
      <c r="P34" s="8">
        <v>0.85</v>
      </c>
      <c r="Q34" s="8">
        <v>4.8000000000000001E-2</v>
      </c>
      <c r="R34" s="8">
        <v>0.20899999999999999</v>
      </c>
      <c r="S34" s="8">
        <v>0.23100000000000001</v>
      </c>
      <c r="T34" s="8">
        <v>0.65100000000000002</v>
      </c>
      <c r="U34" s="8">
        <v>0.65400000000000003</v>
      </c>
      <c r="V34" s="8">
        <v>0.65400000000000003</v>
      </c>
      <c r="W34" s="8">
        <v>0.21099999999999999</v>
      </c>
      <c r="X34" s="8">
        <v>5.7000000000000002E-2</v>
      </c>
      <c r="Y34" s="13">
        <v>4.2999999999999997E-2</v>
      </c>
      <c r="Z34" s="13">
        <v>8.4000000000000005E-2</v>
      </c>
      <c r="AA34" s="8">
        <v>0.28000000000000003</v>
      </c>
      <c r="AB34" s="8">
        <v>0.192</v>
      </c>
      <c r="AC34" s="8">
        <v>4.2999999999999997E-2</v>
      </c>
      <c r="AD34" s="8">
        <v>0.27300000000000002</v>
      </c>
      <c r="AE34" s="8">
        <v>0.18099999999999999</v>
      </c>
      <c r="AF34" s="8">
        <v>8.4000000000000005E-2</v>
      </c>
    </row>
    <row r="35" spans="1:32">
      <c r="A35" s="8" t="s">
        <v>15</v>
      </c>
      <c r="B35" s="8">
        <v>17</v>
      </c>
      <c r="C35" s="8">
        <v>17</v>
      </c>
      <c r="D35" s="8">
        <v>56</v>
      </c>
      <c r="E35" s="8">
        <v>57</v>
      </c>
      <c r="F35" s="8">
        <v>57</v>
      </c>
      <c r="G35" s="8">
        <v>393</v>
      </c>
      <c r="H35" s="8">
        <v>405</v>
      </c>
      <c r="I35" s="8">
        <v>401</v>
      </c>
      <c r="J35" s="8">
        <v>58</v>
      </c>
      <c r="K35" s="8">
        <v>61</v>
      </c>
      <c r="L35" s="8">
        <v>325</v>
      </c>
      <c r="M35" s="8">
        <v>1988</v>
      </c>
      <c r="N35" s="8" t="s">
        <v>15</v>
      </c>
      <c r="O35" s="8">
        <v>0.75</v>
      </c>
      <c r="P35" s="8">
        <v>0.76300000000000001</v>
      </c>
      <c r="Q35" s="8">
        <v>3.0000000000000001E-3</v>
      </c>
      <c r="R35" s="8">
        <v>0.16800000000000001</v>
      </c>
      <c r="S35" s="8">
        <v>0.16900000000000001</v>
      </c>
      <c r="T35" s="8">
        <v>0.107</v>
      </c>
      <c r="U35" s="8">
        <v>0.188</v>
      </c>
      <c r="V35" s="8">
        <v>0.20100000000000001</v>
      </c>
      <c r="W35" s="8">
        <v>0.39900000000000002</v>
      </c>
      <c r="X35" s="8">
        <v>0.125</v>
      </c>
      <c r="Y35" s="13">
        <v>0.108</v>
      </c>
      <c r="Z35" s="13">
        <v>0.128</v>
      </c>
      <c r="AA35" s="8">
        <v>0.14199999999999999</v>
      </c>
      <c r="AB35" s="8">
        <v>0.123</v>
      </c>
      <c r="AC35" s="8">
        <v>0.108</v>
      </c>
      <c r="AD35" s="8">
        <v>0.20699999999999999</v>
      </c>
      <c r="AE35" s="8">
        <v>0.16400000000000001</v>
      </c>
      <c r="AF35" s="8">
        <v>0.128</v>
      </c>
    </row>
    <row r="36" spans="1:32">
      <c r="A36" s="8" t="s">
        <v>16</v>
      </c>
      <c r="B36" s="8">
        <v>70</v>
      </c>
      <c r="C36" s="8">
        <v>71</v>
      </c>
      <c r="D36" s="8">
        <v>121</v>
      </c>
      <c r="E36" s="8">
        <v>122</v>
      </c>
      <c r="F36" s="8">
        <v>122</v>
      </c>
      <c r="G36" s="8">
        <v>259</v>
      </c>
      <c r="H36" s="8">
        <v>242</v>
      </c>
      <c r="I36" s="8">
        <v>245</v>
      </c>
      <c r="J36" s="8">
        <v>124</v>
      </c>
      <c r="K36" s="8">
        <v>123</v>
      </c>
      <c r="L36" s="8">
        <v>1418</v>
      </c>
      <c r="M36" s="8">
        <v>8311</v>
      </c>
      <c r="N36" s="8" t="s">
        <v>16</v>
      </c>
      <c r="O36" s="8">
        <v>0.96899999999999997</v>
      </c>
      <c r="P36" s="8">
        <v>0.97499999999999998</v>
      </c>
      <c r="Q36" s="8">
        <v>3.0000000000000001E-3</v>
      </c>
      <c r="R36" s="8">
        <v>0.35299999999999998</v>
      </c>
      <c r="S36" s="8">
        <v>0.373</v>
      </c>
      <c r="T36" s="8">
        <v>6.5000000000000002E-2</v>
      </c>
      <c r="U36" s="8">
        <v>0.34400000000000003</v>
      </c>
      <c r="V36" s="8">
        <v>0.34499999999999997</v>
      </c>
      <c r="W36" s="8">
        <v>0.41499999999999998</v>
      </c>
      <c r="X36" s="8">
        <v>0.218</v>
      </c>
      <c r="Y36" s="13">
        <v>0.154</v>
      </c>
      <c r="Z36" s="13">
        <v>0.24</v>
      </c>
      <c r="AA36" s="8">
        <v>0.30299999999999999</v>
      </c>
      <c r="AB36" s="8">
        <v>0.26400000000000001</v>
      </c>
      <c r="AC36" s="8">
        <v>0.154</v>
      </c>
      <c r="AD36" s="8">
        <v>0.36</v>
      </c>
      <c r="AE36" s="8">
        <v>0.28999999999999998</v>
      </c>
      <c r="AF36" s="8">
        <v>0.24</v>
      </c>
    </row>
    <row r="37" spans="1:32">
      <c r="A37" s="8" t="s">
        <v>17</v>
      </c>
      <c r="B37" s="8">
        <v>77</v>
      </c>
      <c r="C37" s="8">
        <v>77</v>
      </c>
      <c r="D37" s="8">
        <v>3240</v>
      </c>
      <c r="E37" s="8">
        <v>3240</v>
      </c>
      <c r="F37" s="8">
        <v>3221</v>
      </c>
      <c r="G37" s="8">
        <v>3248</v>
      </c>
      <c r="H37" s="8">
        <v>3249</v>
      </c>
      <c r="I37" s="8">
        <v>3251</v>
      </c>
      <c r="J37" s="8">
        <v>3281</v>
      </c>
      <c r="K37" s="8">
        <v>3212</v>
      </c>
      <c r="L37" s="8">
        <v>8193</v>
      </c>
      <c r="M37" s="8">
        <v>14624</v>
      </c>
      <c r="N37" s="8" t="s">
        <v>17</v>
      </c>
      <c r="O37" s="8">
        <v>0.71699999999999997</v>
      </c>
      <c r="P37" s="8">
        <v>0.751</v>
      </c>
      <c r="Q37" s="8">
        <v>9.8000000000000004E-2</v>
      </c>
      <c r="R37" s="8">
        <v>0.24099999999999999</v>
      </c>
      <c r="S37" s="8">
        <v>0.28699999999999998</v>
      </c>
      <c r="T37" s="8">
        <v>0.63800000000000001</v>
      </c>
      <c r="U37" s="8">
        <v>0.63600000000000001</v>
      </c>
      <c r="V37" s="8">
        <v>0.63600000000000001</v>
      </c>
      <c r="W37" s="8">
        <v>0.27500000000000002</v>
      </c>
      <c r="X37" s="8">
        <v>0.112</v>
      </c>
      <c r="Y37" s="13">
        <v>0.10100000000000001</v>
      </c>
      <c r="Z37" s="13">
        <v>0.13600000000000001</v>
      </c>
      <c r="AA37" s="8">
        <v>0.23100000000000001</v>
      </c>
      <c r="AB37" s="8">
        <v>0.187</v>
      </c>
      <c r="AC37" s="8">
        <v>0.10100000000000001</v>
      </c>
      <c r="AD37" s="8">
        <v>0.30099999999999999</v>
      </c>
      <c r="AE37" s="8">
        <v>0.21299999999999999</v>
      </c>
      <c r="AF37" s="8">
        <v>0.13600000000000001</v>
      </c>
    </row>
    <row r="38" spans="1:32">
      <c r="A38" s="8" t="s">
        <v>18</v>
      </c>
      <c r="B38" s="8">
        <v>112</v>
      </c>
      <c r="C38" s="8">
        <v>112</v>
      </c>
      <c r="D38" s="8">
        <v>62</v>
      </c>
      <c r="E38" s="8">
        <v>55</v>
      </c>
      <c r="F38" s="8">
        <v>55</v>
      </c>
      <c r="G38" s="8">
        <v>311</v>
      </c>
      <c r="H38" s="8">
        <v>307</v>
      </c>
      <c r="I38" s="8">
        <v>307</v>
      </c>
      <c r="J38" s="8">
        <v>56</v>
      </c>
      <c r="K38" s="8">
        <v>56</v>
      </c>
      <c r="L38" s="8">
        <v>1755</v>
      </c>
      <c r="M38" s="8">
        <v>7550</v>
      </c>
      <c r="N38" s="8" t="s">
        <v>18</v>
      </c>
      <c r="O38" s="8">
        <v>0.75</v>
      </c>
      <c r="P38" s="8">
        <v>0.76800000000000002</v>
      </c>
      <c r="Q38" s="8">
        <v>1E-3</v>
      </c>
      <c r="R38" s="8">
        <v>0.26800000000000002</v>
      </c>
      <c r="S38" s="8">
        <v>0.26900000000000002</v>
      </c>
      <c r="T38" s="8">
        <v>8.4000000000000005E-2</v>
      </c>
      <c r="U38" s="8">
        <v>0.25800000000000001</v>
      </c>
      <c r="V38" s="8">
        <v>0.26</v>
      </c>
      <c r="W38" s="8">
        <v>0.46900000000000003</v>
      </c>
      <c r="X38" s="8">
        <v>0.17699999999999999</v>
      </c>
      <c r="Y38" s="13">
        <v>0.16</v>
      </c>
      <c r="Z38" s="13">
        <v>0.223</v>
      </c>
      <c r="AA38" s="8">
        <v>0.249</v>
      </c>
      <c r="AB38" s="8">
        <v>0.22</v>
      </c>
      <c r="AC38" s="8">
        <v>0.16</v>
      </c>
      <c r="AD38" s="8">
        <v>0.41499999999999998</v>
      </c>
      <c r="AE38" s="8">
        <v>0.30499999999999999</v>
      </c>
      <c r="AF38" s="8">
        <v>0.223</v>
      </c>
    </row>
    <row r="39" spans="1:32">
      <c r="A39" s="8" t="s">
        <v>19</v>
      </c>
      <c r="B39" s="8">
        <v>384</v>
      </c>
      <c r="C39" s="8">
        <v>370</v>
      </c>
      <c r="D39" s="8">
        <v>819</v>
      </c>
      <c r="E39" s="8">
        <v>812</v>
      </c>
      <c r="F39" s="8">
        <v>823</v>
      </c>
      <c r="G39" s="8">
        <v>1730</v>
      </c>
      <c r="H39" s="8">
        <v>1683</v>
      </c>
      <c r="I39" s="8">
        <v>1744</v>
      </c>
      <c r="J39" s="8">
        <v>835</v>
      </c>
      <c r="K39" s="8">
        <v>818</v>
      </c>
      <c r="L39" s="8">
        <v>4870</v>
      </c>
      <c r="M39" s="8">
        <v>32785</v>
      </c>
      <c r="N39" s="8" t="s">
        <v>19</v>
      </c>
      <c r="O39" s="8">
        <v>0.751</v>
      </c>
      <c r="P39" s="8">
        <v>0.754</v>
      </c>
      <c r="Q39" s="8">
        <v>8.0000000000000002E-3</v>
      </c>
      <c r="R39" s="8">
        <v>0.35899999999999999</v>
      </c>
      <c r="S39" s="8">
        <v>0.34799999999999998</v>
      </c>
      <c r="T39" s="8">
        <v>0.26</v>
      </c>
      <c r="U39" s="8">
        <v>0.34699999999999998</v>
      </c>
      <c r="V39" s="8">
        <v>0.33</v>
      </c>
      <c r="W39" s="8">
        <v>0.55100000000000005</v>
      </c>
      <c r="X39" s="8">
        <v>0.248</v>
      </c>
      <c r="Y39" s="13">
        <v>0.21</v>
      </c>
      <c r="Z39" s="13">
        <v>0.26500000000000001</v>
      </c>
      <c r="AA39" s="8">
        <v>0.379</v>
      </c>
      <c r="AB39" s="8">
        <v>0.34100000000000003</v>
      </c>
      <c r="AC39" s="8">
        <v>0.21</v>
      </c>
      <c r="AD39" s="8">
        <v>0.47799999999999998</v>
      </c>
      <c r="AE39" s="8">
        <v>0.39100000000000001</v>
      </c>
      <c r="AF39" s="8">
        <v>0.26500000000000001</v>
      </c>
    </row>
    <row r="40" spans="1:32">
      <c r="A40" s="8" t="s">
        <v>20</v>
      </c>
      <c r="B40" s="8">
        <v>407</v>
      </c>
      <c r="C40" s="8">
        <v>409</v>
      </c>
      <c r="D40" s="8">
        <v>985</v>
      </c>
      <c r="E40" s="8">
        <v>985</v>
      </c>
      <c r="F40" s="8">
        <v>986</v>
      </c>
      <c r="G40" s="8">
        <v>1425</v>
      </c>
      <c r="H40" s="8">
        <v>1422</v>
      </c>
      <c r="I40" s="8">
        <v>1425</v>
      </c>
      <c r="J40" s="8">
        <v>981</v>
      </c>
      <c r="K40" s="8">
        <v>983</v>
      </c>
      <c r="L40" s="8">
        <v>5347</v>
      </c>
      <c r="M40" s="8">
        <v>37836</v>
      </c>
      <c r="N40" s="8" t="s">
        <v>20</v>
      </c>
      <c r="O40" s="8">
        <v>0.751</v>
      </c>
      <c r="P40" s="8">
        <v>0.754</v>
      </c>
      <c r="Q40" s="8">
        <v>7.0000000000000001E-3</v>
      </c>
      <c r="R40" s="8">
        <v>0.40600000000000003</v>
      </c>
      <c r="S40" s="8">
        <v>0.34200000000000003</v>
      </c>
      <c r="T40" s="8">
        <v>0.66700000000000004</v>
      </c>
      <c r="U40" s="8">
        <v>0.66500000000000004</v>
      </c>
      <c r="V40" s="8">
        <v>0.66500000000000004</v>
      </c>
      <c r="W40" s="8">
        <v>0.55500000000000005</v>
      </c>
      <c r="X40" s="8">
        <v>0.27100000000000002</v>
      </c>
      <c r="Y40" s="13">
        <v>0.20699999999999999</v>
      </c>
      <c r="Z40" s="13">
        <v>0.26500000000000001</v>
      </c>
      <c r="AA40" s="8">
        <v>0.38200000000000001</v>
      </c>
      <c r="AB40" s="8">
        <v>0.34400000000000003</v>
      </c>
      <c r="AC40" s="8">
        <v>0.20699999999999999</v>
      </c>
      <c r="AD40" s="8">
        <v>0.47599999999999998</v>
      </c>
      <c r="AE40" s="8">
        <v>0.39100000000000001</v>
      </c>
      <c r="AF40" s="8">
        <v>0.26500000000000001</v>
      </c>
    </row>
    <row r="41" spans="1:32">
      <c r="A41" s="8" t="s">
        <v>21</v>
      </c>
      <c r="B41" s="8">
        <v>410</v>
      </c>
      <c r="C41" s="8">
        <v>411</v>
      </c>
      <c r="D41" s="8">
        <v>974</v>
      </c>
      <c r="E41" s="8">
        <v>972</v>
      </c>
      <c r="F41" s="8">
        <v>988</v>
      </c>
      <c r="G41" s="8">
        <v>1415</v>
      </c>
      <c r="H41" s="8">
        <v>1413</v>
      </c>
      <c r="I41" s="8">
        <v>1427</v>
      </c>
      <c r="J41" s="8">
        <v>958</v>
      </c>
      <c r="K41" s="8">
        <v>974</v>
      </c>
      <c r="L41" s="8">
        <v>5453</v>
      </c>
      <c r="M41" s="8">
        <v>38257</v>
      </c>
      <c r="N41" s="8" t="s">
        <v>21</v>
      </c>
      <c r="O41" s="8">
        <v>0.752</v>
      </c>
      <c r="P41" s="8">
        <v>0.754</v>
      </c>
      <c r="Q41" s="8">
        <v>6.0000000000000001E-3</v>
      </c>
      <c r="R41" s="8">
        <v>0.40600000000000003</v>
      </c>
      <c r="S41" s="8">
        <v>0.34400000000000003</v>
      </c>
      <c r="T41" s="8">
        <v>0.66700000000000004</v>
      </c>
      <c r="U41" s="8">
        <v>0.66400000000000003</v>
      </c>
      <c r="V41" s="8">
        <v>0.66400000000000003</v>
      </c>
      <c r="W41" s="8">
        <v>0.55700000000000005</v>
      </c>
      <c r="X41" s="8">
        <v>0.27100000000000002</v>
      </c>
      <c r="Y41" s="13">
        <v>0.20599999999999999</v>
      </c>
      <c r="Z41" s="13">
        <v>0.26500000000000001</v>
      </c>
      <c r="AA41" s="8">
        <v>0.38600000000000001</v>
      </c>
      <c r="AB41" s="8">
        <v>0.34300000000000003</v>
      </c>
      <c r="AC41" s="8">
        <v>0.20599999999999999</v>
      </c>
      <c r="AD41" s="8">
        <v>0.47799999999999998</v>
      </c>
      <c r="AE41" s="8">
        <v>0.39</v>
      </c>
      <c r="AF41" s="8">
        <v>0.26500000000000001</v>
      </c>
    </row>
    <row r="42" spans="1:32">
      <c r="A42" s="10" t="s">
        <v>60</v>
      </c>
      <c r="B42" s="10">
        <f>AVERAGE(B30:B41)</f>
        <v>125.05366666666667</v>
      </c>
      <c r="C42" s="10">
        <f t="shared" ref="C42:M42" si="29">AVERAGE(C30:C41)</f>
        <v>124.17516666666666</v>
      </c>
      <c r="D42" s="10">
        <f t="shared" si="29"/>
        <v>584.41666666666663</v>
      </c>
      <c r="E42" s="10">
        <f t="shared" si="29"/>
        <v>583.5</v>
      </c>
      <c r="F42" s="10">
        <f t="shared" si="29"/>
        <v>583.66666666666663</v>
      </c>
      <c r="G42" s="10">
        <f t="shared" si="29"/>
        <v>809.75</v>
      </c>
      <c r="H42" s="10">
        <f t="shared" si="29"/>
        <v>803.5</v>
      </c>
      <c r="I42" s="10">
        <f t="shared" si="29"/>
        <v>809.08333333333337</v>
      </c>
      <c r="J42" s="10">
        <f t="shared" si="29"/>
        <v>586.33333333333337</v>
      </c>
      <c r="K42" s="10">
        <f t="shared" si="29"/>
        <v>581.75</v>
      </c>
      <c r="L42" s="10">
        <f t="shared" si="29"/>
        <v>2410</v>
      </c>
      <c r="M42" s="10">
        <f t="shared" si="29"/>
        <v>12047.416666666666</v>
      </c>
      <c r="N42" s="10" t="s">
        <v>57</v>
      </c>
      <c r="O42" s="10">
        <f>AVERAGE(O30:O41)</f>
        <v>0.69608333333333328</v>
      </c>
      <c r="P42" s="10">
        <f t="shared" ref="P42:AF42" si="30">AVERAGE(P30:P41)</f>
        <v>0.72299999999999986</v>
      </c>
      <c r="Q42" s="10">
        <f t="shared" si="30"/>
        <v>2.2916666666666669E-2</v>
      </c>
      <c r="R42" s="10">
        <f t="shared" si="30"/>
        <v>0.26091666666666669</v>
      </c>
      <c r="S42" s="10">
        <f t="shared" si="30"/>
        <v>0.26958333333333334</v>
      </c>
      <c r="T42" s="10">
        <f t="shared" si="30"/>
        <v>0.34016666666666667</v>
      </c>
      <c r="U42" s="10">
        <f t="shared" si="30"/>
        <v>0.41341666666666671</v>
      </c>
      <c r="V42" s="10">
        <f t="shared" si="30"/>
        <v>0.41666666666666669</v>
      </c>
      <c r="W42" s="10">
        <f t="shared" si="30"/>
        <v>0.36108333333333337</v>
      </c>
      <c r="X42" s="10">
        <f t="shared" si="30"/>
        <v>0.16516666666666668</v>
      </c>
      <c r="Y42" s="13">
        <f t="shared" si="30"/>
        <v>0.12975</v>
      </c>
      <c r="Z42" s="13">
        <f t="shared" si="30"/>
        <v>0.17116666666666669</v>
      </c>
      <c r="AA42" s="10">
        <f t="shared" si="30"/>
        <v>0.25466666666666671</v>
      </c>
      <c r="AB42" s="10">
        <f t="shared" si="30"/>
        <v>0.21416666666666664</v>
      </c>
      <c r="AC42" s="10">
        <f t="shared" ref="AC42" si="31">AVERAGE(AC30:AC41)</f>
        <v>0.12975</v>
      </c>
      <c r="AD42" s="10">
        <f t="shared" si="30"/>
        <v>0.31908333333333333</v>
      </c>
      <c r="AE42" s="10">
        <f t="shared" si="30"/>
        <v>0.2464166666666667</v>
      </c>
      <c r="AF42" s="10">
        <f t="shared" si="30"/>
        <v>0.17116666666666669</v>
      </c>
    </row>
    <row r="44" spans="1:32" s="4" customFormat="1"/>
    <row r="45" spans="1:32">
      <c r="A45" s="8" t="s">
        <v>105</v>
      </c>
      <c r="B45" s="8" t="s">
        <v>106</v>
      </c>
      <c r="C45" s="8" t="s">
        <v>107</v>
      </c>
      <c r="D45" s="8" t="s">
        <v>108</v>
      </c>
      <c r="E45" s="8" t="s">
        <v>109</v>
      </c>
      <c r="F45" s="8" t="s">
        <v>110</v>
      </c>
      <c r="G45" s="8" t="s">
        <v>111</v>
      </c>
      <c r="H45" s="8" t="s">
        <v>112</v>
      </c>
      <c r="I45" s="8" t="s">
        <v>113</v>
      </c>
      <c r="J45" s="8" t="s">
        <v>114</v>
      </c>
      <c r="K45" s="8" t="s">
        <v>115</v>
      </c>
      <c r="N45" s="8"/>
      <c r="O45" s="8" t="s">
        <v>99</v>
      </c>
      <c r="P45" s="8" t="s">
        <v>100</v>
      </c>
      <c r="Q45" s="8" t="s">
        <v>101</v>
      </c>
      <c r="R45" s="8" t="s">
        <v>96</v>
      </c>
      <c r="S45" s="8" t="s">
        <v>97</v>
      </c>
      <c r="T45" s="8" t="s">
        <v>98</v>
      </c>
    </row>
    <row r="46" spans="1:32">
      <c r="A46" s="8" t="s">
        <v>10</v>
      </c>
      <c r="B46" s="8">
        <v>1.0269900000000001</v>
      </c>
      <c r="C46" s="8">
        <v>1.00017</v>
      </c>
      <c r="D46" s="8">
        <v>1.8263199999999999</v>
      </c>
      <c r="E46" s="8">
        <v>1.3752599999999999</v>
      </c>
      <c r="F46" s="8">
        <v>1.4902200000000001</v>
      </c>
      <c r="G46" s="8">
        <v>1.3432500000000001</v>
      </c>
      <c r="H46" s="8">
        <v>1.34528</v>
      </c>
      <c r="I46" s="8">
        <v>1.34348</v>
      </c>
      <c r="J46" s="15">
        <v>1.3325</v>
      </c>
      <c r="K46" s="8">
        <v>1.00017</v>
      </c>
      <c r="N46" s="8" t="s">
        <v>10</v>
      </c>
      <c r="O46" s="8">
        <v>1</v>
      </c>
      <c r="P46" s="8">
        <v>1.0002</v>
      </c>
      <c r="Q46" s="8">
        <v>1</v>
      </c>
      <c r="R46" s="8">
        <v>1.1351899999999999</v>
      </c>
      <c r="S46" s="8">
        <v>1.0914600000000001</v>
      </c>
      <c r="T46" s="8">
        <v>1.0321800000000001</v>
      </c>
    </row>
    <row r="47" spans="1:32">
      <c r="A47" s="8" t="s">
        <v>11</v>
      </c>
      <c r="B47" s="8">
        <v>1.0218</v>
      </c>
      <c r="C47" s="8">
        <v>1.0001800000000001</v>
      </c>
      <c r="D47" s="8">
        <v>1.4445699999999999</v>
      </c>
      <c r="E47" s="8">
        <v>1.3390500000000001</v>
      </c>
      <c r="F47" s="8">
        <v>1.37266</v>
      </c>
      <c r="G47" s="8">
        <v>1.34422</v>
      </c>
      <c r="H47" s="8">
        <v>1.34446</v>
      </c>
      <c r="I47" s="8">
        <v>1.34446</v>
      </c>
      <c r="J47" s="15">
        <v>1.3142199999999999</v>
      </c>
      <c r="K47" s="8">
        <v>1.0001800000000001</v>
      </c>
      <c r="N47" s="8" t="s">
        <v>11</v>
      </c>
      <c r="O47" s="8">
        <v>1.0003200000000001</v>
      </c>
      <c r="P47" s="8">
        <v>1.0001</v>
      </c>
      <c r="Q47" s="8">
        <v>1.00007</v>
      </c>
      <c r="R47" s="8">
        <v>1.1543399999999999</v>
      </c>
      <c r="S47" s="8">
        <v>1.0934699999999999</v>
      </c>
      <c r="T47" s="8">
        <v>1.0229699999999999</v>
      </c>
    </row>
    <row r="48" spans="1:32">
      <c r="A48" s="8" t="s">
        <v>12</v>
      </c>
      <c r="B48" s="8">
        <v>1.02478</v>
      </c>
      <c r="C48" s="8">
        <v>1</v>
      </c>
      <c r="D48" s="8">
        <v>3.95994</v>
      </c>
      <c r="E48" s="8">
        <v>1.65103</v>
      </c>
      <c r="F48" s="8">
        <v>1.6789700000000001</v>
      </c>
      <c r="G48" s="8">
        <v>2.5324200000000001</v>
      </c>
      <c r="H48" s="8">
        <v>1.8365800000000001</v>
      </c>
      <c r="I48" s="8">
        <v>1.84765</v>
      </c>
      <c r="J48" s="15">
        <v>2.63422</v>
      </c>
      <c r="K48" s="8">
        <v>1.10016</v>
      </c>
      <c r="N48" s="8" t="s">
        <v>12</v>
      </c>
      <c r="O48" s="8">
        <v>1</v>
      </c>
      <c r="P48" s="8">
        <v>1</v>
      </c>
      <c r="Q48" s="8">
        <v>1.0001500000000001</v>
      </c>
      <c r="R48" s="8">
        <v>1.1805399999999999</v>
      </c>
      <c r="S48" s="8">
        <v>1.14097</v>
      </c>
      <c r="T48" s="8">
        <v>1.09192</v>
      </c>
    </row>
    <row r="49" spans="1:33">
      <c r="A49" s="8" t="s">
        <v>58</v>
      </c>
      <c r="B49" s="8">
        <v>1.0246599999999999</v>
      </c>
      <c r="C49" s="8">
        <v>1.0004999999999999</v>
      </c>
      <c r="D49" s="8">
        <v>2.99648</v>
      </c>
      <c r="E49" s="8">
        <v>1.34575</v>
      </c>
      <c r="F49" s="8">
        <v>1.3608499999999999</v>
      </c>
      <c r="G49" s="8">
        <v>2.8313999999999999</v>
      </c>
      <c r="H49" s="8">
        <v>1.385</v>
      </c>
      <c r="I49" s="8">
        <v>1.3910400000000001</v>
      </c>
      <c r="J49" s="15">
        <v>2.7913999999999999</v>
      </c>
      <c r="K49" s="8">
        <v>1.08002</v>
      </c>
      <c r="N49" s="8" t="s">
        <v>58</v>
      </c>
      <c r="O49" s="8">
        <v>1</v>
      </c>
      <c r="P49" s="8">
        <v>1.0007699999999999</v>
      </c>
      <c r="Q49" s="8">
        <v>1.0003500000000001</v>
      </c>
      <c r="R49" s="8">
        <v>1.2149000000000001</v>
      </c>
      <c r="S49" s="15">
        <v>1.1712400000000001</v>
      </c>
      <c r="T49" s="8">
        <v>1.14947</v>
      </c>
    </row>
    <row r="50" spans="1:33">
      <c r="A50" s="8" t="s">
        <v>59</v>
      </c>
      <c r="B50" s="8">
        <v>1.01139</v>
      </c>
      <c r="C50" s="8">
        <v>1.00003</v>
      </c>
      <c r="D50" s="8">
        <v>1.5613300000000001</v>
      </c>
      <c r="E50" s="8">
        <v>1.3390200000000001</v>
      </c>
      <c r="F50" s="8">
        <v>1.41188</v>
      </c>
      <c r="G50" s="8">
        <v>1.3437699999999999</v>
      </c>
      <c r="H50" s="8">
        <v>1.3436699999999999</v>
      </c>
      <c r="I50" s="8">
        <v>1.3436699999999999</v>
      </c>
      <c r="J50" s="15">
        <v>1.44377</v>
      </c>
      <c r="K50" s="8">
        <v>1.00013</v>
      </c>
      <c r="N50" s="8" t="s">
        <v>59</v>
      </c>
      <c r="O50" s="8">
        <v>1.0002200000000001</v>
      </c>
      <c r="P50" s="8">
        <v>1</v>
      </c>
      <c r="Q50" s="8">
        <v>1</v>
      </c>
      <c r="R50" s="8">
        <v>1.2053199999999999</v>
      </c>
      <c r="S50" s="8">
        <v>1.1238999999999999</v>
      </c>
      <c r="T50" s="8">
        <v>1.0230300000000001</v>
      </c>
    </row>
    <row r="51" spans="1:33" s="11" customFormat="1">
      <c r="A51" s="8" t="s">
        <v>15</v>
      </c>
      <c r="B51" s="8">
        <v>1.0288200000000001</v>
      </c>
      <c r="C51" s="8">
        <v>1.00017</v>
      </c>
      <c r="D51" s="8">
        <v>3.74579</v>
      </c>
      <c r="E51" s="8">
        <v>1.4272899999999999</v>
      </c>
      <c r="F51" s="8">
        <v>1.44428</v>
      </c>
      <c r="G51" s="8">
        <v>2.4347799999999999</v>
      </c>
      <c r="H51" s="8">
        <v>1.61852</v>
      </c>
      <c r="I51" s="8">
        <v>1.6198600000000001</v>
      </c>
      <c r="J51" s="15">
        <v>2.3947799999999999</v>
      </c>
      <c r="K51" s="8">
        <v>1.0061599999999999</v>
      </c>
      <c r="N51" s="8" t="s">
        <v>15</v>
      </c>
      <c r="O51" s="8">
        <v>1.00014</v>
      </c>
      <c r="P51" s="8">
        <v>1.0001899999999999</v>
      </c>
      <c r="Q51" s="8">
        <v>1.00017</v>
      </c>
      <c r="R51" s="8">
        <v>1.21593</v>
      </c>
      <c r="S51" s="8">
        <v>1.2888999999999999</v>
      </c>
      <c r="T51" s="8">
        <v>1.1762699999999999</v>
      </c>
      <c r="Z51" s="5"/>
      <c r="AA51" s="5"/>
      <c r="AB51" s="5"/>
      <c r="AC51" s="5"/>
      <c r="AD51" s="5"/>
      <c r="AE51" s="5"/>
      <c r="AF51" s="5"/>
      <c r="AG51" s="5"/>
    </row>
    <row r="52" spans="1:33">
      <c r="A52" s="8" t="s">
        <v>16</v>
      </c>
      <c r="B52" s="8">
        <v>1.02701</v>
      </c>
      <c r="C52" s="8">
        <v>1.0001599999999999</v>
      </c>
      <c r="D52" s="8">
        <v>3.8267699999999998</v>
      </c>
      <c r="E52" s="8">
        <v>1.37069</v>
      </c>
      <c r="F52" s="8">
        <v>1.4060600000000001</v>
      </c>
      <c r="G52" s="8">
        <v>3.1114899999999999</v>
      </c>
      <c r="H52" s="8">
        <v>1.5059899999999999</v>
      </c>
      <c r="I52" s="8">
        <v>1.5430699999999999</v>
      </c>
      <c r="J52" s="15">
        <v>3.1408999999999998</v>
      </c>
      <c r="K52" s="8">
        <v>1.10009</v>
      </c>
      <c r="N52" s="8" t="s">
        <v>16</v>
      </c>
      <c r="O52" s="8">
        <v>1</v>
      </c>
      <c r="P52" s="8">
        <v>1</v>
      </c>
      <c r="Q52" s="8">
        <v>1.0000500000000001</v>
      </c>
      <c r="R52" s="8">
        <v>1.1444700000000001</v>
      </c>
      <c r="S52" s="8">
        <v>1.1265700000000001</v>
      </c>
      <c r="T52" s="8">
        <v>1.10867</v>
      </c>
    </row>
    <row r="53" spans="1:33">
      <c r="A53" s="8" t="s">
        <v>17</v>
      </c>
      <c r="B53" s="8">
        <v>1.00519</v>
      </c>
      <c r="C53" s="8">
        <v>1.0000199999999999</v>
      </c>
      <c r="D53" s="8">
        <v>1.99146</v>
      </c>
      <c r="E53" s="8">
        <v>1.33734</v>
      </c>
      <c r="F53" s="8">
        <v>1.4912799999999999</v>
      </c>
      <c r="G53" s="8">
        <v>1.3429199999999999</v>
      </c>
      <c r="H53" s="8">
        <v>1.3429199999999999</v>
      </c>
      <c r="I53" s="8">
        <v>1.3429199999999999</v>
      </c>
      <c r="J53" s="15">
        <v>1.3122</v>
      </c>
      <c r="K53" s="8">
        <v>1.00017</v>
      </c>
      <c r="N53" s="8" t="s">
        <v>17</v>
      </c>
      <c r="O53" s="8">
        <v>1</v>
      </c>
      <c r="P53" s="8">
        <v>1</v>
      </c>
      <c r="Q53" s="8">
        <v>1</v>
      </c>
      <c r="R53" s="8">
        <v>1.1655</v>
      </c>
      <c r="S53" s="8">
        <v>1.07748</v>
      </c>
      <c r="T53" s="8">
        <v>1.0170699999999999</v>
      </c>
    </row>
    <row r="54" spans="1:33">
      <c r="A54" s="8" t="s">
        <v>18</v>
      </c>
      <c r="B54" s="8">
        <v>1.01393</v>
      </c>
      <c r="C54" s="8">
        <v>1.0000800000000001</v>
      </c>
      <c r="D54" s="8">
        <v>3.7701699999999998</v>
      </c>
      <c r="E54" s="8">
        <v>1.6163099999999999</v>
      </c>
      <c r="F54" s="8">
        <v>1.6137600000000001</v>
      </c>
      <c r="G54" s="8">
        <v>2.7103600000000001</v>
      </c>
      <c r="H54" s="8">
        <v>1.8065800000000001</v>
      </c>
      <c r="I54" s="8">
        <v>1.8089</v>
      </c>
      <c r="J54" s="15">
        <v>2.7530600000000001</v>
      </c>
      <c r="K54" s="8">
        <v>1.1000399999999999</v>
      </c>
      <c r="N54" s="8" t="s">
        <v>18</v>
      </c>
      <c r="O54" s="8">
        <v>1</v>
      </c>
      <c r="P54" s="8">
        <v>1.00004</v>
      </c>
      <c r="Q54" s="8">
        <v>1</v>
      </c>
      <c r="R54" s="15">
        <v>1.3110999999999999</v>
      </c>
      <c r="S54" s="15">
        <v>1.2103999999999999</v>
      </c>
      <c r="T54" s="15">
        <v>1.01458</v>
      </c>
    </row>
    <row r="55" spans="1:33">
      <c r="A55" s="8" t="s">
        <v>19</v>
      </c>
      <c r="B55" s="8">
        <v>1.00688</v>
      </c>
      <c r="C55" s="8">
        <v>1.00003</v>
      </c>
      <c r="D55" s="8">
        <v>3.9819599999999999</v>
      </c>
      <c r="E55" s="8">
        <v>1.6159600000000001</v>
      </c>
      <c r="F55" s="8">
        <v>1.6389199999999999</v>
      </c>
      <c r="G55" s="8">
        <v>1.97244</v>
      </c>
      <c r="H55" s="8">
        <v>1.78437</v>
      </c>
      <c r="I55" s="8">
        <v>1.7804500000000001</v>
      </c>
      <c r="J55" s="15">
        <v>1.98424</v>
      </c>
      <c r="K55" s="8">
        <v>1.10002</v>
      </c>
      <c r="N55" s="8" t="s">
        <v>19</v>
      </c>
      <c r="O55" s="8">
        <v>1</v>
      </c>
      <c r="P55" s="8">
        <v>1.0000199999999999</v>
      </c>
      <c r="Q55" s="8">
        <v>1.0000100000000001</v>
      </c>
      <c r="R55" s="8">
        <v>1.41194</v>
      </c>
      <c r="S55" s="8">
        <v>1.22031</v>
      </c>
      <c r="T55" s="8">
        <v>1.0642499999999999</v>
      </c>
    </row>
    <row r="56" spans="1:33">
      <c r="A56" s="8" t="s">
        <v>20</v>
      </c>
      <c r="B56" s="8">
        <v>1.0075499999999999</v>
      </c>
      <c r="C56" s="8">
        <v>1.0000199999999999</v>
      </c>
      <c r="D56" s="8">
        <v>3.98529</v>
      </c>
      <c r="E56" s="8">
        <v>1.11914</v>
      </c>
      <c r="F56" s="8">
        <v>1.6334</v>
      </c>
      <c r="G56" s="8">
        <v>1.3468500000000001</v>
      </c>
      <c r="H56" s="8">
        <v>1.3552599999999999</v>
      </c>
      <c r="I56" s="8">
        <v>1.3546199999999999</v>
      </c>
      <c r="J56" s="15">
        <v>1.3567499999999999</v>
      </c>
      <c r="K56" s="8">
        <v>1.1000000000000001</v>
      </c>
      <c r="N56" s="8" t="s">
        <v>20</v>
      </c>
      <c r="O56" s="8">
        <v>1.0000199999999999</v>
      </c>
      <c r="P56" s="8">
        <v>1.00004</v>
      </c>
      <c r="Q56" s="8">
        <v>1</v>
      </c>
      <c r="R56" s="8">
        <v>1.38862</v>
      </c>
      <c r="S56" s="8">
        <v>1.2036199999999999</v>
      </c>
      <c r="T56" s="8">
        <v>1.05966</v>
      </c>
    </row>
    <row r="57" spans="1:33">
      <c r="A57" s="8" t="s">
        <v>21</v>
      </c>
      <c r="B57" s="8">
        <v>1.0079899999999999</v>
      </c>
      <c r="C57" s="8">
        <v>1</v>
      </c>
      <c r="D57" s="8">
        <v>3.98509</v>
      </c>
      <c r="E57" s="8">
        <v>1.1263700000000001</v>
      </c>
      <c r="F57" s="8">
        <v>1.6292800000000001</v>
      </c>
      <c r="G57" s="8">
        <v>1.3467899999999999</v>
      </c>
      <c r="H57" s="8">
        <v>1.35076</v>
      </c>
      <c r="I57" s="8">
        <v>1.34938</v>
      </c>
      <c r="J57" s="15">
        <v>1.35619</v>
      </c>
      <c r="K57" s="8">
        <v>1.1000300000000001</v>
      </c>
      <c r="N57" s="8" t="s">
        <v>21</v>
      </c>
      <c r="O57" s="8">
        <v>1</v>
      </c>
      <c r="P57" s="8">
        <v>1.0000100000000001</v>
      </c>
      <c r="Q57" s="8">
        <v>1.0000100000000001</v>
      </c>
      <c r="R57" s="8">
        <v>1.38876</v>
      </c>
      <c r="S57" s="8">
        <v>1.2028099999999999</v>
      </c>
      <c r="T57" s="8">
        <v>1.0596300000000001</v>
      </c>
    </row>
    <row r="58" spans="1:33" s="11" customFormat="1">
      <c r="A58" s="10" t="s">
        <v>123</v>
      </c>
      <c r="B58" s="10">
        <f>AVERAGE(B46:B57)</f>
        <v>1.0172491666666665</v>
      </c>
      <c r="C58" s="10">
        <f t="shared" ref="C58:K58" si="32">AVERAGE(C46:C57)</f>
        <v>1.0001133333333334</v>
      </c>
      <c r="D58" s="10">
        <f t="shared" si="32"/>
        <v>3.0895975</v>
      </c>
      <c r="E58" s="10">
        <f t="shared" si="32"/>
        <v>1.3886008333333333</v>
      </c>
      <c r="F58" s="10">
        <f t="shared" si="32"/>
        <v>1.5142966666666668</v>
      </c>
      <c r="G58" s="10">
        <f t="shared" si="32"/>
        <v>1.9717241666666665</v>
      </c>
      <c r="H58" s="10">
        <f t="shared" si="32"/>
        <v>1.5016158333333334</v>
      </c>
      <c r="I58" s="10">
        <f t="shared" si="32"/>
        <v>1.5057916666666669</v>
      </c>
      <c r="J58" s="10">
        <f t="shared" si="32"/>
        <v>1.9845191666666671</v>
      </c>
      <c r="K58" s="10">
        <f t="shared" si="32"/>
        <v>1.0572641666666667</v>
      </c>
      <c r="N58" s="10" t="s">
        <v>123</v>
      </c>
      <c r="O58" s="10">
        <f>AVERAGE(O46:O57)</f>
        <v>1.0000583333333333</v>
      </c>
      <c r="P58" s="10">
        <f t="shared" ref="P58:T58" si="33">AVERAGE(P46:P57)</f>
        <v>1.0001141666666666</v>
      </c>
      <c r="Q58" s="10">
        <f t="shared" si="33"/>
        <v>1.0000674999999999</v>
      </c>
      <c r="R58" s="10">
        <f t="shared" si="33"/>
        <v>1.2430508333333332</v>
      </c>
      <c r="S58" s="10">
        <f t="shared" si="33"/>
        <v>1.1625941666666666</v>
      </c>
      <c r="T58" s="10">
        <f t="shared" si="33"/>
        <v>1.0683083333333332</v>
      </c>
      <c r="Z58" s="5"/>
      <c r="AA58" s="5"/>
      <c r="AB58" s="5"/>
      <c r="AC58" s="5"/>
      <c r="AD58" s="5"/>
      <c r="AE58" s="5"/>
      <c r="AF58" s="5"/>
      <c r="AG58" s="5"/>
    </row>
    <row r="60" spans="1:33">
      <c r="A60" s="8" t="s">
        <v>105</v>
      </c>
      <c r="B60" s="8" t="s">
        <v>106</v>
      </c>
      <c r="C60" s="8" t="s">
        <v>107</v>
      </c>
      <c r="D60" s="8" t="s">
        <v>108</v>
      </c>
      <c r="E60" s="8" t="s">
        <v>109</v>
      </c>
      <c r="F60" s="8" t="s">
        <v>110</v>
      </c>
      <c r="G60" s="8" t="s">
        <v>111</v>
      </c>
      <c r="H60" s="8" t="s">
        <v>112</v>
      </c>
      <c r="I60" s="8" t="s">
        <v>113</v>
      </c>
      <c r="J60" s="8" t="s">
        <v>114</v>
      </c>
      <c r="K60" s="8" t="s">
        <v>115</v>
      </c>
      <c r="N60" s="8"/>
      <c r="O60" s="8" t="s">
        <v>99</v>
      </c>
      <c r="P60" s="8" t="s">
        <v>100</v>
      </c>
      <c r="Q60" s="8" t="s">
        <v>101</v>
      </c>
      <c r="R60" s="8" t="s">
        <v>96</v>
      </c>
      <c r="S60" s="8" t="s">
        <v>97</v>
      </c>
      <c r="T60" s="8" t="s">
        <v>98</v>
      </c>
    </row>
    <row r="61" spans="1:33">
      <c r="A61" s="8" t="s">
        <v>10</v>
      </c>
      <c r="B61" s="8">
        <f>ROUNDUP(B46,3)</f>
        <v>1.0269999999999999</v>
      </c>
      <c r="C61" s="8">
        <f t="shared" ref="C61:K61" si="34">ROUNDUP(C46,3)</f>
        <v>1.0009999999999999</v>
      </c>
      <c r="D61" s="8">
        <f t="shared" si="34"/>
        <v>1.827</v>
      </c>
      <c r="E61" s="8">
        <f t="shared" si="34"/>
        <v>1.3759999999999999</v>
      </c>
      <c r="F61" s="8">
        <f t="shared" si="34"/>
        <v>1.4909999999999999</v>
      </c>
      <c r="G61" s="8">
        <f t="shared" si="34"/>
        <v>1.3439999999999999</v>
      </c>
      <c r="H61" s="8">
        <f t="shared" si="34"/>
        <v>1.3459999999999999</v>
      </c>
      <c r="I61" s="8">
        <f t="shared" si="34"/>
        <v>1.3439999999999999</v>
      </c>
      <c r="J61" s="8">
        <f t="shared" si="34"/>
        <v>1.333</v>
      </c>
      <c r="K61" s="8">
        <f t="shared" si="34"/>
        <v>1.0009999999999999</v>
      </c>
      <c r="N61" s="8" t="s">
        <v>10</v>
      </c>
      <c r="O61" s="8">
        <f>ROUNDUP(O46,3)</f>
        <v>1</v>
      </c>
      <c r="P61" s="8">
        <f t="shared" ref="P61:T61" si="35">ROUNDUP(P46,3)</f>
        <v>1.0009999999999999</v>
      </c>
      <c r="Q61" s="8">
        <f t="shared" si="35"/>
        <v>1</v>
      </c>
      <c r="R61" s="8">
        <f t="shared" si="35"/>
        <v>1.1359999999999999</v>
      </c>
      <c r="S61" s="8">
        <f t="shared" si="35"/>
        <v>1.0919999999999999</v>
      </c>
      <c r="T61" s="8">
        <f t="shared" si="35"/>
        <v>1.0329999999999999</v>
      </c>
    </row>
    <row r="62" spans="1:33">
      <c r="A62" s="8" t="s">
        <v>11</v>
      </c>
      <c r="B62" s="8">
        <f t="shared" ref="B62:K72" si="36">ROUNDUP(B47,3)</f>
        <v>1.0219999999999998</v>
      </c>
      <c r="C62" s="8">
        <f t="shared" si="36"/>
        <v>1.0009999999999999</v>
      </c>
      <c r="D62" s="8">
        <f t="shared" si="36"/>
        <v>1.4449999999999998</v>
      </c>
      <c r="E62" s="8">
        <f t="shared" si="36"/>
        <v>1.3399999999999999</v>
      </c>
      <c r="F62" s="8">
        <f t="shared" si="36"/>
        <v>1.373</v>
      </c>
      <c r="G62" s="8">
        <f t="shared" si="36"/>
        <v>1.345</v>
      </c>
      <c r="H62" s="8">
        <f t="shared" si="36"/>
        <v>1.345</v>
      </c>
      <c r="I62" s="8">
        <f t="shared" si="36"/>
        <v>1.345</v>
      </c>
      <c r="J62" s="8">
        <f t="shared" si="36"/>
        <v>1.3149999999999999</v>
      </c>
      <c r="K62" s="8">
        <f t="shared" si="36"/>
        <v>1.0009999999999999</v>
      </c>
      <c r="N62" s="8" t="s">
        <v>11</v>
      </c>
      <c r="O62" s="8">
        <f t="shared" ref="O62:T62" si="37">ROUNDUP(O47,3)</f>
        <v>1.0009999999999999</v>
      </c>
      <c r="P62" s="8">
        <f t="shared" si="37"/>
        <v>1.0009999999999999</v>
      </c>
      <c r="Q62" s="8">
        <f t="shared" si="37"/>
        <v>1.0009999999999999</v>
      </c>
      <c r="R62" s="8">
        <f t="shared" si="37"/>
        <v>1.1549999999999998</v>
      </c>
      <c r="S62" s="8">
        <f t="shared" si="37"/>
        <v>1.0939999999999999</v>
      </c>
      <c r="T62" s="8">
        <f t="shared" si="37"/>
        <v>1.0229999999999999</v>
      </c>
    </row>
    <row r="63" spans="1:33">
      <c r="A63" s="8" t="s">
        <v>12</v>
      </c>
      <c r="B63" s="8">
        <f t="shared" si="36"/>
        <v>1.0249999999999999</v>
      </c>
      <c r="C63" s="8">
        <f t="shared" si="36"/>
        <v>1</v>
      </c>
      <c r="D63" s="8">
        <f t="shared" si="36"/>
        <v>3.96</v>
      </c>
      <c r="E63" s="8">
        <f t="shared" si="36"/>
        <v>1.6519999999999999</v>
      </c>
      <c r="F63" s="8">
        <f t="shared" si="36"/>
        <v>1.6789999999999998</v>
      </c>
      <c r="G63" s="8">
        <f t="shared" si="36"/>
        <v>2.5329999999999999</v>
      </c>
      <c r="H63" s="8">
        <f t="shared" si="36"/>
        <v>1.837</v>
      </c>
      <c r="I63" s="8">
        <f t="shared" si="36"/>
        <v>1.8479999999999999</v>
      </c>
      <c r="J63" s="8">
        <f t="shared" si="36"/>
        <v>2.6349999999999998</v>
      </c>
      <c r="K63" s="8">
        <f t="shared" si="36"/>
        <v>1.101</v>
      </c>
      <c r="N63" s="8" t="s">
        <v>12</v>
      </c>
      <c r="O63" s="8">
        <f t="shared" ref="O63:T63" si="38">ROUNDUP(O48,3)</f>
        <v>1</v>
      </c>
      <c r="P63" s="8">
        <f t="shared" si="38"/>
        <v>1</v>
      </c>
      <c r="Q63" s="8">
        <f t="shared" si="38"/>
        <v>1.0009999999999999</v>
      </c>
      <c r="R63" s="8">
        <f t="shared" si="38"/>
        <v>1.1809999999999998</v>
      </c>
      <c r="S63" s="8">
        <f t="shared" si="38"/>
        <v>1.1409999999999998</v>
      </c>
      <c r="T63" s="8">
        <f t="shared" si="38"/>
        <v>1.0919999999999999</v>
      </c>
    </row>
    <row r="64" spans="1:33">
      <c r="A64" s="8" t="s">
        <v>58</v>
      </c>
      <c r="B64" s="8">
        <f t="shared" si="36"/>
        <v>1.0249999999999999</v>
      </c>
      <c r="C64" s="8">
        <f t="shared" si="36"/>
        <v>1.0009999999999999</v>
      </c>
      <c r="D64" s="8">
        <f t="shared" si="36"/>
        <v>2.9969999999999999</v>
      </c>
      <c r="E64" s="8">
        <f t="shared" si="36"/>
        <v>1.3459999999999999</v>
      </c>
      <c r="F64" s="8">
        <f t="shared" si="36"/>
        <v>1.361</v>
      </c>
      <c r="G64" s="8">
        <f t="shared" si="36"/>
        <v>2.8319999999999999</v>
      </c>
      <c r="H64" s="8">
        <f t="shared" si="36"/>
        <v>1.385</v>
      </c>
      <c r="I64" s="8">
        <f t="shared" si="36"/>
        <v>1.3919999999999999</v>
      </c>
      <c r="J64" s="8">
        <f t="shared" si="36"/>
        <v>2.7919999999999998</v>
      </c>
      <c r="K64" s="8">
        <f t="shared" si="36"/>
        <v>1.081</v>
      </c>
      <c r="N64" s="8" t="s">
        <v>58</v>
      </c>
      <c r="O64" s="8">
        <f t="shared" ref="O64:T64" si="39">ROUNDUP(O49,3)</f>
        <v>1</v>
      </c>
      <c r="P64" s="8">
        <f t="shared" si="39"/>
        <v>1.0009999999999999</v>
      </c>
      <c r="Q64" s="8">
        <f t="shared" si="39"/>
        <v>1.0009999999999999</v>
      </c>
      <c r="R64" s="8">
        <f t="shared" si="39"/>
        <v>1.2149999999999999</v>
      </c>
      <c r="S64" s="8">
        <f t="shared" si="39"/>
        <v>1.1719999999999999</v>
      </c>
      <c r="T64" s="8">
        <f t="shared" si="39"/>
        <v>1.1499999999999999</v>
      </c>
    </row>
    <row r="65" spans="1:20" s="11" customFormat="1">
      <c r="A65" s="8" t="s">
        <v>59</v>
      </c>
      <c r="B65" s="8">
        <f t="shared" si="36"/>
        <v>1.0119999999999998</v>
      </c>
      <c r="C65" s="8">
        <f t="shared" si="36"/>
        <v>1.0009999999999999</v>
      </c>
      <c r="D65" s="8">
        <f t="shared" si="36"/>
        <v>1.5619999999999998</v>
      </c>
      <c r="E65" s="8">
        <f t="shared" si="36"/>
        <v>1.3399999999999999</v>
      </c>
      <c r="F65" s="8">
        <f t="shared" si="36"/>
        <v>1.4119999999999999</v>
      </c>
      <c r="G65" s="8">
        <f t="shared" si="36"/>
        <v>1.3439999999999999</v>
      </c>
      <c r="H65" s="8">
        <f t="shared" si="36"/>
        <v>1.3439999999999999</v>
      </c>
      <c r="I65" s="8">
        <f t="shared" si="36"/>
        <v>1.3439999999999999</v>
      </c>
      <c r="J65" s="8">
        <f t="shared" si="36"/>
        <v>1.444</v>
      </c>
      <c r="K65" s="8">
        <f t="shared" si="36"/>
        <v>1.0009999999999999</v>
      </c>
      <c r="L65" s="5"/>
      <c r="M65" s="5"/>
      <c r="N65" s="8" t="s">
        <v>59</v>
      </c>
      <c r="O65" s="8">
        <f t="shared" ref="O65:T65" si="40">ROUNDUP(O50,3)</f>
        <v>1.0009999999999999</v>
      </c>
      <c r="P65" s="8">
        <f t="shared" si="40"/>
        <v>1</v>
      </c>
      <c r="Q65" s="8">
        <f t="shared" si="40"/>
        <v>1</v>
      </c>
      <c r="R65" s="8">
        <f t="shared" si="40"/>
        <v>1.206</v>
      </c>
      <c r="S65" s="8">
        <f t="shared" si="40"/>
        <v>1.1239999999999999</v>
      </c>
      <c r="T65" s="8">
        <f t="shared" si="40"/>
        <v>1.0239999999999998</v>
      </c>
    </row>
    <row r="66" spans="1:20">
      <c r="A66" s="8" t="s">
        <v>15</v>
      </c>
      <c r="B66" s="8">
        <f t="shared" si="36"/>
        <v>1.0289999999999999</v>
      </c>
      <c r="C66" s="8">
        <f t="shared" si="36"/>
        <v>1.0009999999999999</v>
      </c>
      <c r="D66" s="8">
        <f t="shared" si="36"/>
        <v>3.746</v>
      </c>
      <c r="E66" s="8">
        <f t="shared" si="36"/>
        <v>1.4279999999999999</v>
      </c>
      <c r="F66" s="8">
        <f t="shared" si="36"/>
        <v>1.4449999999999998</v>
      </c>
      <c r="G66" s="8">
        <f t="shared" si="36"/>
        <v>2.4350000000000001</v>
      </c>
      <c r="H66" s="8">
        <f t="shared" si="36"/>
        <v>1.619</v>
      </c>
      <c r="I66" s="8">
        <f t="shared" si="36"/>
        <v>1.6199999999999999</v>
      </c>
      <c r="J66" s="8">
        <f t="shared" si="36"/>
        <v>2.395</v>
      </c>
      <c r="K66" s="8">
        <f t="shared" si="36"/>
        <v>1.0069999999999999</v>
      </c>
      <c r="L66" s="11"/>
      <c r="M66" s="11"/>
      <c r="N66" s="8" t="s">
        <v>15</v>
      </c>
      <c r="O66" s="8">
        <f t="shared" ref="O66:T66" si="41">ROUNDUP(O51,3)</f>
        <v>1.0009999999999999</v>
      </c>
      <c r="P66" s="8">
        <f t="shared" si="41"/>
        <v>1.0009999999999999</v>
      </c>
      <c r="Q66" s="8">
        <f t="shared" si="41"/>
        <v>1.0009999999999999</v>
      </c>
      <c r="R66" s="8">
        <f t="shared" si="41"/>
        <v>1.216</v>
      </c>
      <c r="S66" s="8">
        <f t="shared" si="41"/>
        <v>1.2889999999999999</v>
      </c>
      <c r="T66" s="8">
        <f t="shared" si="41"/>
        <v>1.1769999999999998</v>
      </c>
    </row>
    <row r="67" spans="1:20">
      <c r="A67" s="8" t="s">
        <v>16</v>
      </c>
      <c r="B67" s="8">
        <f t="shared" si="36"/>
        <v>1.0279999999999998</v>
      </c>
      <c r="C67" s="8">
        <f t="shared" si="36"/>
        <v>1.0009999999999999</v>
      </c>
      <c r="D67" s="8">
        <f t="shared" si="36"/>
        <v>3.827</v>
      </c>
      <c r="E67" s="8">
        <f t="shared" si="36"/>
        <v>1.371</v>
      </c>
      <c r="F67" s="8">
        <f t="shared" si="36"/>
        <v>1.4069999999999998</v>
      </c>
      <c r="G67" s="8">
        <f t="shared" si="36"/>
        <v>3.1120000000000001</v>
      </c>
      <c r="H67" s="8">
        <f t="shared" si="36"/>
        <v>1.5059999999999998</v>
      </c>
      <c r="I67" s="8">
        <f t="shared" si="36"/>
        <v>1.5439999999999998</v>
      </c>
      <c r="J67" s="8">
        <f t="shared" si="36"/>
        <v>3.141</v>
      </c>
      <c r="K67" s="8">
        <f t="shared" si="36"/>
        <v>1.101</v>
      </c>
      <c r="N67" s="8" t="s">
        <v>16</v>
      </c>
      <c r="O67" s="8">
        <f t="shared" ref="O67:T67" si="42">ROUNDUP(O52,3)</f>
        <v>1</v>
      </c>
      <c r="P67" s="8">
        <f t="shared" si="42"/>
        <v>1</v>
      </c>
      <c r="Q67" s="8">
        <f t="shared" si="42"/>
        <v>1.0009999999999999</v>
      </c>
      <c r="R67" s="8">
        <f t="shared" si="42"/>
        <v>1.1449999999999998</v>
      </c>
      <c r="S67" s="8">
        <f t="shared" si="42"/>
        <v>1.1269999999999998</v>
      </c>
      <c r="T67" s="8">
        <f t="shared" si="42"/>
        <v>1.109</v>
      </c>
    </row>
    <row r="68" spans="1:20">
      <c r="A68" s="8" t="s">
        <v>17</v>
      </c>
      <c r="B68" s="8">
        <f t="shared" si="36"/>
        <v>1.0059999999999998</v>
      </c>
      <c r="C68" s="8">
        <f t="shared" si="36"/>
        <v>1.0009999999999999</v>
      </c>
      <c r="D68" s="8">
        <f t="shared" si="36"/>
        <v>1.992</v>
      </c>
      <c r="E68" s="8">
        <f t="shared" si="36"/>
        <v>1.3379999999999999</v>
      </c>
      <c r="F68" s="8">
        <f t="shared" si="36"/>
        <v>1.492</v>
      </c>
      <c r="G68" s="8">
        <f t="shared" si="36"/>
        <v>1.343</v>
      </c>
      <c r="H68" s="8">
        <f t="shared" si="36"/>
        <v>1.343</v>
      </c>
      <c r="I68" s="8">
        <f t="shared" si="36"/>
        <v>1.343</v>
      </c>
      <c r="J68" s="8">
        <f t="shared" si="36"/>
        <v>1.3129999999999999</v>
      </c>
      <c r="K68" s="8">
        <f t="shared" si="36"/>
        <v>1.0009999999999999</v>
      </c>
      <c r="N68" s="8" t="s">
        <v>17</v>
      </c>
      <c r="O68" s="8">
        <f t="shared" ref="O68:T68" si="43">ROUNDUP(O53,3)</f>
        <v>1</v>
      </c>
      <c r="P68" s="8">
        <f t="shared" si="43"/>
        <v>1</v>
      </c>
      <c r="Q68" s="8">
        <f t="shared" si="43"/>
        <v>1</v>
      </c>
      <c r="R68" s="8">
        <f t="shared" si="43"/>
        <v>1.1659999999999999</v>
      </c>
      <c r="S68" s="8">
        <f t="shared" si="43"/>
        <v>1.0779999999999998</v>
      </c>
      <c r="T68" s="8">
        <f t="shared" si="43"/>
        <v>1.0179999999999998</v>
      </c>
    </row>
    <row r="69" spans="1:20">
      <c r="A69" s="8" t="s">
        <v>18</v>
      </c>
      <c r="B69" s="8">
        <f t="shared" si="36"/>
        <v>1.0139999999999998</v>
      </c>
      <c r="C69" s="8">
        <f t="shared" si="36"/>
        <v>1.0009999999999999</v>
      </c>
      <c r="D69" s="8">
        <f t="shared" si="36"/>
        <v>3.7709999999999999</v>
      </c>
      <c r="E69" s="8">
        <f t="shared" si="36"/>
        <v>1.617</v>
      </c>
      <c r="F69" s="8">
        <f t="shared" si="36"/>
        <v>1.6139999999999999</v>
      </c>
      <c r="G69" s="8">
        <f t="shared" si="36"/>
        <v>2.7109999999999999</v>
      </c>
      <c r="H69" s="8">
        <f t="shared" si="36"/>
        <v>1.8069999999999999</v>
      </c>
      <c r="I69" s="8">
        <f t="shared" si="36"/>
        <v>1.8089999999999999</v>
      </c>
      <c r="J69" s="8">
        <f t="shared" si="36"/>
        <v>2.754</v>
      </c>
      <c r="K69" s="8">
        <f t="shared" si="36"/>
        <v>1.101</v>
      </c>
      <c r="N69" s="8" t="s">
        <v>18</v>
      </c>
      <c r="O69" s="8">
        <f t="shared" ref="O69:T69" si="44">ROUNDUP(O54,3)</f>
        <v>1</v>
      </c>
      <c r="P69" s="8">
        <f t="shared" si="44"/>
        <v>1.0009999999999999</v>
      </c>
      <c r="Q69" s="8">
        <f t="shared" si="44"/>
        <v>1</v>
      </c>
      <c r="R69" s="8">
        <f t="shared" si="44"/>
        <v>1.3119999999999998</v>
      </c>
      <c r="S69" s="8">
        <f t="shared" si="44"/>
        <v>1.2109999999999999</v>
      </c>
      <c r="T69" s="8">
        <f t="shared" si="44"/>
        <v>1.0149999999999999</v>
      </c>
    </row>
    <row r="70" spans="1:20">
      <c r="A70" s="8" t="s">
        <v>19</v>
      </c>
      <c r="B70" s="8">
        <f t="shared" si="36"/>
        <v>1.0069999999999999</v>
      </c>
      <c r="C70" s="8">
        <f t="shared" si="36"/>
        <v>1.0009999999999999</v>
      </c>
      <c r="D70" s="8">
        <f t="shared" si="36"/>
        <v>3.9819999999999998</v>
      </c>
      <c r="E70" s="8">
        <f t="shared" si="36"/>
        <v>1.6159999999999999</v>
      </c>
      <c r="F70" s="8">
        <f t="shared" si="36"/>
        <v>1.6389999999999998</v>
      </c>
      <c r="G70" s="8">
        <f t="shared" si="36"/>
        <v>1.9729999999999999</v>
      </c>
      <c r="H70" s="8">
        <f t="shared" si="36"/>
        <v>1.7849999999999999</v>
      </c>
      <c r="I70" s="8">
        <f t="shared" si="36"/>
        <v>1.7809999999999999</v>
      </c>
      <c r="J70" s="8">
        <f t="shared" si="36"/>
        <v>1.9849999999999999</v>
      </c>
      <c r="K70" s="8">
        <f t="shared" si="36"/>
        <v>1.101</v>
      </c>
      <c r="N70" s="8" t="s">
        <v>19</v>
      </c>
      <c r="O70" s="8">
        <f t="shared" ref="O70:T70" si="45">ROUNDUP(O55,3)</f>
        <v>1</v>
      </c>
      <c r="P70" s="8">
        <f t="shared" si="45"/>
        <v>1.0009999999999999</v>
      </c>
      <c r="Q70" s="8">
        <f t="shared" si="45"/>
        <v>1.0009999999999999</v>
      </c>
      <c r="R70" s="8">
        <f t="shared" si="45"/>
        <v>1.4119999999999999</v>
      </c>
      <c r="S70" s="8">
        <f t="shared" si="45"/>
        <v>1.2209999999999999</v>
      </c>
      <c r="T70" s="8">
        <f t="shared" si="45"/>
        <v>1.0649999999999999</v>
      </c>
    </row>
    <row r="71" spans="1:20">
      <c r="A71" s="8" t="s">
        <v>20</v>
      </c>
      <c r="B71" s="8">
        <f t="shared" si="36"/>
        <v>1.0079999999999998</v>
      </c>
      <c r="C71" s="8">
        <f t="shared" si="36"/>
        <v>1.0009999999999999</v>
      </c>
      <c r="D71" s="8">
        <f t="shared" si="36"/>
        <v>3.9859999999999998</v>
      </c>
      <c r="E71" s="8">
        <f t="shared" si="36"/>
        <v>1.1199999999999999</v>
      </c>
      <c r="F71" s="8">
        <f t="shared" si="36"/>
        <v>1.6339999999999999</v>
      </c>
      <c r="G71" s="8">
        <f t="shared" si="36"/>
        <v>1.347</v>
      </c>
      <c r="H71" s="8">
        <f t="shared" si="36"/>
        <v>1.3559999999999999</v>
      </c>
      <c r="I71" s="8">
        <f t="shared" si="36"/>
        <v>1.355</v>
      </c>
      <c r="J71" s="8">
        <f t="shared" si="36"/>
        <v>1.357</v>
      </c>
      <c r="K71" s="8">
        <f t="shared" si="36"/>
        <v>1.1000000000000001</v>
      </c>
      <c r="N71" s="8" t="s">
        <v>20</v>
      </c>
      <c r="O71" s="8">
        <f t="shared" ref="O71:T71" si="46">ROUNDUP(O56,3)</f>
        <v>1.0009999999999999</v>
      </c>
      <c r="P71" s="8">
        <f t="shared" si="46"/>
        <v>1.0009999999999999</v>
      </c>
      <c r="Q71" s="8">
        <f t="shared" si="46"/>
        <v>1</v>
      </c>
      <c r="R71" s="8">
        <f t="shared" si="46"/>
        <v>1.3889999999999998</v>
      </c>
      <c r="S71" s="8">
        <f t="shared" si="46"/>
        <v>1.204</v>
      </c>
      <c r="T71" s="8">
        <f t="shared" si="46"/>
        <v>1.0599999999999998</v>
      </c>
    </row>
    <row r="72" spans="1:20" s="4" customFormat="1">
      <c r="A72" s="8" t="s">
        <v>21</v>
      </c>
      <c r="B72" s="8">
        <f t="shared" si="36"/>
        <v>1.0079999999999998</v>
      </c>
      <c r="C72" s="8">
        <f t="shared" si="36"/>
        <v>1</v>
      </c>
      <c r="D72" s="8">
        <f t="shared" si="36"/>
        <v>3.9859999999999998</v>
      </c>
      <c r="E72" s="8">
        <f t="shared" si="36"/>
        <v>1.1269999999999998</v>
      </c>
      <c r="F72" s="8">
        <f t="shared" si="36"/>
        <v>1.63</v>
      </c>
      <c r="G72" s="8">
        <f t="shared" si="36"/>
        <v>1.347</v>
      </c>
      <c r="H72" s="8">
        <f t="shared" si="36"/>
        <v>1.351</v>
      </c>
      <c r="I72" s="8">
        <f t="shared" si="36"/>
        <v>1.3499999999999999</v>
      </c>
      <c r="J72" s="8">
        <f t="shared" si="36"/>
        <v>1.357</v>
      </c>
      <c r="K72" s="8">
        <f t="shared" si="36"/>
        <v>1.101</v>
      </c>
      <c r="L72" s="5"/>
      <c r="M72" s="5"/>
      <c r="N72" s="8" t="s">
        <v>21</v>
      </c>
      <c r="O72" s="8">
        <f t="shared" ref="O72:T72" si="47">ROUNDUP(O57,3)</f>
        <v>1</v>
      </c>
      <c r="P72" s="8">
        <f t="shared" si="47"/>
        <v>1.0009999999999999</v>
      </c>
      <c r="Q72" s="8">
        <f t="shared" si="47"/>
        <v>1.0009999999999999</v>
      </c>
      <c r="R72" s="8">
        <f t="shared" si="47"/>
        <v>1.3889999999999998</v>
      </c>
      <c r="S72" s="8">
        <f t="shared" si="47"/>
        <v>1.2029999999999998</v>
      </c>
      <c r="T72" s="8">
        <f t="shared" si="47"/>
        <v>1.0599999999999998</v>
      </c>
    </row>
    <row r="73" spans="1:20">
      <c r="A73" s="10" t="s">
        <v>123</v>
      </c>
      <c r="B73" s="10">
        <f>ROUNDUP(AVERAGE(B61:B72),3)</f>
        <v>1.0179999999999998</v>
      </c>
      <c r="C73" s="10">
        <f t="shared" ref="C73:K73" si="48">ROUNDUP(AVERAGE(C61:C72),3)</f>
        <v>1.0009999999999999</v>
      </c>
      <c r="D73" s="10">
        <f t="shared" si="48"/>
        <v>3.0909999999999997</v>
      </c>
      <c r="E73" s="10">
        <f t="shared" si="48"/>
        <v>1.39</v>
      </c>
      <c r="F73" s="10">
        <f t="shared" si="48"/>
        <v>1.5149999999999999</v>
      </c>
      <c r="G73" s="10">
        <f t="shared" si="48"/>
        <v>1.9729999999999999</v>
      </c>
      <c r="H73" s="10">
        <f t="shared" si="48"/>
        <v>1.502</v>
      </c>
      <c r="I73" s="10">
        <f t="shared" si="48"/>
        <v>1.5069999999999999</v>
      </c>
      <c r="J73" s="10">
        <f t="shared" si="48"/>
        <v>1.986</v>
      </c>
      <c r="K73" s="10">
        <f t="shared" si="48"/>
        <v>1.0589999999999999</v>
      </c>
      <c r="L73" s="11"/>
      <c r="M73" s="11"/>
      <c r="N73" s="10" t="s">
        <v>123</v>
      </c>
      <c r="O73" s="10">
        <f>ROUNDUP(AVERAGE(O61:O72),3)</f>
        <v>1.0009999999999999</v>
      </c>
      <c r="P73" s="10">
        <f t="shared" ref="P73:T73" si="49">ROUNDUP(AVERAGE(P61:P72),3)</f>
        <v>1.0009999999999999</v>
      </c>
      <c r="Q73" s="10">
        <f t="shared" si="49"/>
        <v>1.0009999999999999</v>
      </c>
      <c r="R73" s="10">
        <f t="shared" si="49"/>
        <v>1.244</v>
      </c>
      <c r="S73" s="10">
        <f t="shared" si="49"/>
        <v>1.163</v>
      </c>
      <c r="T73" s="10">
        <f t="shared" si="49"/>
        <v>1.069</v>
      </c>
    </row>
    <row r="101" s="4" customFormat="1"/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A2" sqref="A2:G14"/>
    </sheetView>
  </sheetViews>
  <sheetFormatPr defaultRowHeight="13.5"/>
  <cols>
    <col min="1" max="1" width="26.125" bestFit="1" customWidth="1"/>
  </cols>
  <sheetData>
    <row r="1" spans="1:8">
      <c r="B1" s="4" t="s">
        <v>99</v>
      </c>
      <c r="C1" s="4" t="s">
        <v>100</v>
      </c>
      <c r="D1" s="4" t="s">
        <v>101</v>
      </c>
      <c r="E1" s="4" t="s">
        <v>96</v>
      </c>
      <c r="F1" s="4" t="s">
        <v>97</v>
      </c>
      <c r="G1" s="4" t="s">
        <v>98</v>
      </c>
      <c r="H1" s="16" t="s">
        <v>129</v>
      </c>
    </row>
    <row r="2" spans="1:8">
      <c r="A2" s="8" t="s">
        <v>10</v>
      </c>
      <c r="B2" s="8">
        <v>3.0000000000000001E-3</v>
      </c>
      <c r="C2" s="8">
        <v>1E-3</v>
      </c>
      <c r="D2" s="8">
        <v>1E-3</v>
      </c>
      <c r="E2" s="8">
        <v>3.0000000000000001E-3</v>
      </c>
      <c r="F2" s="8">
        <v>2E-3</v>
      </c>
      <c r="G2" s="8">
        <v>1E-3</v>
      </c>
      <c r="H2" s="8">
        <v>1E-3</v>
      </c>
    </row>
    <row r="3" spans="1:8">
      <c r="A3" s="8" t="s">
        <v>11</v>
      </c>
      <c r="B3" s="8">
        <v>5.0999999999999997E-2</v>
      </c>
      <c r="C3" s="8">
        <v>4.8000000000000001E-2</v>
      </c>
      <c r="D3" s="8">
        <v>0.04</v>
      </c>
      <c r="E3" s="8">
        <v>0.05</v>
      </c>
      <c r="F3" s="8">
        <v>4.8000000000000001E-2</v>
      </c>
      <c r="G3" s="8">
        <v>3.9E-2</v>
      </c>
      <c r="H3" s="8">
        <v>5.3999999999999999E-2</v>
      </c>
    </row>
    <row r="4" spans="1:8">
      <c r="A4" s="8" t="s">
        <v>12</v>
      </c>
      <c r="B4" s="8">
        <v>0.35</v>
      </c>
      <c r="C4" s="8">
        <v>0.34100000000000003</v>
      </c>
      <c r="D4" s="8">
        <v>0.32100000000000001</v>
      </c>
      <c r="E4" s="8">
        <v>0.38900000000000001</v>
      </c>
      <c r="F4" s="8">
        <v>0.34699999999999998</v>
      </c>
      <c r="G4" s="8">
        <v>0.312</v>
      </c>
      <c r="H4" s="8">
        <v>0.377</v>
      </c>
    </row>
    <row r="5" spans="1:8">
      <c r="A5" s="8" t="s">
        <v>58</v>
      </c>
      <c r="B5" s="8">
        <v>6.9000000000000006E-2</v>
      </c>
      <c r="C5" s="8">
        <v>0.06</v>
      </c>
      <c r="D5" s="8">
        <v>4.7E-2</v>
      </c>
      <c r="E5" s="8">
        <v>0.14899999999999999</v>
      </c>
      <c r="F5" s="8">
        <v>0.108</v>
      </c>
      <c r="G5" s="8">
        <v>6.8000000000000005E-2</v>
      </c>
      <c r="H5" s="8">
        <v>7.1000000000000008E-2</v>
      </c>
    </row>
    <row r="6" spans="1:8">
      <c r="A6" s="8" t="s">
        <v>59</v>
      </c>
      <c r="B6" s="8">
        <v>6.0999999999999999E-2</v>
      </c>
      <c r="C6" s="8">
        <v>5.5E-2</v>
      </c>
      <c r="D6" s="8">
        <v>4.2999999999999997E-2</v>
      </c>
      <c r="E6" s="8">
        <v>6.4000000000000001E-2</v>
      </c>
      <c r="F6" s="8">
        <v>5.7000000000000002E-2</v>
      </c>
      <c r="G6" s="8">
        <v>5.0999999999999997E-2</v>
      </c>
      <c r="H6" s="8">
        <v>5.7000000000000002E-2</v>
      </c>
    </row>
    <row r="7" spans="1:8">
      <c r="A7" s="8" t="s">
        <v>15</v>
      </c>
      <c r="B7" s="8">
        <v>0.14199999999999999</v>
      </c>
      <c r="C7" s="8">
        <v>0.123</v>
      </c>
      <c r="D7" s="8">
        <v>0.112</v>
      </c>
      <c r="E7" s="8">
        <v>0.13400000000000001</v>
      </c>
      <c r="F7" s="8">
        <v>0.124</v>
      </c>
      <c r="G7" s="8">
        <v>0.12</v>
      </c>
      <c r="H7" s="8">
        <v>0.125</v>
      </c>
    </row>
    <row r="8" spans="1:8">
      <c r="A8" s="8" t="s">
        <v>16</v>
      </c>
      <c r="B8" s="8">
        <v>0.2</v>
      </c>
      <c r="C8" s="8">
        <v>0.19400000000000001</v>
      </c>
      <c r="D8" s="8">
        <v>0.154</v>
      </c>
      <c r="E8" s="8">
        <v>0.21</v>
      </c>
      <c r="F8" s="8">
        <v>0.19700000000000001</v>
      </c>
      <c r="G8" s="8">
        <v>0.18099999999999999</v>
      </c>
      <c r="H8" s="8">
        <v>0.218</v>
      </c>
    </row>
    <row r="9" spans="1:8">
      <c r="A9" s="8" t="s">
        <v>17</v>
      </c>
      <c r="B9" s="8">
        <v>0.112</v>
      </c>
      <c r="C9" s="8">
        <v>0.11</v>
      </c>
      <c r="D9" s="8">
        <v>0.10100000000000001</v>
      </c>
      <c r="E9" s="8">
        <v>0.121</v>
      </c>
      <c r="F9" s="8">
        <v>0.19</v>
      </c>
      <c r="G9" s="8">
        <v>0.13600000000000001</v>
      </c>
      <c r="H9" s="8">
        <v>0.112</v>
      </c>
    </row>
    <row r="10" spans="1:8">
      <c r="A10" s="8" t="s">
        <v>18</v>
      </c>
      <c r="B10" s="8">
        <v>0.16700000000000001</v>
      </c>
      <c r="C10" s="8">
        <v>0.16</v>
      </c>
      <c r="D10" s="8">
        <v>0.154</v>
      </c>
      <c r="E10" s="8">
        <v>0.17399999999999999</v>
      </c>
      <c r="F10" s="8">
        <v>0.16500000000000001</v>
      </c>
      <c r="G10" s="8">
        <v>0.16</v>
      </c>
      <c r="H10" s="8">
        <v>0.17699999999999999</v>
      </c>
    </row>
    <row r="11" spans="1:8">
      <c r="A11" s="8" t="s">
        <v>19</v>
      </c>
      <c r="B11" s="8">
        <v>0.24099999999999999</v>
      </c>
      <c r="C11" s="8">
        <v>0.23799999999999999</v>
      </c>
      <c r="D11" s="8">
        <v>0.21</v>
      </c>
      <c r="E11" s="8">
        <v>0.24399999999999999</v>
      </c>
      <c r="F11" s="8">
        <v>0.24</v>
      </c>
      <c r="G11" s="8">
        <v>0.215</v>
      </c>
      <c r="H11" s="8">
        <v>0.248</v>
      </c>
    </row>
    <row r="12" spans="1:8">
      <c r="A12" s="8" t="s">
        <v>20</v>
      </c>
      <c r="B12" s="8">
        <v>0.26700000000000002</v>
      </c>
      <c r="C12" s="8">
        <v>0.26</v>
      </c>
      <c r="D12" s="8">
        <v>0.252</v>
      </c>
      <c r="E12" s="8">
        <v>0.26900000000000002</v>
      </c>
      <c r="F12" s="8">
        <v>0.26100000000000001</v>
      </c>
      <c r="G12" s="8">
        <v>0.25800000000000001</v>
      </c>
      <c r="H12" s="8">
        <v>0.27100000000000002</v>
      </c>
    </row>
    <row r="13" spans="1:8">
      <c r="A13" s="8" t="s">
        <v>21</v>
      </c>
      <c r="B13" s="8">
        <v>0.26400000000000001</v>
      </c>
      <c r="C13" s="8">
        <v>0.25900000000000001</v>
      </c>
      <c r="D13" s="8">
        <v>0.254</v>
      </c>
      <c r="E13" s="8">
        <v>0.26800000000000002</v>
      </c>
      <c r="F13" s="8">
        <v>0.26300000000000001</v>
      </c>
      <c r="G13" s="8">
        <v>0.254</v>
      </c>
      <c r="H13" s="8">
        <v>0.27100000000000002</v>
      </c>
    </row>
    <row r="14" spans="1:8">
      <c r="A14" s="10" t="s">
        <v>57</v>
      </c>
      <c r="B14" s="10">
        <f>ROUND(AVERAGE(B2:B13), 3)</f>
        <v>0.161</v>
      </c>
      <c r="C14" s="10">
        <f t="shared" ref="C14:H14" si="0">ROUND(AVERAGE(C2:C13), 3)</f>
        <v>0.154</v>
      </c>
      <c r="D14" s="10">
        <f t="shared" si="0"/>
        <v>0.14099999999999999</v>
      </c>
      <c r="E14" s="10">
        <f t="shared" si="0"/>
        <v>0.17299999999999999</v>
      </c>
      <c r="F14" s="10">
        <f t="shared" si="0"/>
        <v>0.16700000000000001</v>
      </c>
      <c r="G14" s="10">
        <f t="shared" si="0"/>
        <v>0.15</v>
      </c>
      <c r="H14" s="10">
        <f t="shared" si="0"/>
        <v>0.16500000000000001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A2" sqref="A2:G14"/>
    </sheetView>
  </sheetViews>
  <sheetFormatPr defaultRowHeight="13.5"/>
  <sheetData>
    <row r="1" spans="1:7">
      <c r="A1" s="8"/>
      <c r="B1" s="8" t="s">
        <v>130</v>
      </c>
      <c r="C1" s="8" t="s">
        <v>131</v>
      </c>
      <c r="D1" s="8" t="s">
        <v>132</v>
      </c>
      <c r="E1" s="8" t="s">
        <v>133</v>
      </c>
      <c r="F1" s="8" t="s">
        <v>134</v>
      </c>
      <c r="G1" s="8" t="s">
        <v>135</v>
      </c>
    </row>
    <row r="2" spans="1:7">
      <c r="A2" s="8" t="s">
        <v>10</v>
      </c>
      <c r="B2" s="8">
        <v>1</v>
      </c>
      <c r="C2" s="8">
        <v>1.0009999999999999</v>
      </c>
      <c r="D2" s="8">
        <v>1</v>
      </c>
      <c r="E2" s="8">
        <v>1.0920000000000001</v>
      </c>
      <c r="F2" s="8">
        <v>1.0720000000000001</v>
      </c>
      <c r="G2" s="8">
        <v>1.0329999999999999</v>
      </c>
    </row>
    <row r="3" spans="1:7">
      <c r="A3" s="8" t="s">
        <v>11</v>
      </c>
      <c r="B3" s="8">
        <v>1.0009999999999999</v>
      </c>
      <c r="C3" s="8">
        <v>1.0009999999999999</v>
      </c>
      <c r="D3" s="8">
        <v>1.0009999999999999</v>
      </c>
      <c r="E3" s="8">
        <v>1.0880000000000001</v>
      </c>
      <c r="F3" s="8">
        <v>1.0640000000000001</v>
      </c>
      <c r="G3" s="8">
        <v>1.0229999999999999</v>
      </c>
    </row>
    <row r="4" spans="1:7">
      <c r="A4" s="8" t="s">
        <v>12</v>
      </c>
      <c r="B4" s="8">
        <v>1</v>
      </c>
      <c r="C4" s="8">
        <v>1</v>
      </c>
      <c r="D4" s="8">
        <v>1.0009999999999999</v>
      </c>
      <c r="E4" s="8">
        <v>1.091</v>
      </c>
      <c r="F4" s="8">
        <v>1.0780000000000001</v>
      </c>
      <c r="G4" s="8">
        <v>1.071</v>
      </c>
    </row>
    <row r="5" spans="1:7">
      <c r="A5" s="8" t="s">
        <v>58</v>
      </c>
      <c r="B5" s="8">
        <v>1</v>
      </c>
      <c r="C5" s="8">
        <v>1.0009999999999999</v>
      </c>
      <c r="D5" s="8">
        <v>1.0009999999999999</v>
      </c>
      <c r="E5" s="8">
        <v>1.054</v>
      </c>
      <c r="F5" s="8">
        <v>1.05</v>
      </c>
      <c r="G5" s="8">
        <v>1.04</v>
      </c>
    </row>
    <row r="6" spans="1:7">
      <c r="A6" s="8" t="s">
        <v>59</v>
      </c>
      <c r="B6" s="8">
        <v>1.0009999999999999</v>
      </c>
      <c r="C6" s="8">
        <v>1</v>
      </c>
      <c r="D6" s="8">
        <v>1</v>
      </c>
      <c r="E6" s="8">
        <v>1.026</v>
      </c>
      <c r="F6" s="8">
        <v>1.02</v>
      </c>
      <c r="G6" s="8">
        <v>1.0239999999999998</v>
      </c>
    </row>
    <row r="7" spans="1:7">
      <c r="A7" s="8" t="s">
        <v>15</v>
      </c>
      <c r="B7" s="8">
        <v>1.0009999999999999</v>
      </c>
      <c r="C7" s="8">
        <v>1.0009999999999999</v>
      </c>
      <c r="D7" s="8">
        <v>1.0009999999999999</v>
      </c>
      <c r="E7" s="8">
        <v>1.0209999999999999</v>
      </c>
      <c r="F7" s="8">
        <v>1.018</v>
      </c>
      <c r="G7" s="8">
        <v>1.0169999999999999</v>
      </c>
    </row>
    <row r="8" spans="1:7">
      <c r="A8" s="8" t="s">
        <v>16</v>
      </c>
      <c r="B8" s="8">
        <v>1</v>
      </c>
      <c r="C8" s="8">
        <v>1</v>
      </c>
      <c r="D8" s="8">
        <v>1.0009999999999999</v>
      </c>
      <c r="E8" s="8">
        <v>1.0329999999999999</v>
      </c>
      <c r="F8" s="8">
        <v>1.0309999999999999</v>
      </c>
      <c r="G8" s="8">
        <v>1.0189999999999999</v>
      </c>
    </row>
    <row r="9" spans="1:7">
      <c r="A9" s="8" t="s">
        <v>17</v>
      </c>
      <c r="B9" s="8">
        <v>1</v>
      </c>
      <c r="C9" s="8">
        <v>1</v>
      </c>
      <c r="D9" s="8">
        <v>1</v>
      </c>
      <c r="E9" s="8">
        <v>1.0660000000000001</v>
      </c>
      <c r="F9" s="8">
        <v>1.0640000000000001</v>
      </c>
      <c r="G9" s="8">
        <v>1.0179999999999998</v>
      </c>
    </row>
    <row r="10" spans="1:7">
      <c r="A10" s="8" t="s">
        <v>18</v>
      </c>
      <c r="B10" s="8">
        <v>1</v>
      </c>
      <c r="C10" s="8">
        <v>1.0009999999999999</v>
      </c>
      <c r="D10" s="8">
        <v>1</v>
      </c>
      <c r="E10" s="8">
        <v>1.0900000000000001</v>
      </c>
      <c r="F10" s="8">
        <v>1.087</v>
      </c>
      <c r="G10" s="8">
        <v>1.0149999999999999</v>
      </c>
    </row>
    <row r="11" spans="1:7">
      <c r="A11" s="8" t="s">
        <v>19</v>
      </c>
      <c r="B11" s="8">
        <v>1</v>
      </c>
      <c r="C11" s="8">
        <v>1.0009999999999999</v>
      </c>
      <c r="D11" s="8">
        <v>1.0009999999999999</v>
      </c>
      <c r="E11" s="8">
        <v>1.08</v>
      </c>
      <c r="F11" s="8">
        <v>1.081</v>
      </c>
      <c r="G11" s="8">
        <v>1.0649999999999999</v>
      </c>
    </row>
    <row r="12" spans="1:7">
      <c r="A12" s="8" t="s">
        <v>20</v>
      </c>
      <c r="B12" s="8">
        <v>1.0009999999999999</v>
      </c>
      <c r="C12" s="8">
        <v>1.0009999999999999</v>
      </c>
      <c r="D12" s="8">
        <v>1</v>
      </c>
      <c r="E12" s="8">
        <v>1.0900000000000001</v>
      </c>
      <c r="F12" s="8">
        <v>1.089</v>
      </c>
      <c r="G12" s="8">
        <v>1.0599999999999998</v>
      </c>
    </row>
    <row r="13" spans="1:7">
      <c r="A13" s="8" t="s">
        <v>21</v>
      </c>
      <c r="B13" s="8">
        <v>1</v>
      </c>
      <c r="C13" s="8">
        <v>1.0009999999999999</v>
      </c>
      <c r="D13" s="8">
        <v>1.0009999999999999</v>
      </c>
      <c r="E13" s="8">
        <v>1.0940000000000001</v>
      </c>
      <c r="F13" s="8">
        <v>1.091</v>
      </c>
      <c r="G13" s="8">
        <v>1.0599999999999998</v>
      </c>
    </row>
    <row r="14" spans="1:7">
      <c r="A14" s="10" t="s">
        <v>136</v>
      </c>
      <c r="B14" s="10">
        <f>ROUND(AVERAGE(B2:B13),3)</f>
        <v>1</v>
      </c>
      <c r="C14" s="10">
        <f t="shared" ref="C14:G14" si="0">ROUND(AVERAGE(C2:C13),3)</f>
        <v>1.0009999999999999</v>
      </c>
      <c r="D14" s="10">
        <f t="shared" si="0"/>
        <v>1.0009999999999999</v>
      </c>
      <c r="E14" s="10">
        <f t="shared" si="0"/>
        <v>1.069</v>
      </c>
      <c r="F14" s="10">
        <f t="shared" si="0"/>
        <v>1.0620000000000001</v>
      </c>
      <c r="G14" s="10">
        <f t="shared" si="0"/>
        <v>1.0369999999999999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5"/>
  <sheetViews>
    <sheetView topLeftCell="A70" zoomScale="70" zoomScaleNormal="70" workbookViewId="0">
      <selection activeCell="A73" sqref="A73:W77"/>
    </sheetView>
  </sheetViews>
  <sheetFormatPr defaultRowHeight="13.5"/>
  <cols>
    <col min="1" max="1" width="37.5" bestFit="1" customWidth="1"/>
    <col min="4" max="5" width="0" hidden="1" customWidth="1"/>
    <col min="9" max="9" width="37.5" bestFit="1" customWidth="1"/>
    <col min="12" max="13" width="0" hidden="1" customWidth="1"/>
    <col min="17" max="17" width="37.5" bestFit="1" customWidth="1"/>
    <col min="20" max="21" width="0" hidden="1" customWidth="1"/>
  </cols>
  <sheetData>
    <row r="1" spans="1:23">
      <c r="A1" t="s">
        <v>64</v>
      </c>
      <c r="B1" t="s">
        <v>124</v>
      </c>
    </row>
    <row r="2" spans="1:23">
      <c r="A2" s="5" t="s">
        <v>65</v>
      </c>
      <c r="B2" s="5"/>
      <c r="C2" s="5"/>
      <c r="D2" s="5"/>
      <c r="E2" s="5"/>
      <c r="F2" s="5"/>
      <c r="G2" s="5"/>
      <c r="I2" s="5" t="s">
        <v>66</v>
      </c>
      <c r="J2" s="5"/>
      <c r="K2" s="5"/>
      <c r="L2" s="5"/>
      <c r="M2" s="5"/>
      <c r="N2" s="5"/>
      <c r="O2" s="5"/>
      <c r="Q2" s="5" t="s">
        <v>67</v>
      </c>
      <c r="R2" s="5"/>
      <c r="S2" s="5"/>
      <c r="T2" s="5"/>
      <c r="U2" s="5"/>
      <c r="V2" s="5"/>
      <c r="W2" s="5"/>
    </row>
    <row r="3" spans="1:23">
      <c r="A3" s="4" t="s">
        <v>68</v>
      </c>
      <c r="B3" s="4"/>
      <c r="C3" s="4"/>
      <c r="D3" s="4"/>
      <c r="E3" s="4"/>
      <c r="F3" s="4"/>
      <c r="G3" s="4"/>
      <c r="I3" s="4" t="s">
        <v>68</v>
      </c>
      <c r="J3" s="4"/>
      <c r="K3" s="4"/>
      <c r="L3" s="4"/>
      <c r="M3" s="4"/>
      <c r="N3" s="4"/>
      <c r="O3" s="4"/>
      <c r="Q3" s="4" t="s">
        <v>68</v>
      </c>
      <c r="R3" s="4"/>
      <c r="S3" s="4"/>
      <c r="T3" s="4"/>
      <c r="U3" s="4"/>
      <c r="V3" s="4"/>
      <c r="W3" s="4"/>
    </row>
    <row r="4" spans="1:23">
      <c r="A4" s="8" t="s">
        <v>126</v>
      </c>
      <c r="B4" s="8" t="s">
        <v>70</v>
      </c>
      <c r="C4" s="8" t="s">
        <v>71</v>
      </c>
      <c r="D4" s="8" t="s">
        <v>72</v>
      </c>
      <c r="E4" s="8" t="s">
        <v>73</v>
      </c>
      <c r="F4" s="8" t="s">
        <v>125</v>
      </c>
      <c r="G4" s="8" t="s">
        <v>74</v>
      </c>
      <c r="I4" s="8" t="s">
        <v>69</v>
      </c>
      <c r="J4" s="8" t="s">
        <v>70</v>
      </c>
      <c r="K4" s="8" t="s">
        <v>71</v>
      </c>
      <c r="L4" s="8" t="s">
        <v>72</v>
      </c>
      <c r="M4" s="8" t="s">
        <v>73</v>
      </c>
      <c r="N4" s="8" t="s">
        <v>125</v>
      </c>
      <c r="O4" s="8" t="s">
        <v>74</v>
      </c>
      <c r="Q4" s="8" t="s">
        <v>69</v>
      </c>
      <c r="R4" s="8" t="s">
        <v>70</v>
      </c>
      <c r="S4" s="8" t="s">
        <v>71</v>
      </c>
      <c r="T4" s="8" t="s">
        <v>72</v>
      </c>
      <c r="U4" s="8" t="s">
        <v>73</v>
      </c>
      <c r="V4" s="8" t="s">
        <v>125</v>
      </c>
      <c r="W4" s="8" t="s">
        <v>74</v>
      </c>
    </row>
    <row r="5" spans="1:23">
      <c r="A5" s="8">
        <v>0.1</v>
      </c>
      <c r="B5" s="8">
        <v>366</v>
      </c>
      <c r="C5" s="8">
        <v>366</v>
      </c>
      <c r="D5" s="8">
        <v>545</v>
      </c>
      <c r="E5" s="8">
        <v>608</v>
      </c>
      <c r="F5" s="8">
        <f>MIN(D5:E5)</f>
        <v>545</v>
      </c>
      <c r="G5" s="15">
        <v>425</v>
      </c>
      <c r="I5" s="8">
        <v>0.1</v>
      </c>
      <c r="J5" s="8">
        <v>391</v>
      </c>
      <c r="K5" s="8">
        <v>244</v>
      </c>
      <c r="L5" s="8">
        <v>321</v>
      </c>
      <c r="M5" s="8">
        <v>624</v>
      </c>
      <c r="N5" s="8">
        <f>MIN(L5:M5)</f>
        <v>321</v>
      </c>
      <c r="O5" s="15">
        <v>541</v>
      </c>
      <c r="Q5" s="8">
        <v>0.1</v>
      </c>
      <c r="R5" s="8">
        <v>914</v>
      </c>
      <c r="S5" s="8">
        <v>231</v>
      </c>
      <c r="T5" s="8">
        <v>406</v>
      </c>
      <c r="U5" s="8">
        <v>408</v>
      </c>
      <c r="V5" s="8">
        <f>MIN(T5:U5)</f>
        <v>406</v>
      </c>
      <c r="W5" s="15">
        <v>328</v>
      </c>
    </row>
    <row r="6" spans="1:23">
      <c r="A6" s="8">
        <v>0.2</v>
      </c>
      <c r="B6" s="8">
        <v>396</v>
      </c>
      <c r="C6" s="8">
        <v>584</v>
      </c>
      <c r="D6" s="8">
        <v>557</v>
      </c>
      <c r="E6" s="8">
        <v>377</v>
      </c>
      <c r="F6" s="8">
        <f t="shared" ref="F6:F66" si="0">MIN(D6:E6)</f>
        <v>377</v>
      </c>
      <c r="G6" s="8">
        <v>662</v>
      </c>
      <c r="I6" s="8">
        <v>0.2</v>
      </c>
      <c r="J6" s="8">
        <v>427</v>
      </c>
      <c r="K6" s="8">
        <v>207</v>
      </c>
      <c r="L6" s="8">
        <v>328</v>
      </c>
      <c r="M6" s="8">
        <v>490</v>
      </c>
      <c r="N6" s="8">
        <f t="shared" ref="N6:N66" si="1">MIN(L6:M6)</f>
        <v>328</v>
      </c>
      <c r="O6" s="8">
        <v>712</v>
      </c>
      <c r="Q6" s="8">
        <v>0.2</v>
      </c>
      <c r="R6" s="8">
        <v>950</v>
      </c>
      <c r="S6" s="8">
        <v>305</v>
      </c>
      <c r="T6" s="8">
        <v>456</v>
      </c>
      <c r="U6" s="8">
        <v>323</v>
      </c>
      <c r="V6" s="8">
        <f t="shared" ref="V6:V66" si="2">MIN(T6:U6)</f>
        <v>323</v>
      </c>
      <c r="W6" s="8">
        <v>567</v>
      </c>
    </row>
    <row r="7" spans="1:23">
      <c r="A7" s="8">
        <v>0.3</v>
      </c>
      <c r="B7" s="8">
        <v>222</v>
      </c>
      <c r="C7" s="8">
        <v>310</v>
      </c>
      <c r="D7" s="8">
        <v>596</v>
      </c>
      <c r="E7" s="8">
        <v>315</v>
      </c>
      <c r="F7" s="8">
        <f t="shared" si="0"/>
        <v>315</v>
      </c>
      <c r="G7" s="8">
        <v>862</v>
      </c>
      <c r="I7" s="8">
        <v>0.3</v>
      </c>
      <c r="J7" s="8">
        <v>242</v>
      </c>
      <c r="K7" s="8">
        <v>347</v>
      </c>
      <c r="L7" s="8">
        <v>327</v>
      </c>
      <c r="M7" s="8">
        <v>258</v>
      </c>
      <c r="N7" s="8">
        <f t="shared" si="1"/>
        <v>258</v>
      </c>
      <c r="O7" s="8">
        <v>1033</v>
      </c>
      <c r="Q7" s="8">
        <v>0.3</v>
      </c>
      <c r="R7" s="8">
        <v>907</v>
      </c>
      <c r="S7" s="8">
        <v>253</v>
      </c>
      <c r="T7" s="8">
        <v>374</v>
      </c>
      <c r="U7" s="8">
        <v>392</v>
      </c>
      <c r="V7" s="8">
        <f t="shared" si="2"/>
        <v>374</v>
      </c>
      <c r="W7" s="8">
        <v>872</v>
      </c>
    </row>
    <row r="8" spans="1:23">
      <c r="A8" s="8">
        <v>0.4</v>
      </c>
      <c r="B8" s="8">
        <v>202</v>
      </c>
      <c r="C8" s="8">
        <v>334</v>
      </c>
      <c r="D8" s="8">
        <v>777</v>
      </c>
      <c r="E8" s="8">
        <v>363</v>
      </c>
      <c r="F8" s="8">
        <f t="shared" si="0"/>
        <v>363</v>
      </c>
      <c r="G8" s="15">
        <v>1045</v>
      </c>
      <c r="I8" s="8">
        <v>0.4</v>
      </c>
      <c r="J8" s="8">
        <v>125</v>
      </c>
      <c r="K8" s="8">
        <v>241</v>
      </c>
      <c r="L8" s="8">
        <v>398</v>
      </c>
      <c r="M8" s="8">
        <v>316</v>
      </c>
      <c r="N8" s="8">
        <f t="shared" si="1"/>
        <v>316</v>
      </c>
      <c r="O8" s="15">
        <v>1124</v>
      </c>
      <c r="Q8" s="8">
        <v>0.4</v>
      </c>
      <c r="R8" s="8">
        <v>859</v>
      </c>
      <c r="S8" s="8">
        <v>266</v>
      </c>
      <c r="T8" s="8">
        <v>385</v>
      </c>
      <c r="U8" s="8">
        <v>318</v>
      </c>
      <c r="V8" s="8">
        <f t="shared" si="2"/>
        <v>318</v>
      </c>
      <c r="W8" s="15">
        <v>907</v>
      </c>
    </row>
    <row r="9" spans="1:23">
      <c r="A9" s="8">
        <v>0.5</v>
      </c>
      <c r="B9" s="8">
        <v>67</v>
      </c>
      <c r="C9" s="8">
        <v>355</v>
      </c>
      <c r="D9" s="8">
        <v>679</v>
      </c>
      <c r="E9" s="8">
        <v>344</v>
      </c>
      <c r="F9" s="8">
        <f t="shared" si="0"/>
        <v>344</v>
      </c>
      <c r="G9" s="8">
        <v>1296</v>
      </c>
      <c r="I9" s="8">
        <v>0.5</v>
      </c>
      <c r="J9" s="8">
        <v>118</v>
      </c>
      <c r="K9" s="8">
        <v>282</v>
      </c>
      <c r="L9" s="8">
        <v>401</v>
      </c>
      <c r="M9" s="8">
        <v>331</v>
      </c>
      <c r="N9" s="8">
        <f t="shared" si="1"/>
        <v>331</v>
      </c>
      <c r="O9" s="8">
        <v>1326</v>
      </c>
      <c r="Q9" s="8">
        <v>0.5</v>
      </c>
      <c r="R9" s="8">
        <v>730</v>
      </c>
      <c r="S9" s="8">
        <v>309</v>
      </c>
      <c r="T9" s="8">
        <v>420</v>
      </c>
      <c r="U9" s="8">
        <v>312</v>
      </c>
      <c r="V9" s="8">
        <f t="shared" si="2"/>
        <v>312</v>
      </c>
      <c r="W9" s="8">
        <v>1094</v>
      </c>
    </row>
    <row r="10" spans="1:23">
      <c r="A10" s="11"/>
      <c r="B10" s="11"/>
      <c r="C10" s="11"/>
      <c r="D10" s="11"/>
      <c r="E10" s="11"/>
      <c r="G10" s="11"/>
      <c r="I10" s="11"/>
      <c r="J10" s="11"/>
      <c r="K10" s="11"/>
      <c r="L10" s="11"/>
      <c r="M10" s="11"/>
      <c r="O10" s="11"/>
      <c r="Q10" s="11"/>
      <c r="R10" s="11"/>
      <c r="S10" s="11"/>
      <c r="T10" s="11"/>
      <c r="U10" s="11"/>
      <c r="W10" s="11"/>
    </row>
    <row r="11" spans="1:23">
      <c r="A11" s="8" t="s">
        <v>127</v>
      </c>
      <c r="B11" s="8" t="s">
        <v>70</v>
      </c>
      <c r="C11" s="8" t="s">
        <v>71</v>
      </c>
      <c r="D11" s="8" t="s">
        <v>72</v>
      </c>
      <c r="E11" s="8" t="s">
        <v>73</v>
      </c>
      <c r="F11" s="8" t="s">
        <v>125</v>
      </c>
      <c r="G11" s="8" t="s">
        <v>74</v>
      </c>
      <c r="I11" s="8" t="s">
        <v>75</v>
      </c>
      <c r="J11" s="8" t="s">
        <v>70</v>
      </c>
      <c r="K11" s="8" t="s">
        <v>71</v>
      </c>
      <c r="L11" s="8" t="s">
        <v>72</v>
      </c>
      <c r="M11" s="8" t="s">
        <v>73</v>
      </c>
      <c r="N11" s="8" t="s">
        <v>125</v>
      </c>
      <c r="O11" s="8" t="s">
        <v>74</v>
      </c>
      <c r="Q11" s="8" t="s">
        <v>75</v>
      </c>
      <c r="R11" s="8" t="s">
        <v>70</v>
      </c>
      <c r="S11" s="8" t="s">
        <v>71</v>
      </c>
      <c r="T11" s="8" t="s">
        <v>72</v>
      </c>
      <c r="U11" s="8" t="s">
        <v>73</v>
      </c>
      <c r="V11" s="8" t="s">
        <v>125</v>
      </c>
      <c r="W11" s="8" t="s">
        <v>74</v>
      </c>
    </row>
    <row r="12" spans="1:23">
      <c r="A12" s="8">
        <v>0.1</v>
      </c>
      <c r="B12" s="8">
        <v>0.2225</v>
      </c>
      <c r="C12" s="8">
        <v>0.3634</v>
      </c>
      <c r="D12" s="8">
        <v>0.69479999999999997</v>
      </c>
      <c r="E12" s="8">
        <v>0.51819999999999999</v>
      </c>
      <c r="F12" s="8">
        <f t="shared" si="0"/>
        <v>0.51819999999999999</v>
      </c>
      <c r="G12" s="15">
        <v>0.17399999999999999</v>
      </c>
      <c r="I12" s="8">
        <v>0.1</v>
      </c>
      <c r="J12" s="8">
        <v>0.21129999999999999</v>
      </c>
      <c r="K12" s="8">
        <v>0.31879999999999997</v>
      </c>
      <c r="L12" s="8">
        <v>0.58930000000000005</v>
      </c>
      <c r="M12" s="8">
        <v>0.46829999999999999</v>
      </c>
      <c r="N12" s="8">
        <f t="shared" si="1"/>
        <v>0.46829999999999999</v>
      </c>
      <c r="O12" s="15">
        <v>0.12909999999999999</v>
      </c>
      <c r="Q12" s="8">
        <v>0.1</v>
      </c>
      <c r="R12" s="8">
        <v>0.1502</v>
      </c>
      <c r="S12" s="8">
        <v>0.29509999999999997</v>
      </c>
      <c r="T12" s="8">
        <v>0.61180000000000001</v>
      </c>
      <c r="U12" s="8">
        <v>0.43830000000000002</v>
      </c>
      <c r="V12" s="8">
        <f t="shared" si="2"/>
        <v>0.43830000000000002</v>
      </c>
      <c r="W12" s="15">
        <v>0.25290000000000001</v>
      </c>
    </row>
    <row r="13" spans="1:23">
      <c r="A13" s="8">
        <v>0.2</v>
      </c>
      <c r="B13" s="8">
        <v>0.2225</v>
      </c>
      <c r="C13" s="8">
        <v>0.24779999999999999</v>
      </c>
      <c r="D13" s="8">
        <v>0.58460000000000001</v>
      </c>
      <c r="E13" s="8">
        <v>0.3886</v>
      </c>
      <c r="F13" s="8">
        <f t="shared" si="0"/>
        <v>0.3886</v>
      </c>
      <c r="G13" s="8">
        <v>0.161</v>
      </c>
      <c r="I13" s="8">
        <v>0.2</v>
      </c>
      <c r="J13" s="8">
        <v>0.21129999999999999</v>
      </c>
      <c r="K13" s="8">
        <v>0.1963</v>
      </c>
      <c r="L13" s="8">
        <v>0.54700000000000004</v>
      </c>
      <c r="M13" s="8">
        <v>0.43020000000000003</v>
      </c>
      <c r="N13" s="8">
        <f t="shared" si="1"/>
        <v>0.43020000000000003</v>
      </c>
      <c r="O13" s="8">
        <v>0.11799999999999999</v>
      </c>
      <c r="Q13" s="8">
        <v>0.2</v>
      </c>
      <c r="R13" s="8">
        <v>0.1502</v>
      </c>
      <c r="S13" s="8">
        <v>0.24759999999999999</v>
      </c>
      <c r="T13" s="8">
        <v>0.57509999999999994</v>
      </c>
      <c r="U13" s="8">
        <v>0.38009999999999999</v>
      </c>
      <c r="V13" s="8">
        <f t="shared" si="2"/>
        <v>0.38009999999999999</v>
      </c>
      <c r="W13" s="8">
        <v>0.21510000000000001</v>
      </c>
    </row>
    <row r="14" spans="1:23">
      <c r="A14" s="8">
        <v>0.3</v>
      </c>
      <c r="B14" s="8">
        <v>0.2225</v>
      </c>
      <c r="C14" s="8">
        <v>0.19700000000000001</v>
      </c>
      <c r="D14" s="8">
        <v>0.51890000000000003</v>
      </c>
      <c r="E14" s="8">
        <v>0.28539999999999999</v>
      </c>
      <c r="F14" s="8">
        <f t="shared" si="0"/>
        <v>0.28539999999999999</v>
      </c>
      <c r="G14" s="8">
        <v>0.15049999999999999</v>
      </c>
      <c r="I14" s="8">
        <v>0.3</v>
      </c>
      <c r="J14" s="8">
        <v>0.21129999999999999</v>
      </c>
      <c r="K14" s="8">
        <v>0.16569999999999999</v>
      </c>
      <c r="L14" s="8">
        <v>0.47520000000000001</v>
      </c>
      <c r="M14" s="8">
        <v>0.3296</v>
      </c>
      <c r="N14" s="8">
        <f t="shared" si="1"/>
        <v>0.3296</v>
      </c>
      <c r="O14" s="8">
        <v>0.1283</v>
      </c>
      <c r="Q14" s="8">
        <v>0.3</v>
      </c>
      <c r="R14" s="8">
        <v>0.1502</v>
      </c>
      <c r="S14" s="8">
        <v>0.18060000000000001</v>
      </c>
      <c r="T14" s="8">
        <v>0.47620000000000001</v>
      </c>
      <c r="U14" s="8">
        <v>0.3362</v>
      </c>
      <c r="V14" s="8">
        <f t="shared" si="2"/>
        <v>0.3362</v>
      </c>
      <c r="W14" s="8">
        <v>0.16889999999999999</v>
      </c>
    </row>
    <row r="15" spans="1:23">
      <c r="A15" s="8">
        <v>0.4</v>
      </c>
      <c r="B15" s="8">
        <v>0.2225</v>
      </c>
      <c r="C15" s="8">
        <v>0.16650000000000001</v>
      </c>
      <c r="D15" s="8">
        <v>0.44309999999999999</v>
      </c>
      <c r="E15" s="8">
        <v>0.2026</v>
      </c>
      <c r="F15" s="8">
        <f t="shared" si="0"/>
        <v>0.2026</v>
      </c>
      <c r="G15" s="15">
        <v>0.1042</v>
      </c>
      <c r="I15" s="8">
        <v>0.4</v>
      </c>
      <c r="J15" s="8">
        <v>0.21129999999999999</v>
      </c>
      <c r="K15" s="8">
        <v>0.14710000000000001</v>
      </c>
      <c r="L15" s="8">
        <v>0.39750000000000002</v>
      </c>
      <c r="M15" s="8">
        <v>0.23930000000000001</v>
      </c>
      <c r="N15" s="8">
        <f t="shared" si="1"/>
        <v>0.23930000000000001</v>
      </c>
      <c r="O15" s="15">
        <v>9.4700000000000006E-2</v>
      </c>
      <c r="Q15" s="8">
        <v>0.4</v>
      </c>
      <c r="R15" s="8">
        <v>0.1502</v>
      </c>
      <c r="S15" s="8">
        <v>0.1628</v>
      </c>
      <c r="T15" s="8">
        <v>0.44209999999999999</v>
      </c>
      <c r="U15" s="8">
        <v>0.3291</v>
      </c>
      <c r="V15" s="8">
        <f t="shared" si="2"/>
        <v>0.3291</v>
      </c>
      <c r="W15" s="15">
        <v>0.14380000000000001</v>
      </c>
    </row>
    <row r="16" spans="1:23">
      <c r="A16" s="8">
        <v>0.5</v>
      </c>
      <c r="B16" s="8">
        <v>0.2225</v>
      </c>
      <c r="C16" s="8">
        <v>0.13789999999999999</v>
      </c>
      <c r="D16" s="8">
        <v>0.4395</v>
      </c>
      <c r="E16" s="8">
        <v>0.1368</v>
      </c>
      <c r="F16" s="8">
        <f t="shared" si="0"/>
        <v>0.1368</v>
      </c>
      <c r="G16" s="8">
        <v>9.9500000000000005E-2</v>
      </c>
      <c r="I16" s="8">
        <v>0.5</v>
      </c>
      <c r="J16" s="8">
        <v>0.21129999999999999</v>
      </c>
      <c r="K16" s="8">
        <v>0.1232</v>
      </c>
      <c r="L16" s="8">
        <v>0.3604</v>
      </c>
      <c r="M16" s="8">
        <v>0.2165</v>
      </c>
      <c r="N16" s="8">
        <f t="shared" si="1"/>
        <v>0.2165</v>
      </c>
      <c r="O16" s="8">
        <v>8.5800000000000001E-2</v>
      </c>
      <c r="Q16" s="8">
        <v>0.5</v>
      </c>
      <c r="R16" s="8">
        <v>0.1502</v>
      </c>
      <c r="S16" s="8">
        <v>0.1381</v>
      </c>
      <c r="T16" s="8">
        <v>0.41299999999999998</v>
      </c>
      <c r="U16" s="8">
        <v>0.25619999999999998</v>
      </c>
      <c r="V16" s="8">
        <f t="shared" si="2"/>
        <v>0.25619999999999998</v>
      </c>
      <c r="W16" s="8">
        <v>0.1221</v>
      </c>
    </row>
    <row r="17" spans="1:23">
      <c r="A17" s="11"/>
      <c r="B17" s="11"/>
      <c r="C17" s="11"/>
      <c r="D17" s="11"/>
      <c r="E17" s="11"/>
      <c r="G17" s="11"/>
      <c r="I17" s="11"/>
      <c r="J17" s="11"/>
      <c r="K17" s="11"/>
      <c r="L17" s="11"/>
      <c r="M17" s="11"/>
      <c r="O17" s="11"/>
      <c r="Q17" s="11"/>
      <c r="R17" s="11"/>
      <c r="S17" s="11"/>
      <c r="T17" s="11"/>
      <c r="U17" s="11"/>
      <c r="W17" s="11"/>
    </row>
    <row r="18" spans="1:23">
      <c r="A18" s="8" t="s">
        <v>128</v>
      </c>
      <c r="B18" s="8" t="s">
        <v>70</v>
      </c>
      <c r="C18" s="8" t="s">
        <v>71</v>
      </c>
      <c r="D18" s="8" t="s">
        <v>72</v>
      </c>
      <c r="E18" s="8" t="s">
        <v>73</v>
      </c>
      <c r="F18" s="8" t="s">
        <v>125</v>
      </c>
      <c r="G18" s="8" t="s">
        <v>74</v>
      </c>
      <c r="I18" s="8" t="s">
        <v>76</v>
      </c>
      <c r="J18" s="8" t="s">
        <v>70</v>
      </c>
      <c r="K18" s="8" t="s">
        <v>71</v>
      </c>
      <c r="L18" s="8" t="s">
        <v>72</v>
      </c>
      <c r="M18" s="8" t="s">
        <v>73</v>
      </c>
      <c r="N18" s="8" t="s">
        <v>125</v>
      </c>
      <c r="O18" s="8" t="s">
        <v>74</v>
      </c>
      <c r="Q18" s="8" t="s">
        <v>76</v>
      </c>
      <c r="R18" s="8" t="s">
        <v>70</v>
      </c>
      <c r="S18" s="8" t="s">
        <v>71</v>
      </c>
      <c r="T18" s="8" t="s">
        <v>72</v>
      </c>
      <c r="U18" s="8" t="s">
        <v>73</v>
      </c>
      <c r="V18" s="8" t="s">
        <v>125</v>
      </c>
      <c r="W18" s="8" t="s">
        <v>74</v>
      </c>
    </row>
    <row r="19" spans="1:23">
      <c r="A19" s="8">
        <v>0.1</v>
      </c>
      <c r="B19" s="8">
        <v>1.02858</v>
      </c>
      <c r="C19" s="8">
        <v>1.00013</v>
      </c>
      <c r="D19" s="8">
        <v>1.00082</v>
      </c>
      <c r="E19" s="8">
        <v>1.00047</v>
      </c>
      <c r="F19" s="8">
        <f t="shared" si="0"/>
        <v>1.00047</v>
      </c>
      <c r="G19" s="15">
        <v>1.2547999999999999</v>
      </c>
      <c r="I19" s="8">
        <v>0.1</v>
      </c>
      <c r="J19" s="8">
        <v>1.10009</v>
      </c>
      <c r="K19" s="8">
        <v>1.0002800000000001</v>
      </c>
      <c r="L19" s="8">
        <v>1.00051</v>
      </c>
      <c r="M19" s="8">
        <v>1.00024</v>
      </c>
      <c r="N19" s="8">
        <f t="shared" si="1"/>
        <v>1.00024</v>
      </c>
      <c r="O19" s="15">
        <v>1.2467999999999999</v>
      </c>
      <c r="Q19" s="8">
        <v>0.1</v>
      </c>
      <c r="R19" s="8">
        <v>1.0576000000000001</v>
      </c>
      <c r="S19" s="8">
        <v>1.0004200000000001</v>
      </c>
      <c r="T19" s="8">
        <v>1.0003899999999999</v>
      </c>
      <c r="U19" s="8">
        <v>1</v>
      </c>
      <c r="V19" s="8">
        <f t="shared" si="2"/>
        <v>1</v>
      </c>
      <c r="W19" s="15">
        <v>1.2515000000000001</v>
      </c>
    </row>
    <row r="20" spans="1:23">
      <c r="A20" s="8">
        <v>0.2</v>
      </c>
      <c r="B20" s="8">
        <v>1.02858</v>
      </c>
      <c r="C20" s="8">
        <v>1.0002</v>
      </c>
      <c r="D20" s="8">
        <v>1.00088</v>
      </c>
      <c r="E20" s="8">
        <v>1.0001500000000001</v>
      </c>
      <c r="F20" s="8">
        <f t="shared" si="0"/>
        <v>1.0001500000000001</v>
      </c>
      <c r="G20" s="8">
        <v>1.25617</v>
      </c>
      <c r="I20" s="8">
        <v>0.2</v>
      </c>
      <c r="J20" s="8">
        <v>1.10009</v>
      </c>
      <c r="K20" s="8">
        <v>1.0003299999999999</v>
      </c>
      <c r="L20" s="8">
        <v>1.0006999999999999</v>
      </c>
      <c r="M20" s="8">
        <v>1.0004599999999999</v>
      </c>
      <c r="N20" s="8">
        <f t="shared" si="1"/>
        <v>1.0004599999999999</v>
      </c>
      <c r="O20" s="8">
        <v>1.2642199999999999</v>
      </c>
      <c r="Q20" s="8">
        <v>0.2</v>
      </c>
      <c r="R20" s="8">
        <v>1.0576000000000001</v>
      </c>
      <c r="S20" s="8">
        <v>1</v>
      </c>
      <c r="T20" s="8">
        <v>1</v>
      </c>
      <c r="U20" s="8">
        <v>1.0001599999999999</v>
      </c>
      <c r="V20" s="8">
        <f t="shared" si="2"/>
        <v>1</v>
      </c>
      <c r="W20" s="8">
        <v>1.2632099999999999</v>
      </c>
    </row>
    <row r="21" spans="1:23">
      <c r="A21" s="8">
        <v>0.3</v>
      </c>
      <c r="B21" s="8">
        <v>1.02858</v>
      </c>
      <c r="C21" s="8">
        <v>1.0001800000000001</v>
      </c>
      <c r="D21" s="8">
        <v>1.00061</v>
      </c>
      <c r="E21" s="8">
        <v>1</v>
      </c>
      <c r="F21" s="8">
        <f t="shared" si="0"/>
        <v>1</v>
      </c>
      <c r="G21" s="8">
        <v>1.27529</v>
      </c>
      <c r="I21" s="8">
        <v>0.3</v>
      </c>
      <c r="J21" s="8">
        <v>1.10009</v>
      </c>
      <c r="K21" s="8">
        <v>1.0001</v>
      </c>
      <c r="L21" s="8">
        <v>1</v>
      </c>
      <c r="M21" s="8">
        <v>1.00037</v>
      </c>
      <c r="N21" s="8">
        <f t="shared" si="1"/>
        <v>1</v>
      </c>
      <c r="O21" s="8">
        <v>1.18571</v>
      </c>
      <c r="Q21" s="8">
        <v>0.3</v>
      </c>
      <c r="R21" s="8">
        <v>1.0576000000000001</v>
      </c>
      <c r="S21" s="8">
        <v>1</v>
      </c>
      <c r="T21" s="8">
        <v>1.00058</v>
      </c>
      <c r="U21" s="8">
        <v>1.00014</v>
      </c>
      <c r="V21" s="8">
        <f t="shared" si="2"/>
        <v>1.00014</v>
      </c>
      <c r="W21" s="8">
        <v>1.19577</v>
      </c>
    </row>
    <row r="22" spans="1:23">
      <c r="A22" s="8">
        <v>0.4</v>
      </c>
      <c r="B22" s="8">
        <v>1.02858</v>
      </c>
      <c r="C22" s="8">
        <v>1.0001599999999999</v>
      </c>
      <c r="D22" s="8">
        <v>1.00017</v>
      </c>
      <c r="E22" s="8">
        <v>1.0001</v>
      </c>
      <c r="F22" s="8">
        <f t="shared" si="0"/>
        <v>1.0001</v>
      </c>
      <c r="G22" s="15">
        <v>1.2412000000000001</v>
      </c>
      <c r="I22" s="8">
        <v>0.4</v>
      </c>
      <c r="J22" s="8">
        <v>1.10009</v>
      </c>
      <c r="K22" s="8">
        <v>1</v>
      </c>
      <c r="L22" s="8">
        <v>1</v>
      </c>
      <c r="M22" s="8">
        <v>1.0001</v>
      </c>
      <c r="N22" s="8">
        <f t="shared" si="1"/>
        <v>1</v>
      </c>
      <c r="O22" s="15">
        <v>1.1081000000000001</v>
      </c>
      <c r="Q22" s="8">
        <v>0.4</v>
      </c>
      <c r="R22" s="8">
        <v>1.0576000000000001</v>
      </c>
      <c r="S22" s="8">
        <v>1.0002599999999999</v>
      </c>
      <c r="T22" s="8">
        <v>1.0004999999999999</v>
      </c>
      <c r="U22" s="8">
        <v>1.00027</v>
      </c>
      <c r="V22" s="8">
        <f t="shared" si="2"/>
        <v>1.00027</v>
      </c>
      <c r="W22" s="15">
        <v>1.1158999999999999</v>
      </c>
    </row>
    <row r="23" spans="1:23">
      <c r="A23" s="8">
        <v>0.5</v>
      </c>
      <c r="B23" s="8">
        <v>1.02858</v>
      </c>
      <c r="C23" s="8">
        <v>1.00023</v>
      </c>
      <c r="D23" s="8">
        <v>1.00014</v>
      </c>
      <c r="E23" s="8">
        <v>1.0001599999999999</v>
      </c>
      <c r="F23" s="8">
        <f t="shared" si="0"/>
        <v>1.00014</v>
      </c>
      <c r="G23" s="8">
        <v>1.2642199999999999</v>
      </c>
      <c r="I23" s="8">
        <v>0.5</v>
      </c>
      <c r="J23" s="8">
        <v>1.10009</v>
      </c>
      <c r="K23" s="8">
        <v>1.00027</v>
      </c>
      <c r="L23" s="8">
        <v>1.0003200000000001</v>
      </c>
      <c r="M23" s="8">
        <v>1.0001</v>
      </c>
      <c r="N23" s="8">
        <f t="shared" si="1"/>
        <v>1.0001</v>
      </c>
      <c r="O23" s="8">
        <v>1.1887300000000001</v>
      </c>
      <c r="Q23" s="8">
        <v>0.5</v>
      </c>
      <c r="R23" s="8">
        <v>1.0576000000000001</v>
      </c>
      <c r="S23" s="8">
        <v>1.0000800000000001</v>
      </c>
      <c r="T23" s="8">
        <v>1</v>
      </c>
      <c r="U23" s="8">
        <v>1</v>
      </c>
      <c r="V23" s="8">
        <f t="shared" si="2"/>
        <v>1</v>
      </c>
      <c r="W23" s="8">
        <v>1.17665</v>
      </c>
    </row>
    <row r="24" spans="1:23">
      <c r="A24" s="4" t="s">
        <v>77</v>
      </c>
      <c r="B24" s="4"/>
      <c r="C24" s="4"/>
      <c r="D24" s="4"/>
      <c r="E24" s="4"/>
      <c r="F24" s="4"/>
      <c r="G24" s="4"/>
      <c r="I24" s="4" t="s">
        <v>77</v>
      </c>
      <c r="J24" s="4"/>
      <c r="K24" s="4"/>
      <c r="L24" s="4"/>
      <c r="M24" s="4"/>
      <c r="N24" s="4"/>
      <c r="O24" s="4"/>
      <c r="Q24" s="4" t="s">
        <v>77</v>
      </c>
      <c r="R24" s="4"/>
      <c r="S24" s="4"/>
      <c r="T24" s="4"/>
      <c r="U24" s="4"/>
      <c r="V24" s="4"/>
      <c r="W24" s="4"/>
    </row>
    <row r="25" spans="1:23">
      <c r="A25" s="8" t="s">
        <v>78</v>
      </c>
      <c r="B25" s="8" t="s">
        <v>70</v>
      </c>
      <c r="C25" s="8" t="s">
        <v>71</v>
      </c>
      <c r="D25" s="8" t="s">
        <v>72</v>
      </c>
      <c r="E25" s="8" t="s">
        <v>73</v>
      </c>
      <c r="F25" s="8" t="s">
        <v>125</v>
      </c>
      <c r="G25" s="8" t="s">
        <v>79</v>
      </c>
      <c r="I25" s="8" t="s">
        <v>78</v>
      </c>
      <c r="J25" s="8" t="s">
        <v>70</v>
      </c>
      <c r="K25" s="8" t="s">
        <v>71</v>
      </c>
      <c r="L25" s="8" t="s">
        <v>72</v>
      </c>
      <c r="M25" s="8" t="s">
        <v>73</v>
      </c>
      <c r="N25" s="8" t="s">
        <v>125</v>
      </c>
      <c r="O25" s="8" t="s">
        <v>74</v>
      </c>
      <c r="Q25" s="8" t="s">
        <v>78</v>
      </c>
      <c r="R25" s="8" t="s">
        <v>70</v>
      </c>
      <c r="S25" s="8" t="s">
        <v>71</v>
      </c>
      <c r="T25" s="8" t="s">
        <v>72</v>
      </c>
      <c r="U25" s="8" t="s">
        <v>73</v>
      </c>
      <c r="V25" s="8" t="s">
        <v>125</v>
      </c>
      <c r="W25" s="8" t="s">
        <v>74</v>
      </c>
    </row>
    <row r="26" spans="1:23">
      <c r="A26" s="8">
        <v>2</v>
      </c>
      <c r="B26" s="8">
        <v>220</v>
      </c>
      <c r="C26" s="8">
        <v>226</v>
      </c>
      <c r="D26" s="8">
        <v>562</v>
      </c>
      <c r="E26" s="8">
        <v>272</v>
      </c>
      <c r="F26" s="8">
        <f t="shared" si="0"/>
        <v>272</v>
      </c>
      <c r="G26" s="8">
        <v>909</v>
      </c>
      <c r="I26" s="8">
        <v>2</v>
      </c>
      <c r="J26" s="8">
        <v>236</v>
      </c>
      <c r="K26" s="8">
        <v>163</v>
      </c>
      <c r="L26" s="8">
        <v>283</v>
      </c>
      <c r="M26" s="8">
        <v>206</v>
      </c>
      <c r="N26" s="8">
        <f t="shared" si="1"/>
        <v>206</v>
      </c>
      <c r="O26" s="8">
        <v>982</v>
      </c>
      <c r="Q26" s="8">
        <v>2</v>
      </c>
      <c r="R26" s="8">
        <v>911</v>
      </c>
      <c r="S26" s="8">
        <v>172</v>
      </c>
      <c r="T26" s="8">
        <v>313</v>
      </c>
      <c r="U26" s="8">
        <v>380</v>
      </c>
      <c r="V26" s="8">
        <f t="shared" si="2"/>
        <v>313</v>
      </c>
      <c r="W26" s="8">
        <v>844</v>
      </c>
    </row>
    <row r="27" spans="1:23">
      <c r="A27" s="8">
        <v>4</v>
      </c>
      <c r="B27" s="8">
        <v>222</v>
      </c>
      <c r="C27" s="8">
        <v>310</v>
      </c>
      <c r="D27" s="8">
        <v>596</v>
      </c>
      <c r="E27" s="8">
        <v>315</v>
      </c>
      <c r="F27" s="8">
        <f t="shared" si="0"/>
        <v>315</v>
      </c>
      <c r="G27" s="8">
        <v>862</v>
      </c>
      <c r="I27" s="8">
        <v>4</v>
      </c>
      <c r="J27" s="8">
        <v>242</v>
      </c>
      <c r="K27" s="8">
        <v>347</v>
      </c>
      <c r="L27" s="8">
        <v>327</v>
      </c>
      <c r="M27" s="8">
        <v>258</v>
      </c>
      <c r="N27" s="8">
        <f t="shared" si="1"/>
        <v>258</v>
      </c>
      <c r="O27" s="8">
        <v>1033</v>
      </c>
      <c r="Q27" s="8">
        <v>4</v>
      </c>
      <c r="R27" s="8">
        <v>907</v>
      </c>
      <c r="S27" s="8">
        <v>253</v>
      </c>
      <c r="T27" s="8">
        <v>374</v>
      </c>
      <c r="U27" s="8">
        <v>392</v>
      </c>
      <c r="V27" s="8">
        <f t="shared" si="2"/>
        <v>374</v>
      </c>
      <c r="W27" s="8">
        <v>872</v>
      </c>
    </row>
    <row r="28" spans="1:23">
      <c r="A28" s="8">
        <v>8</v>
      </c>
      <c r="B28" s="8">
        <v>224</v>
      </c>
      <c r="C28" s="8">
        <v>383</v>
      </c>
      <c r="D28" s="8">
        <v>632</v>
      </c>
      <c r="E28" s="8">
        <v>348</v>
      </c>
      <c r="F28" s="8">
        <f t="shared" si="0"/>
        <v>348</v>
      </c>
      <c r="G28" s="8">
        <v>919</v>
      </c>
      <c r="I28" s="8">
        <v>8</v>
      </c>
      <c r="J28" s="8">
        <v>241</v>
      </c>
      <c r="K28" s="8">
        <v>277</v>
      </c>
      <c r="L28" s="8">
        <v>348</v>
      </c>
      <c r="M28" s="8">
        <v>292</v>
      </c>
      <c r="N28" s="8">
        <f t="shared" si="1"/>
        <v>292</v>
      </c>
      <c r="O28" s="8">
        <v>1065</v>
      </c>
      <c r="Q28" s="8">
        <v>8</v>
      </c>
      <c r="R28" s="8">
        <v>891</v>
      </c>
      <c r="S28" s="8">
        <v>321</v>
      </c>
      <c r="T28" s="8">
        <v>393</v>
      </c>
      <c r="U28" s="8">
        <v>382</v>
      </c>
      <c r="V28" s="8">
        <f t="shared" si="2"/>
        <v>382</v>
      </c>
      <c r="W28" s="8">
        <v>891</v>
      </c>
    </row>
    <row r="29" spans="1:23">
      <c r="A29" s="8">
        <v>16</v>
      </c>
      <c r="B29" s="8">
        <v>227</v>
      </c>
      <c r="C29" s="8">
        <v>383</v>
      </c>
      <c r="D29" s="8">
        <v>636</v>
      </c>
      <c r="E29" s="8">
        <v>378</v>
      </c>
      <c r="F29" s="8">
        <f t="shared" si="0"/>
        <v>378</v>
      </c>
      <c r="G29" s="8">
        <v>952</v>
      </c>
      <c r="I29" s="8">
        <v>16</v>
      </c>
      <c r="J29" s="8">
        <v>246</v>
      </c>
      <c r="K29" s="8">
        <v>335</v>
      </c>
      <c r="L29" s="8">
        <v>361</v>
      </c>
      <c r="M29" s="8">
        <v>316</v>
      </c>
      <c r="N29" s="8">
        <f t="shared" si="1"/>
        <v>316</v>
      </c>
      <c r="O29" s="8">
        <v>1092</v>
      </c>
      <c r="Q29" s="8">
        <v>16</v>
      </c>
      <c r="R29" s="8">
        <v>941</v>
      </c>
      <c r="S29" s="8">
        <v>347</v>
      </c>
      <c r="T29" s="8">
        <v>407</v>
      </c>
      <c r="U29" s="8">
        <v>396</v>
      </c>
      <c r="V29" s="8">
        <f t="shared" si="2"/>
        <v>396</v>
      </c>
      <c r="W29" s="8">
        <v>912</v>
      </c>
    </row>
    <row r="30" spans="1:23">
      <c r="A30" s="8"/>
      <c r="B30" s="8"/>
      <c r="C30" s="8"/>
      <c r="D30" s="8"/>
      <c r="E30" s="8"/>
      <c r="F30" s="8"/>
      <c r="G30" s="8"/>
      <c r="I30" s="8"/>
      <c r="J30" s="8"/>
      <c r="K30" s="8"/>
      <c r="L30" s="8"/>
      <c r="M30" s="8"/>
      <c r="N30" s="8"/>
      <c r="O30" s="8"/>
      <c r="Q30" s="8"/>
      <c r="R30" s="8"/>
      <c r="S30" s="8"/>
      <c r="T30" s="8"/>
      <c r="U30" s="8"/>
      <c r="V30" s="8"/>
      <c r="W30" s="8"/>
    </row>
    <row r="31" spans="1:23">
      <c r="A31" s="11"/>
      <c r="B31" s="11"/>
      <c r="C31" s="11"/>
      <c r="D31" s="11"/>
      <c r="E31" s="11"/>
      <c r="G31" s="11"/>
      <c r="I31" s="11"/>
      <c r="J31" s="11"/>
      <c r="K31" s="11"/>
      <c r="L31" s="11"/>
      <c r="M31" s="11"/>
      <c r="O31" s="11"/>
      <c r="Q31" s="11"/>
      <c r="R31" s="11"/>
      <c r="S31" s="11"/>
      <c r="T31" s="11"/>
      <c r="U31" s="11"/>
      <c r="W31" s="11"/>
    </row>
    <row r="32" spans="1:23">
      <c r="A32" s="8" t="s">
        <v>63</v>
      </c>
      <c r="B32" s="8" t="s">
        <v>70</v>
      </c>
      <c r="C32" s="8" t="s">
        <v>71</v>
      </c>
      <c r="D32" s="8" t="s">
        <v>72</v>
      </c>
      <c r="E32" s="8" t="s">
        <v>73</v>
      </c>
      <c r="F32" s="8" t="s">
        <v>125</v>
      </c>
      <c r="G32" s="8" t="s">
        <v>79</v>
      </c>
      <c r="I32" s="8" t="s">
        <v>63</v>
      </c>
      <c r="J32" s="8" t="s">
        <v>70</v>
      </c>
      <c r="K32" s="8" t="s">
        <v>71</v>
      </c>
      <c r="L32" s="8" t="s">
        <v>72</v>
      </c>
      <c r="M32" s="8" t="s">
        <v>73</v>
      </c>
      <c r="N32" s="8" t="s">
        <v>125</v>
      </c>
      <c r="O32" s="8" t="s">
        <v>74</v>
      </c>
      <c r="Q32" s="8" t="s">
        <v>63</v>
      </c>
      <c r="R32" s="8" t="s">
        <v>70</v>
      </c>
      <c r="S32" s="8" t="s">
        <v>71</v>
      </c>
      <c r="T32" s="8" t="s">
        <v>72</v>
      </c>
      <c r="U32" s="8" t="s">
        <v>73</v>
      </c>
      <c r="V32" s="8" t="s">
        <v>125</v>
      </c>
      <c r="W32" s="8" t="s">
        <v>74</v>
      </c>
    </row>
    <row r="33" spans="1:23">
      <c r="A33" s="8">
        <v>2</v>
      </c>
      <c r="B33" s="8">
        <v>0.13070000000000001</v>
      </c>
      <c r="C33" s="8">
        <v>6.7199999999999996E-2</v>
      </c>
      <c r="D33" s="8">
        <v>4.6699999999999998E-2</v>
      </c>
      <c r="E33" s="8">
        <v>9.2200000000000004E-2</v>
      </c>
      <c r="F33" s="8">
        <f t="shared" si="0"/>
        <v>4.6699999999999998E-2</v>
      </c>
      <c r="G33" s="8">
        <v>2.4E-2</v>
      </c>
      <c r="I33" s="8">
        <v>2</v>
      </c>
      <c r="J33" s="8">
        <v>7.3700000000000002E-2</v>
      </c>
      <c r="K33" s="8">
        <v>5.2299999999999999E-2</v>
      </c>
      <c r="L33" s="8">
        <v>5.21E-2</v>
      </c>
      <c r="M33" s="8">
        <v>0.18110000000000001</v>
      </c>
      <c r="N33" s="8">
        <f t="shared" si="1"/>
        <v>5.21E-2</v>
      </c>
      <c r="O33" s="8">
        <v>2.6700000000000002E-2</v>
      </c>
      <c r="Q33" s="8">
        <v>2</v>
      </c>
      <c r="R33" s="8">
        <v>8.8200000000000001E-2</v>
      </c>
      <c r="S33" s="8">
        <v>6.59E-2</v>
      </c>
      <c r="T33" s="8">
        <v>2.35E-2</v>
      </c>
      <c r="U33" s="8">
        <v>0.13739999999999999</v>
      </c>
      <c r="V33" s="8">
        <f t="shared" si="2"/>
        <v>2.35E-2</v>
      </c>
      <c r="W33" s="8">
        <v>4.4999999999999998E-2</v>
      </c>
    </row>
    <row r="34" spans="1:23">
      <c r="A34" s="8">
        <v>4</v>
      </c>
      <c r="B34" s="8">
        <v>0.2225</v>
      </c>
      <c r="C34" s="8">
        <v>0.19700000000000001</v>
      </c>
      <c r="D34" s="8">
        <v>0.51890000000000003</v>
      </c>
      <c r="E34" s="8">
        <v>0.28539999999999999</v>
      </c>
      <c r="F34" s="8">
        <f t="shared" si="0"/>
        <v>0.28539999999999999</v>
      </c>
      <c r="G34" s="8">
        <v>0.15049999999999999</v>
      </c>
      <c r="I34" s="8">
        <v>4</v>
      </c>
      <c r="J34" s="8">
        <v>0.21129999999999999</v>
      </c>
      <c r="K34" s="8">
        <v>0.16569999999999999</v>
      </c>
      <c r="L34" s="8">
        <v>0.47520000000000001</v>
      </c>
      <c r="M34" s="8">
        <v>0.3296</v>
      </c>
      <c r="N34" s="8">
        <f t="shared" si="1"/>
        <v>0.3296</v>
      </c>
      <c r="O34" s="8">
        <v>0.1283</v>
      </c>
      <c r="Q34" s="8">
        <v>4</v>
      </c>
      <c r="R34" s="8">
        <v>0.1502</v>
      </c>
      <c r="S34" s="8">
        <v>0.18060000000000001</v>
      </c>
      <c r="T34" s="8">
        <v>0.47620000000000001</v>
      </c>
      <c r="U34" s="8">
        <v>0.3362</v>
      </c>
      <c r="V34" s="8">
        <f t="shared" si="2"/>
        <v>0.3362</v>
      </c>
      <c r="W34" s="8">
        <v>0.16889999999999999</v>
      </c>
    </row>
    <row r="35" spans="1:23">
      <c r="A35" s="8">
        <v>8</v>
      </c>
      <c r="B35" s="8">
        <v>0.35110000000000002</v>
      </c>
      <c r="C35" s="8">
        <v>0.34010000000000001</v>
      </c>
      <c r="D35" s="8">
        <v>0.68389999999999995</v>
      </c>
      <c r="E35" s="8">
        <v>0.42009999999999997</v>
      </c>
      <c r="F35" s="8">
        <f t="shared" si="0"/>
        <v>0.42009999999999997</v>
      </c>
      <c r="G35" s="8">
        <v>0.24079999999999999</v>
      </c>
      <c r="I35" s="8">
        <v>8</v>
      </c>
      <c r="J35" s="8">
        <v>0.28349999999999997</v>
      </c>
      <c r="K35" s="8">
        <v>0.26669999999999999</v>
      </c>
      <c r="L35" s="8">
        <v>0.65159999999999996</v>
      </c>
      <c r="M35" s="8">
        <v>0.4642</v>
      </c>
      <c r="N35" s="8">
        <f t="shared" si="1"/>
        <v>0.4642</v>
      </c>
      <c r="O35" s="8">
        <v>0.21229999999999999</v>
      </c>
      <c r="Q35" s="8">
        <v>8</v>
      </c>
      <c r="R35" s="8">
        <v>0.2104</v>
      </c>
      <c r="S35" s="8">
        <v>0.26779999999999998</v>
      </c>
      <c r="T35" s="8">
        <v>0.63449999999999995</v>
      </c>
      <c r="U35" s="8">
        <v>0.46079999999999999</v>
      </c>
      <c r="V35" s="8">
        <f t="shared" si="2"/>
        <v>0.46079999999999999</v>
      </c>
      <c r="W35" s="8">
        <v>0.2293</v>
      </c>
    </row>
    <row r="36" spans="1:23">
      <c r="A36" s="8">
        <v>16</v>
      </c>
      <c r="B36" s="8">
        <v>0.46939999999999998</v>
      </c>
      <c r="C36" s="8">
        <v>0.43219999999999997</v>
      </c>
      <c r="D36" s="8">
        <v>0.78539999999999999</v>
      </c>
      <c r="E36" s="8">
        <v>0.53710000000000002</v>
      </c>
      <c r="F36" s="8">
        <f t="shared" si="0"/>
        <v>0.53710000000000002</v>
      </c>
      <c r="G36" s="8">
        <v>0.40450000000000003</v>
      </c>
      <c r="I36" s="8">
        <v>16</v>
      </c>
      <c r="J36" s="8">
        <v>0.44650000000000001</v>
      </c>
      <c r="K36" s="8">
        <v>0.3977</v>
      </c>
      <c r="L36" s="8">
        <v>0.76580000000000004</v>
      </c>
      <c r="M36" s="8">
        <v>0.56530000000000002</v>
      </c>
      <c r="N36" s="8">
        <f t="shared" si="1"/>
        <v>0.56530000000000002</v>
      </c>
      <c r="O36" s="8">
        <v>0.38129999999999997</v>
      </c>
      <c r="Q36" s="8">
        <v>16</v>
      </c>
      <c r="R36" s="8">
        <v>0.27600000000000002</v>
      </c>
      <c r="S36" s="8">
        <v>0.37490000000000001</v>
      </c>
      <c r="T36" s="8">
        <v>0.72240000000000004</v>
      </c>
      <c r="U36" s="8">
        <v>0.53559999999999997</v>
      </c>
      <c r="V36" s="8">
        <f t="shared" si="2"/>
        <v>0.53559999999999997</v>
      </c>
      <c r="W36" s="8">
        <v>0.38469999999999999</v>
      </c>
    </row>
    <row r="37" spans="1:23">
      <c r="A37" s="8"/>
      <c r="B37" s="8"/>
      <c r="C37" s="8"/>
      <c r="D37" s="8"/>
      <c r="E37" s="8"/>
      <c r="F37" s="8"/>
      <c r="G37" s="8"/>
      <c r="I37" s="8"/>
      <c r="J37" s="8"/>
      <c r="K37" s="8"/>
      <c r="L37" s="8"/>
      <c r="M37" s="8"/>
      <c r="N37" s="8"/>
      <c r="O37" s="8"/>
      <c r="Q37" s="8"/>
      <c r="R37" s="8"/>
      <c r="S37" s="8"/>
      <c r="T37" s="8"/>
      <c r="U37" s="8"/>
      <c r="V37" s="8"/>
      <c r="W37" s="8"/>
    </row>
    <row r="38" spans="1:23">
      <c r="A38" s="11"/>
      <c r="B38" s="11"/>
      <c r="C38" s="11"/>
      <c r="D38" s="11"/>
      <c r="E38" s="11"/>
      <c r="G38" s="11"/>
      <c r="I38" s="11"/>
      <c r="J38" s="11"/>
      <c r="K38" s="11"/>
      <c r="L38" s="11"/>
      <c r="M38" s="11"/>
      <c r="O38" s="11"/>
      <c r="Q38" s="11"/>
      <c r="R38" s="11"/>
      <c r="S38" s="11"/>
      <c r="T38" s="11"/>
      <c r="U38" s="11"/>
      <c r="W38" s="11"/>
    </row>
    <row r="39" spans="1:23">
      <c r="A39" s="8" t="s">
        <v>76</v>
      </c>
      <c r="B39" s="8" t="s">
        <v>70</v>
      </c>
      <c r="C39" s="8" t="s">
        <v>71</v>
      </c>
      <c r="D39" s="8" t="s">
        <v>72</v>
      </c>
      <c r="E39" s="8" t="s">
        <v>73</v>
      </c>
      <c r="F39" s="8" t="s">
        <v>125</v>
      </c>
      <c r="G39" s="8" t="s">
        <v>79</v>
      </c>
      <c r="I39" s="8" t="s">
        <v>76</v>
      </c>
      <c r="J39" s="8" t="s">
        <v>70</v>
      </c>
      <c r="K39" s="8" t="s">
        <v>71</v>
      </c>
      <c r="L39" s="8" t="s">
        <v>72</v>
      </c>
      <c r="M39" s="8" t="s">
        <v>73</v>
      </c>
      <c r="N39" s="8" t="s">
        <v>125</v>
      </c>
      <c r="O39" s="8" t="s">
        <v>74</v>
      </c>
      <c r="Q39" s="8" t="s">
        <v>76</v>
      </c>
      <c r="R39" s="8" t="s">
        <v>70</v>
      </c>
      <c r="S39" s="8" t="s">
        <v>71</v>
      </c>
      <c r="T39" s="8" t="s">
        <v>72</v>
      </c>
      <c r="U39" s="8" t="s">
        <v>73</v>
      </c>
      <c r="V39" s="8" t="s">
        <v>125</v>
      </c>
      <c r="W39" s="8" t="s">
        <v>74</v>
      </c>
    </row>
    <row r="40" spans="1:23">
      <c r="A40" s="8">
        <v>2</v>
      </c>
      <c r="B40" s="8">
        <v>1.0158499999999999</v>
      </c>
      <c r="C40" s="8">
        <v>1</v>
      </c>
      <c r="D40" s="8">
        <v>1.0002</v>
      </c>
      <c r="E40" s="8">
        <v>1</v>
      </c>
      <c r="F40" s="8">
        <f t="shared" si="0"/>
        <v>1</v>
      </c>
      <c r="G40" s="8">
        <v>1.1233</v>
      </c>
      <c r="I40" s="8">
        <v>2</v>
      </c>
      <c r="J40" s="8">
        <v>1.0636000000000001</v>
      </c>
      <c r="K40" s="8">
        <v>1.0001</v>
      </c>
      <c r="L40" s="8">
        <v>1</v>
      </c>
      <c r="M40" s="8">
        <v>1.0001199999999999</v>
      </c>
      <c r="N40" s="8">
        <f t="shared" si="1"/>
        <v>1</v>
      </c>
      <c r="O40" s="8">
        <v>1.03573</v>
      </c>
      <c r="Q40" s="8">
        <v>2</v>
      </c>
      <c r="R40" s="8">
        <v>1.0646199999999999</v>
      </c>
      <c r="S40" s="8">
        <v>1</v>
      </c>
      <c r="T40" s="8">
        <v>1.0001899999999999</v>
      </c>
      <c r="U40" s="8">
        <v>1.00014</v>
      </c>
      <c r="V40" s="8">
        <f t="shared" si="2"/>
        <v>1.00014</v>
      </c>
      <c r="W40" s="8">
        <v>1.1142399999999999</v>
      </c>
    </row>
    <row r="41" spans="1:23">
      <c r="A41" s="8">
        <v>4</v>
      </c>
      <c r="B41" s="8">
        <v>1.02858</v>
      </c>
      <c r="C41" s="8">
        <v>1.0001800000000001</v>
      </c>
      <c r="D41" s="8">
        <v>1.00061</v>
      </c>
      <c r="E41" s="8">
        <v>1</v>
      </c>
      <c r="F41" s="8">
        <f t="shared" si="0"/>
        <v>1</v>
      </c>
      <c r="G41" s="8">
        <v>1.27529</v>
      </c>
      <c r="I41" s="8">
        <v>4</v>
      </c>
      <c r="J41" s="8">
        <v>1.10009</v>
      </c>
      <c r="K41" s="8">
        <v>1.0001</v>
      </c>
      <c r="L41" s="8">
        <v>1</v>
      </c>
      <c r="M41" s="8">
        <v>1.00037</v>
      </c>
      <c r="N41" s="8">
        <f t="shared" si="1"/>
        <v>1</v>
      </c>
      <c r="O41" s="8">
        <v>1.18571</v>
      </c>
      <c r="Q41" s="8">
        <v>4</v>
      </c>
      <c r="R41" s="8">
        <v>1.0576000000000001</v>
      </c>
      <c r="S41" s="8">
        <v>1</v>
      </c>
      <c r="T41" s="8">
        <v>1.00058</v>
      </c>
      <c r="U41" s="8">
        <v>1.00014</v>
      </c>
      <c r="V41" s="8">
        <f t="shared" si="2"/>
        <v>1.00014</v>
      </c>
      <c r="W41" s="8">
        <v>1.19577</v>
      </c>
    </row>
    <row r="42" spans="1:23">
      <c r="A42" s="8">
        <v>8</v>
      </c>
      <c r="B42" s="8">
        <v>1.1001700000000001</v>
      </c>
      <c r="C42" s="8">
        <v>1</v>
      </c>
      <c r="D42" s="8">
        <v>1.00142</v>
      </c>
      <c r="E42" s="8">
        <v>1</v>
      </c>
      <c r="F42" s="8">
        <f t="shared" si="0"/>
        <v>1</v>
      </c>
      <c r="G42" s="8">
        <v>1.4494199999999999</v>
      </c>
      <c r="I42" s="8">
        <v>8</v>
      </c>
      <c r="J42" s="8">
        <v>1.10009</v>
      </c>
      <c r="K42" s="8">
        <v>1.0002</v>
      </c>
      <c r="L42" s="8">
        <v>1</v>
      </c>
      <c r="M42" s="8">
        <v>1.0008600000000001</v>
      </c>
      <c r="N42" s="8">
        <f t="shared" si="1"/>
        <v>1</v>
      </c>
      <c r="O42" s="8">
        <v>1.3366899999999999</v>
      </c>
      <c r="Q42" s="8">
        <v>8</v>
      </c>
      <c r="R42" s="8">
        <v>1.1003400000000001</v>
      </c>
      <c r="S42" s="8">
        <v>1.0001899999999999</v>
      </c>
      <c r="T42" s="8">
        <v>1.00136</v>
      </c>
      <c r="U42" s="8">
        <v>1.00071</v>
      </c>
      <c r="V42" s="8">
        <f t="shared" si="2"/>
        <v>1.00071</v>
      </c>
      <c r="W42" s="8">
        <v>1.2078500000000001</v>
      </c>
    </row>
    <row r="43" spans="1:23">
      <c r="A43" s="8">
        <v>16</v>
      </c>
      <c r="B43" s="8">
        <v>1.1001700000000001</v>
      </c>
      <c r="C43" s="8">
        <v>1.0007900000000001</v>
      </c>
      <c r="D43" s="8">
        <v>1.00142</v>
      </c>
      <c r="E43" s="8">
        <v>1</v>
      </c>
      <c r="F43" s="8">
        <f t="shared" si="0"/>
        <v>1</v>
      </c>
      <c r="G43" s="8">
        <v>1.59839</v>
      </c>
      <c r="I43" s="8">
        <v>16</v>
      </c>
      <c r="J43" s="8">
        <v>1.10009</v>
      </c>
      <c r="K43" s="8">
        <v>1.0004900000000001</v>
      </c>
      <c r="L43" s="8">
        <v>1</v>
      </c>
      <c r="M43" s="8">
        <v>1.0008600000000001</v>
      </c>
      <c r="N43" s="8">
        <f t="shared" si="1"/>
        <v>1</v>
      </c>
      <c r="O43" s="8">
        <v>1.4212400000000001</v>
      </c>
      <c r="Q43" s="8">
        <v>16</v>
      </c>
      <c r="R43" s="8">
        <v>1.10093</v>
      </c>
      <c r="S43" s="8">
        <v>1.0001899999999999</v>
      </c>
      <c r="T43" s="8">
        <v>1.00291</v>
      </c>
      <c r="U43" s="8">
        <v>1.0018400000000001</v>
      </c>
      <c r="V43" s="8">
        <f t="shared" si="2"/>
        <v>1.0018400000000001</v>
      </c>
      <c r="W43" s="8">
        <v>1.4454</v>
      </c>
    </row>
    <row r="44" spans="1:23">
      <c r="A44" s="8"/>
      <c r="B44" s="8"/>
      <c r="C44" s="8"/>
      <c r="D44" s="8"/>
      <c r="E44" s="8"/>
      <c r="F44" s="8"/>
      <c r="G44" s="8"/>
      <c r="I44" s="8"/>
      <c r="J44" s="8"/>
      <c r="K44" s="8"/>
      <c r="L44" s="8"/>
      <c r="M44" s="8"/>
      <c r="N44" s="8"/>
      <c r="O44" s="8"/>
      <c r="Q44" s="8"/>
      <c r="R44" s="8"/>
      <c r="S44" s="8"/>
      <c r="T44" s="8"/>
      <c r="U44" s="8"/>
      <c r="V44" s="8"/>
      <c r="W44" s="8"/>
    </row>
    <row r="45" spans="1:23">
      <c r="A45" s="5"/>
      <c r="B45" s="5"/>
      <c r="C45" s="5"/>
      <c r="D45" s="5"/>
      <c r="E45" s="5"/>
      <c r="G45" s="5"/>
      <c r="I45" s="5"/>
      <c r="J45" s="5"/>
      <c r="K45" s="5"/>
      <c r="L45" s="5"/>
      <c r="M45" s="5"/>
      <c r="O45" s="5"/>
      <c r="Q45" s="5"/>
      <c r="R45" s="5"/>
      <c r="S45" s="5"/>
      <c r="T45" s="5"/>
      <c r="U45" s="5"/>
      <c r="W45" s="5"/>
    </row>
    <row r="46" spans="1:23">
      <c r="A46" s="4" t="s">
        <v>80</v>
      </c>
      <c r="B46" s="4"/>
      <c r="C46" s="4"/>
      <c r="D46" s="4"/>
      <c r="E46" s="4"/>
      <c r="F46" s="4"/>
      <c r="G46" s="4"/>
      <c r="I46" s="4" t="s">
        <v>81</v>
      </c>
      <c r="J46" s="4"/>
      <c r="K46" s="4"/>
      <c r="L46" s="4"/>
      <c r="M46" s="4"/>
      <c r="N46" s="4"/>
      <c r="O46" s="4"/>
      <c r="Q46" s="4" t="s">
        <v>81</v>
      </c>
      <c r="R46" s="4"/>
      <c r="S46" s="4"/>
      <c r="T46" s="4"/>
      <c r="U46" s="4"/>
      <c r="V46" s="4"/>
      <c r="W46" s="4"/>
    </row>
    <row r="47" spans="1:23">
      <c r="A47" s="8" t="s">
        <v>82</v>
      </c>
      <c r="B47" s="8"/>
      <c r="C47" s="8" t="s">
        <v>71</v>
      </c>
      <c r="D47" s="8" t="s">
        <v>72</v>
      </c>
      <c r="E47" s="8" t="s">
        <v>73</v>
      </c>
      <c r="F47" s="8" t="s">
        <v>125</v>
      </c>
      <c r="G47" s="8" t="s">
        <v>74</v>
      </c>
      <c r="I47" s="8" t="s">
        <v>82</v>
      </c>
      <c r="J47" s="8"/>
      <c r="K47" s="8" t="s">
        <v>71</v>
      </c>
      <c r="L47" s="8" t="s">
        <v>72</v>
      </c>
      <c r="M47" s="8" t="s">
        <v>73</v>
      </c>
      <c r="N47" s="8" t="s">
        <v>125</v>
      </c>
      <c r="O47" s="8" t="s">
        <v>74</v>
      </c>
      <c r="Q47" s="8" t="s">
        <v>82</v>
      </c>
      <c r="R47" s="8"/>
      <c r="S47" s="8" t="s">
        <v>71</v>
      </c>
      <c r="T47" s="8" t="s">
        <v>72</v>
      </c>
      <c r="U47" s="8" t="s">
        <v>73</v>
      </c>
      <c r="V47" s="8" t="s">
        <v>125</v>
      </c>
      <c r="W47" s="8" t="s">
        <v>74</v>
      </c>
    </row>
    <row r="48" spans="1:23">
      <c r="A48" s="8">
        <v>10</v>
      </c>
      <c r="B48" s="8"/>
      <c r="C48" s="8">
        <v>180</v>
      </c>
      <c r="D48" s="8">
        <v>235</v>
      </c>
      <c r="E48" s="8">
        <v>160</v>
      </c>
      <c r="F48" s="8">
        <f t="shared" si="0"/>
        <v>160</v>
      </c>
      <c r="G48" s="8">
        <v>847</v>
      </c>
      <c r="I48" s="8">
        <v>10</v>
      </c>
      <c r="J48" s="8"/>
      <c r="K48" s="8">
        <v>160</v>
      </c>
      <c r="L48" s="8">
        <v>169</v>
      </c>
      <c r="M48" s="8">
        <v>167</v>
      </c>
      <c r="N48" s="8">
        <f t="shared" si="1"/>
        <v>167</v>
      </c>
      <c r="O48" s="8">
        <v>1015</v>
      </c>
      <c r="Q48" s="8">
        <v>10</v>
      </c>
      <c r="R48" s="8"/>
      <c r="S48" s="8">
        <v>173</v>
      </c>
      <c r="T48" s="8">
        <v>202</v>
      </c>
      <c r="U48" s="8">
        <v>162</v>
      </c>
      <c r="V48" s="8">
        <f t="shared" si="2"/>
        <v>162</v>
      </c>
      <c r="W48" s="8">
        <v>833</v>
      </c>
    </row>
    <row r="49" spans="1:23">
      <c r="A49" s="8">
        <v>20</v>
      </c>
      <c r="B49" s="8"/>
      <c r="C49" s="8">
        <v>192</v>
      </c>
      <c r="D49" s="8">
        <v>286</v>
      </c>
      <c r="E49" s="8">
        <v>185</v>
      </c>
      <c r="F49" s="8">
        <f t="shared" si="0"/>
        <v>185</v>
      </c>
      <c r="G49" s="8">
        <v>854</v>
      </c>
      <c r="I49" s="8">
        <v>20</v>
      </c>
      <c r="J49" s="8"/>
      <c r="K49" s="8">
        <v>218</v>
      </c>
      <c r="L49" s="8">
        <v>202</v>
      </c>
      <c r="M49" s="8">
        <v>188</v>
      </c>
      <c r="N49" s="8">
        <f t="shared" si="1"/>
        <v>188</v>
      </c>
      <c r="O49" s="8">
        <v>1018</v>
      </c>
      <c r="Q49" s="8">
        <v>20</v>
      </c>
      <c r="R49" s="8"/>
      <c r="S49" s="8">
        <v>195</v>
      </c>
      <c r="T49" s="8">
        <v>237</v>
      </c>
      <c r="U49" s="8">
        <v>208</v>
      </c>
      <c r="V49" s="8">
        <f t="shared" si="2"/>
        <v>208</v>
      </c>
      <c r="W49" s="8">
        <v>835</v>
      </c>
    </row>
    <row r="50" spans="1:23">
      <c r="A50" s="8">
        <v>30</v>
      </c>
      <c r="B50" s="8"/>
      <c r="C50" s="8">
        <v>230</v>
      </c>
      <c r="D50" s="8">
        <v>352</v>
      </c>
      <c r="E50" s="8">
        <v>220</v>
      </c>
      <c r="F50" s="8">
        <f t="shared" si="0"/>
        <v>220</v>
      </c>
      <c r="G50" s="8">
        <v>861</v>
      </c>
      <c r="I50" s="8">
        <v>30</v>
      </c>
      <c r="J50" s="8"/>
      <c r="K50" s="8">
        <v>196</v>
      </c>
      <c r="L50" s="8">
        <v>238</v>
      </c>
      <c r="M50" s="8">
        <v>208</v>
      </c>
      <c r="N50" s="8">
        <f t="shared" si="1"/>
        <v>208</v>
      </c>
      <c r="O50" s="8">
        <v>1021</v>
      </c>
      <c r="Q50" s="8">
        <v>30</v>
      </c>
      <c r="R50" s="8"/>
      <c r="S50" s="8">
        <v>203</v>
      </c>
      <c r="T50" s="8">
        <v>274</v>
      </c>
      <c r="U50" s="8">
        <v>257</v>
      </c>
      <c r="V50" s="8">
        <f t="shared" si="2"/>
        <v>257</v>
      </c>
      <c r="W50" s="8">
        <v>848</v>
      </c>
    </row>
    <row r="51" spans="1:23">
      <c r="A51" s="8">
        <v>50</v>
      </c>
      <c r="B51" s="8"/>
      <c r="C51" s="8">
        <v>310</v>
      </c>
      <c r="D51" s="8">
        <v>596</v>
      </c>
      <c r="E51" s="8">
        <v>315</v>
      </c>
      <c r="F51" s="8">
        <f t="shared" si="0"/>
        <v>315</v>
      </c>
      <c r="G51" s="8">
        <v>862</v>
      </c>
      <c r="I51" s="8">
        <v>50</v>
      </c>
      <c r="J51" s="8"/>
      <c r="K51" s="8">
        <v>347</v>
      </c>
      <c r="L51" s="8">
        <v>327</v>
      </c>
      <c r="M51" s="8">
        <v>258</v>
      </c>
      <c r="N51" s="8">
        <f t="shared" si="1"/>
        <v>258</v>
      </c>
      <c r="O51" s="8">
        <v>1033</v>
      </c>
      <c r="Q51" s="8">
        <v>50</v>
      </c>
      <c r="R51" s="8"/>
      <c r="S51" s="8">
        <v>253</v>
      </c>
      <c r="T51" s="8">
        <v>374</v>
      </c>
      <c r="U51" s="8">
        <v>392</v>
      </c>
      <c r="V51" s="8">
        <f t="shared" si="2"/>
        <v>374</v>
      </c>
      <c r="W51" s="8">
        <v>872</v>
      </c>
    </row>
    <row r="52" spans="1:23">
      <c r="A52" s="8">
        <v>80</v>
      </c>
      <c r="B52" s="8"/>
      <c r="C52" s="8">
        <v>465</v>
      </c>
      <c r="D52" s="8">
        <v>1095</v>
      </c>
      <c r="E52" s="8">
        <v>523</v>
      </c>
      <c r="F52" s="8">
        <f t="shared" si="0"/>
        <v>523</v>
      </c>
      <c r="G52" s="8">
        <v>944</v>
      </c>
      <c r="I52" s="8">
        <v>80</v>
      </c>
      <c r="J52" s="8"/>
      <c r="K52" s="8">
        <v>309</v>
      </c>
      <c r="L52" s="8">
        <v>484</v>
      </c>
      <c r="M52" s="8">
        <v>342</v>
      </c>
      <c r="N52" s="8">
        <f t="shared" si="1"/>
        <v>342</v>
      </c>
      <c r="O52" s="8">
        <v>1042</v>
      </c>
      <c r="Q52" s="8">
        <v>80</v>
      </c>
      <c r="R52" s="8"/>
      <c r="S52" s="8">
        <v>350</v>
      </c>
      <c r="T52" s="8">
        <v>553</v>
      </c>
      <c r="U52" s="8">
        <v>539</v>
      </c>
      <c r="V52" s="8">
        <f t="shared" si="2"/>
        <v>539</v>
      </c>
      <c r="W52" s="8">
        <v>892</v>
      </c>
    </row>
    <row r="53" spans="1:23">
      <c r="A53" s="11"/>
      <c r="B53" s="11"/>
      <c r="C53" s="11"/>
      <c r="D53" s="11"/>
      <c r="E53" s="11"/>
      <c r="G53" s="11"/>
      <c r="I53" s="11"/>
      <c r="J53" s="11"/>
      <c r="K53" s="11"/>
      <c r="L53" s="11"/>
      <c r="M53" s="11"/>
      <c r="O53" s="11"/>
      <c r="Q53" s="11"/>
      <c r="R53" s="11"/>
      <c r="S53" s="11"/>
      <c r="T53" s="11"/>
      <c r="U53" s="11"/>
      <c r="W53" s="11"/>
    </row>
    <row r="54" spans="1:23">
      <c r="A54" s="8" t="s">
        <v>63</v>
      </c>
      <c r="B54" s="8"/>
      <c r="C54" s="8" t="s">
        <v>71</v>
      </c>
      <c r="D54" s="8" t="s">
        <v>72</v>
      </c>
      <c r="E54" s="8" t="s">
        <v>73</v>
      </c>
      <c r="F54" s="8" t="s">
        <v>125</v>
      </c>
      <c r="G54" s="8" t="s">
        <v>74</v>
      </c>
      <c r="I54" s="8" t="s">
        <v>63</v>
      </c>
      <c r="J54" s="8"/>
      <c r="K54" s="8" t="s">
        <v>71</v>
      </c>
      <c r="L54" s="8" t="s">
        <v>72</v>
      </c>
      <c r="M54" s="8" t="s">
        <v>73</v>
      </c>
      <c r="N54" s="8" t="s">
        <v>125</v>
      </c>
      <c r="O54" s="8" t="s">
        <v>74</v>
      </c>
      <c r="Q54" s="8" t="s">
        <v>63</v>
      </c>
      <c r="R54" s="8"/>
      <c r="S54" s="8" t="s">
        <v>71</v>
      </c>
      <c r="T54" s="8" t="s">
        <v>72</v>
      </c>
      <c r="U54" s="8" t="s">
        <v>73</v>
      </c>
      <c r="V54" s="8" t="s">
        <v>125</v>
      </c>
      <c r="W54" s="8" t="s">
        <v>74</v>
      </c>
    </row>
    <row r="55" spans="1:23">
      <c r="A55" s="8">
        <v>10</v>
      </c>
      <c r="B55" s="8"/>
      <c r="C55" s="8">
        <v>0.2122</v>
      </c>
      <c r="D55" s="8">
        <v>0.52249999999999996</v>
      </c>
      <c r="E55" s="8">
        <v>0.29139999999999999</v>
      </c>
      <c r="F55" s="8">
        <f t="shared" si="0"/>
        <v>0.29139999999999999</v>
      </c>
      <c r="G55" s="8">
        <v>0.14330000000000001</v>
      </c>
      <c r="I55" s="8">
        <v>10</v>
      </c>
      <c r="J55" s="8"/>
      <c r="K55" s="8">
        <v>0.16600000000000001</v>
      </c>
      <c r="L55" s="8">
        <v>0.48249999999999998</v>
      </c>
      <c r="M55" s="8">
        <v>0.35320000000000001</v>
      </c>
      <c r="N55" s="8">
        <f t="shared" si="1"/>
        <v>0.35320000000000001</v>
      </c>
      <c r="O55" s="8">
        <v>0.1221</v>
      </c>
      <c r="Q55" s="8">
        <v>10</v>
      </c>
      <c r="R55" s="8"/>
      <c r="S55" s="8">
        <v>0.1893</v>
      </c>
      <c r="T55" s="8">
        <v>0.49149999999999999</v>
      </c>
      <c r="U55" s="8">
        <v>0.3548</v>
      </c>
      <c r="V55" s="8">
        <f t="shared" si="2"/>
        <v>0.3548</v>
      </c>
      <c r="W55" s="8">
        <v>0.1588</v>
      </c>
    </row>
    <row r="56" spans="1:23">
      <c r="A56" s="8">
        <v>20</v>
      </c>
      <c r="B56" s="8"/>
      <c r="C56" s="8">
        <v>0.2185</v>
      </c>
      <c r="D56" s="8">
        <v>0.51829999999999998</v>
      </c>
      <c r="E56" s="8">
        <v>0.28970000000000001</v>
      </c>
      <c r="F56" s="8">
        <f t="shared" si="0"/>
        <v>0.28970000000000001</v>
      </c>
      <c r="G56" s="8">
        <v>0.1195</v>
      </c>
      <c r="I56" s="8">
        <v>20</v>
      </c>
      <c r="J56" s="8"/>
      <c r="K56" s="8">
        <v>0.17349999999999999</v>
      </c>
      <c r="L56" s="8">
        <v>0.4803</v>
      </c>
      <c r="M56" s="8">
        <v>0.34620000000000001</v>
      </c>
      <c r="N56" s="8">
        <f t="shared" si="1"/>
        <v>0.34620000000000001</v>
      </c>
      <c r="O56" s="8">
        <v>0.11799999999999999</v>
      </c>
      <c r="Q56" s="8">
        <v>20</v>
      </c>
      <c r="R56" s="8"/>
      <c r="S56" s="8">
        <v>0.19040000000000001</v>
      </c>
      <c r="T56" s="8">
        <v>0.4995</v>
      </c>
      <c r="U56" s="8">
        <v>0.34910000000000002</v>
      </c>
      <c r="V56" s="8">
        <f t="shared" si="2"/>
        <v>0.34910000000000002</v>
      </c>
      <c r="W56" s="8">
        <v>0.1542</v>
      </c>
    </row>
    <row r="57" spans="1:23">
      <c r="A57" s="8">
        <v>30</v>
      </c>
      <c r="B57" s="8"/>
      <c r="C57" s="8">
        <v>0.2006</v>
      </c>
      <c r="D57" s="8">
        <v>0.51490000000000002</v>
      </c>
      <c r="E57" s="8">
        <v>0.2898</v>
      </c>
      <c r="F57" s="8">
        <f t="shared" si="0"/>
        <v>0.2898</v>
      </c>
      <c r="G57" s="8">
        <v>0.1338</v>
      </c>
      <c r="I57" s="8">
        <v>30</v>
      </c>
      <c r="J57" s="8"/>
      <c r="K57" s="8">
        <v>0.1573</v>
      </c>
      <c r="L57" s="8">
        <v>0.47570000000000001</v>
      </c>
      <c r="M57" s="8">
        <v>0.34250000000000003</v>
      </c>
      <c r="N57" s="8">
        <f t="shared" si="1"/>
        <v>0.34250000000000003</v>
      </c>
      <c r="O57" s="8">
        <v>0.1208</v>
      </c>
      <c r="Q57" s="8">
        <v>30</v>
      </c>
      <c r="R57" s="8"/>
      <c r="S57" s="8">
        <v>0.1923</v>
      </c>
      <c r="T57" s="8">
        <v>0.49249999999999999</v>
      </c>
      <c r="U57" s="8">
        <v>0.34510000000000002</v>
      </c>
      <c r="V57" s="8">
        <f t="shared" si="2"/>
        <v>0.34510000000000002</v>
      </c>
      <c r="W57" s="8">
        <v>0.1479</v>
      </c>
    </row>
    <row r="58" spans="1:23">
      <c r="A58" s="8">
        <v>50</v>
      </c>
      <c r="B58" s="8"/>
      <c r="C58" s="8">
        <v>0.19700000000000001</v>
      </c>
      <c r="D58" s="8">
        <v>0.51890000000000003</v>
      </c>
      <c r="E58" s="8">
        <v>0.28539999999999999</v>
      </c>
      <c r="F58" s="8">
        <f t="shared" si="0"/>
        <v>0.28539999999999999</v>
      </c>
      <c r="G58" s="8">
        <v>0.15049999999999999</v>
      </c>
      <c r="I58" s="8">
        <v>50</v>
      </c>
      <c r="J58" s="8"/>
      <c r="K58" s="8">
        <v>0.16569999999999999</v>
      </c>
      <c r="L58" s="8">
        <v>0.47520000000000001</v>
      </c>
      <c r="M58" s="8">
        <v>0.3296</v>
      </c>
      <c r="N58" s="8">
        <f t="shared" si="1"/>
        <v>0.3296</v>
      </c>
      <c r="O58" s="8">
        <v>0.1283</v>
      </c>
      <c r="Q58" s="8">
        <v>50</v>
      </c>
      <c r="R58" s="8"/>
      <c r="S58" s="8">
        <v>0.18060000000000001</v>
      </c>
      <c r="T58" s="8">
        <v>0.47620000000000001</v>
      </c>
      <c r="U58" s="8">
        <v>0.3362</v>
      </c>
      <c r="V58" s="8">
        <f t="shared" si="2"/>
        <v>0.3362</v>
      </c>
      <c r="W58" s="8">
        <v>0.16889999999999999</v>
      </c>
    </row>
    <row r="59" spans="1:23">
      <c r="A59" s="8">
        <v>80</v>
      </c>
      <c r="B59" s="8"/>
      <c r="C59" s="8">
        <v>0.2019</v>
      </c>
      <c r="D59" s="8">
        <v>0.5202</v>
      </c>
      <c r="E59" s="8">
        <v>0.27560000000000001</v>
      </c>
      <c r="F59" s="8">
        <f t="shared" si="0"/>
        <v>0.27560000000000001</v>
      </c>
      <c r="G59" s="8">
        <v>0.1368</v>
      </c>
      <c r="I59" s="8">
        <v>80</v>
      </c>
      <c r="J59" s="8"/>
      <c r="K59" s="8">
        <v>0.156</v>
      </c>
      <c r="L59" s="8">
        <v>0.4698</v>
      </c>
      <c r="M59" s="8">
        <v>0.33750000000000002</v>
      </c>
      <c r="N59" s="8">
        <f t="shared" si="1"/>
        <v>0.33750000000000002</v>
      </c>
      <c r="O59" s="8">
        <v>0.108</v>
      </c>
      <c r="Q59" s="8">
        <v>80</v>
      </c>
      <c r="R59" s="8"/>
      <c r="S59" s="8">
        <v>0.17680000000000001</v>
      </c>
      <c r="T59" s="8">
        <v>0.4733</v>
      </c>
      <c r="U59" s="8">
        <v>0.32500000000000001</v>
      </c>
      <c r="V59" s="8">
        <f t="shared" si="2"/>
        <v>0.32500000000000001</v>
      </c>
      <c r="W59" s="8">
        <v>0.1653</v>
      </c>
    </row>
    <row r="60" spans="1:23">
      <c r="A60" s="11"/>
      <c r="B60" s="11"/>
      <c r="C60" s="11"/>
      <c r="D60" s="11"/>
      <c r="E60" s="11"/>
      <c r="G60" s="11"/>
      <c r="I60" s="11"/>
      <c r="J60" s="11"/>
      <c r="K60" s="11"/>
      <c r="L60" s="11"/>
      <c r="M60" s="11"/>
      <c r="O60" s="11"/>
      <c r="Q60" s="11"/>
      <c r="R60" s="11"/>
      <c r="S60" s="11"/>
      <c r="T60" s="11"/>
      <c r="U60" s="11"/>
      <c r="W60" s="11"/>
    </row>
    <row r="61" spans="1:23">
      <c r="A61" s="8" t="s">
        <v>76</v>
      </c>
      <c r="B61" s="8"/>
      <c r="C61" s="8" t="s">
        <v>71</v>
      </c>
      <c r="D61" s="8" t="s">
        <v>72</v>
      </c>
      <c r="E61" s="8" t="s">
        <v>73</v>
      </c>
      <c r="F61" s="8" t="s">
        <v>125</v>
      </c>
      <c r="G61" s="8" t="s">
        <v>74</v>
      </c>
      <c r="I61" s="8" t="s">
        <v>76</v>
      </c>
      <c r="J61" s="8"/>
      <c r="K61" s="8" t="s">
        <v>71</v>
      </c>
      <c r="L61" s="8" t="s">
        <v>72</v>
      </c>
      <c r="M61" s="8" t="s">
        <v>73</v>
      </c>
      <c r="N61" s="8" t="s">
        <v>125</v>
      </c>
      <c r="O61" s="8" t="s">
        <v>74</v>
      </c>
      <c r="Q61" s="8" t="s">
        <v>76</v>
      </c>
      <c r="R61" s="8"/>
      <c r="S61" s="8" t="s">
        <v>71</v>
      </c>
      <c r="T61" s="8" t="s">
        <v>72</v>
      </c>
      <c r="U61" s="8" t="s">
        <v>73</v>
      </c>
      <c r="V61" s="8" t="s">
        <v>125</v>
      </c>
      <c r="W61" s="8" t="s">
        <v>74</v>
      </c>
    </row>
    <row r="62" spans="1:23">
      <c r="A62" s="8">
        <v>10</v>
      </c>
      <c r="B62" s="8"/>
      <c r="C62" s="8">
        <v>1.0000899999999999</v>
      </c>
      <c r="D62" s="8">
        <v>1.00061</v>
      </c>
      <c r="E62" s="8">
        <v>1</v>
      </c>
      <c r="F62" s="8">
        <f t="shared" si="0"/>
        <v>1</v>
      </c>
      <c r="G62" s="8">
        <v>1.23905</v>
      </c>
      <c r="I62" s="8">
        <v>10</v>
      </c>
      <c r="J62" s="8"/>
      <c r="K62" s="8">
        <v>1.0001</v>
      </c>
      <c r="L62" s="8">
        <v>1</v>
      </c>
      <c r="M62" s="8">
        <v>1.00037</v>
      </c>
      <c r="N62" s="8">
        <f t="shared" si="1"/>
        <v>1</v>
      </c>
      <c r="O62" s="8">
        <v>1.1716200000000001</v>
      </c>
      <c r="Q62" s="8">
        <v>10</v>
      </c>
      <c r="R62" s="8"/>
      <c r="S62" s="8">
        <v>1.0002800000000001</v>
      </c>
      <c r="T62" s="8">
        <v>1.00058</v>
      </c>
      <c r="U62" s="8">
        <v>1.00014</v>
      </c>
      <c r="V62" s="8">
        <f t="shared" si="2"/>
        <v>1.00014</v>
      </c>
      <c r="W62" s="8">
        <v>1.17262</v>
      </c>
    </row>
    <row r="63" spans="1:23">
      <c r="A63" s="8">
        <v>20</v>
      </c>
      <c r="B63" s="8"/>
      <c r="C63" s="8">
        <v>1.0002599999999999</v>
      </c>
      <c r="D63" s="8">
        <v>1.00061</v>
      </c>
      <c r="E63" s="8">
        <v>1</v>
      </c>
      <c r="F63" s="8">
        <f t="shared" si="0"/>
        <v>1</v>
      </c>
      <c r="G63" s="8">
        <v>1.27328</v>
      </c>
      <c r="I63" s="8">
        <v>20</v>
      </c>
      <c r="J63" s="8"/>
      <c r="K63" s="8">
        <v>1.0003</v>
      </c>
      <c r="L63" s="8">
        <v>1</v>
      </c>
      <c r="M63" s="8">
        <v>1.00037</v>
      </c>
      <c r="N63" s="8">
        <f t="shared" si="1"/>
        <v>1</v>
      </c>
      <c r="O63" s="8">
        <v>1.29139</v>
      </c>
      <c r="Q63" s="8">
        <v>20</v>
      </c>
      <c r="R63" s="8"/>
      <c r="S63" s="8">
        <v>1.0001899999999999</v>
      </c>
      <c r="T63" s="8">
        <v>1.00058</v>
      </c>
      <c r="U63" s="8">
        <v>1.00014</v>
      </c>
      <c r="V63" s="8">
        <f t="shared" si="2"/>
        <v>1.00014</v>
      </c>
      <c r="W63" s="8">
        <v>1.1847000000000001</v>
      </c>
    </row>
    <row r="64" spans="1:23">
      <c r="A64" s="8">
        <v>30</v>
      </c>
      <c r="B64" s="8"/>
      <c r="C64" s="8">
        <v>1</v>
      </c>
      <c r="D64" s="8">
        <v>1.00061</v>
      </c>
      <c r="E64" s="8">
        <v>1</v>
      </c>
      <c r="F64" s="8">
        <f t="shared" si="0"/>
        <v>1</v>
      </c>
      <c r="G64" s="8">
        <v>1.2541500000000001</v>
      </c>
      <c r="I64" s="8">
        <v>30</v>
      </c>
      <c r="J64" s="8"/>
      <c r="K64" s="8">
        <v>1.0003</v>
      </c>
      <c r="L64" s="8">
        <v>1</v>
      </c>
      <c r="M64" s="8">
        <v>1.00037</v>
      </c>
      <c r="N64" s="8">
        <f t="shared" si="1"/>
        <v>1</v>
      </c>
      <c r="O64" s="8">
        <v>1.19577</v>
      </c>
      <c r="Q64" s="8">
        <v>30</v>
      </c>
      <c r="R64" s="8"/>
      <c r="S64" s="8">
        <v>1.0001899999999999</v>
      </c>
      <c r="T64" s="8">
        <v>1.00058</v>
      </c>
      <c r="U64" s="8">
        <v>1.00014</v>
      </c>
      <c r="V64" s="8">
        <f t="shared" si="2"/>
        <v>1.00014</v>
      </c>
      <c r="W64" s="8">
        <v>1.22698</v>
      </c>
    </row>
    <row r="65" spans="1:23">
      <c r="A65" s="8">
        <v>50</v>
      </c>
      <c r="B65" s="8"/>
      <c r="C65" s="8">
        <v>1.0001800000000001</v>
      </c>
      <c r="D65" s="8">
        <v>1.00061</v>
      </c>
      <c r="E65" s="8">
        <v>1</v>
      </c>
      <c r="F65" s="8">
        <f t="shared" si="0"/>
        <v>1</v>
      </c>
      <c r="G65" s="8">
        <v>1.27529</v>
      </c>
      <c r="I65" s="8">
        <v>50</v>
      </c>
      <c r="J65" s="8"/>
      <c r="K65" s="8">
        <v>1.0001</v>
      </c>
      <c r="L65" s="8">
        <v>1</v>
      </c>
      <c r="M65" s="8">
        <v>1.00037</v>
      </c>
      <c r="N65" s="8">
        <f t="shared" si="1"/>
        <v>1</v>
      </c>
      <c r="O65" s="8">
        <v>1.18571</v>
      </c>
      <c r="Q65" s="8">
        <v>50</v>
      </c>
      <c r="R65" s="8"/>
      <c r="S65" s="8">
        <v>1</v>
      </c>
      <c r="T65" s="8">
        <v>1.00058</v>
      </c>
      <c r="U65" s="8">
        <v>1.00014</v>
      </c>
      <c r="V65" s="8">
        <f t="shared" si="2"/>
        <v>1.00014</v>
      </c>
      <c r="W65" s="8">
        <v>1.19577</v>
      </c>
    </row>
    <row r="66" spans="1:23">
      <c r="A66" s="8">
        <v>80</v>
      </c>
      <c r="B66" s="8"/>
      <c r="C66" s="8">
        <v>1.0000899999999999</v>
      </c>
      <c r="D66" s="8">
        <v>1.00061</v>
      </c>
      <c r="E66" s="8">
        <v>1</v>
      </c>
      <c r="F66" s="8">
        <f t="shared" si="0"/>
        <v>1</v>
      </c>
      <c r="G66" s="8">
        <v>1.24912</v>
      </c>
      <c r="I66" s="8">
        <v>80</v>
      </c>
      <c r="J66" s="8"/>
      <c r="K66" s="8">
        <v>1.0003</v>
      </c>
      <c r="L66" s="8">
        <v>1</v>
      </c>
      <c r="M66" s="8">
        <v>1.00037</v>
      </c>
      <c r="N66" s="8">
        <f t="shared" si="1"/>
        <v>1</v>
      </c>
      <c r="O66" s="8">
        <v>1.2642199999999999</v>
      </c>
      <c r="Q66" s="8">
        <v>80</v>
      </c>
      <c r="R66" s="8"/>
      <c r="S66" s="8">
        <v>1.0001899999999999</v>
      </c>
      <c r="T66" s="8">
        <v>1.00058</v>
      </c>
      <c r="U66" s="8">
        <v>1.00014</v>
      </c>
      <c r="V66" s="8">
        <f t="shared" si="2"/>
        <v>1.00014</v>
      </c>
      <c r="W66" s="8">
        <v>1.2239599999999999</v>
      </c>
    </row>
    <row r="70" spans="1:23">
      <c r="A70" s="5" t="s">
        <v>83</v>
      </c>
      <c r="B70" s="5"/>
      <c r="C70" s="5"/>
      <c r="D70" s="5"/>
      <c r="E70" s="5"/>
      <c r="F70" s="5"/>
      <c r="G70" s="5"/>
      <c r="I70" s="5" t="s">
        <v>84</v>
      </c>
      <c r="J70" s="5"/>
      <c r="K70" s="5"/>
      <c r="L70" s="5"/>
      <c r="M70" s="5"/>
      <c r="N70" s="5"/>
      <c r="O70" s="5"/>
      <c r="Q70" s="5" t="s">
        <v>84</v>
      </c>
      <c r="R70" s="5"/>
      <c r="S70" s="5"/>
      <c r="T70" s="5"/>
      <c r="U70" s="5"/>
      <c r="V70" s="5"/>
      <c r="W70" s="5"/>
    </row>
    <row r="71" spans="1:23">
      <c r="A71" s="5" t="s">
        <v>85</v>
      </c>
      <c r="B71" s="5"/>
      <c r="C71" s="5" t="s">
        <v>86</v>
      </c>
      <c r="D71" s="5"/>
      <c r="E71" s="5"/>
      <c r="F71" s="5"/>
      <c r="G71" s="5"/>
      <c r="I71" s="5" t="s">
        <v>85</v>
      </c>
      <c r="J71" s="5"/>
      <c r="K71" s="5" t="s">
        <v>86</v>
      </c>
      <c r="L71" s="5"/>
      <c r="M71" s="5"/>
      <c r="N71" s="5"/>
      <c r="O71" s="5"/>
      <c r="Q71" s="5" t="s">
        <v>85</v>
      </c>
      <c r="R71" s="5"/>
      <c r="S71" s="5" t="s">
        <v>86</v>
      </c>
      <c r="T71" s="5"/>
      <c r="U71" s="5"/>
      <c r="V71" s="5"/>
      <c r="W71" s="5"/>
    </row>
    <row r="72" spans="1:23">
      <c r="A72" s="4" t="s">
        <v>87</v>
      </c>
      <c r="B72" s="4"/>
      <c r="C72" s="4" t="s">
        <v>88</v>
      </c>
      <c r="D72" s="4" t="s">
        <v>88</v>
      </c>
      <c r="E72" s="4" t="s">
        <v>88</v>
      </c>
      <c r="F72" s="4"/>
      <c r="G72" s="4"/>
      <c r="I72" s="4" t="s">
        <v>66</v>
      </c>
      <c r="J72" s="4"/>
      <c r="K72" s="4" t="s">
        <v>88</v>
      </c>
      <c r="L72" s="4" t="s">
        <v>88</v>
      </c>
      <c r="M72" s="4" t="s">
        <v>88</v>
      </c>
      <c r="N72" s="4"/>
      <c r="O72" s="4"/>
      <c r="Q72" s="4" t="s">
        <v>67</v>
      </c>
      <c r="R72" s="4"/>
      <c r="S72" s="4" t="s">
        <v>88</v>
      </c>
      <c r="T72" s="4" t="s">
        <v>88</v>
      </c>
      <c r="U72" s="4" t="s">
        <v>88</v>
      </c>
      <c r="V72" s="4"/>
      <c r="W72" s="4"/>
    </row>
    <row r="73" spans="1:23">
      <c r="A73" s="8" t="s">
        <v>69</v>
      </c>
      <c r="B73" s="8" t="s">
        <v>70</v>
      </c>
      <c r="C73" s="8" t="s">
        <v>71</v>
      </c>
      <c r="D73" s="8" t="s">
        <v>72</v>
      </c>
      <c r="E73" s="8" t="s">
        <v>73</v>
      </c>
      <c r="F73" s="8" t="s">
        <v>125</v>
      </c>
      <c r="G73" s="8" t="s">
        <v>74</v>
      </c>
      <c r="I73" s="8" t="s">
        <v>69</v>
      </c>
      <c r="J73" s="8" t="s">
        <v>70</v>
      </c>
      <c r="K73" s="8" t="s">
        <v>71</v>
      </c>
      <c r="L73" s="8" t="s">
        <v>72</v>
      </c>
      <c r="M73" s="8" t="s">
        <v>73</v>
      </c>
      <c r="N73" s="8" t="s">
        <v>125</v>
      </c>
      <c r="O73" s="8" t="s">
        <v>74</v>
      </c>
      <c r="Q73" s="8" t="s">
        <v>69</v>
      </c>
      <c r="R73" s="8" t="s">
        <v>70</v>
      </c>
      <c r="S73" s="8" t="s">
        <v>71</v>
      </c>
      <c r="T73" s="8" t="s">
        <v>72</v>
      </c>
      <c r="U73" s="8" t="s">
        <v>73</v>
      </c>
      <c r="V73" s="8" t="s">
        <v>125</v>
      </c>
      <c r="W73" s="8" t="s">
        <v>74</v>
      </c>
    </row>
    <row r="74" spans="1:23">
      <c r="A74" s="8">
        <v>2000</v>
      </c>
      <c r="B74" s="8">
        <v>10</v>
      </c>
      <c r="C74" s="8">
        <v>76</v>
      </c>
      <c r="D74" s="8">
        <v>89</v>
      </c>
      <c r="E74" s="8">
        <v>60</v>
      </c>
      <c r="F74" s="8">
        <f t="shared" ref="F74:F115" si="3">MIN(D74:E74)</f>
        <v>60</v>
      </c>
      <c r="G74" s="8">
        <v>687</v>
      </c>
      <c r="I74" s="8">
        <v>2000</v>
      </c>
      <c r="J74" s="8">
        <v>8</v>
      </c>
      <c r="K74" s="8">
        <v>83</v>
      </c>
      <c r="L74" s="8">
        <v>110</v>
      </c>
      <c r="M74" s="8">
        <v>82</v>
      </c>
      <c r="N74" s="8">
        <f t="shared" ref="N74:N115" si="4">MIN(L74:M74)</f>
        <v>82</v>
      </c>
      <c r="O74" s="8">
        <v>834</v>
      </c>
      <c r="Q74" s="8">
        <v>2000</v>
      </c>
      <c r="R74" s="8">
        <v>9</v>
      </c>
      <c r="S74" s="8">
        <v>79</v>
      </c>
      <c r="T74" s="8">
        <v>91</v>
      </c>
      <c r="U74" s="8">
        <v>50</v>
      </c>
      <c r="V74" s="8">
        <f t="shared" ref="V74:V115" si="5">MIN(T74:U74)</f>
        <v>50</v>
      </c>
      <c r="W74" s="8">
        <v>678</v>
      </c>
    </row>
    <row r="75" spans="1:23">
      <c r="A75" s="8">
        <v>3000</v>
      </c>
      <c r="B75" s="8">
        <v>9</v>
      </c>
      <c r="C75" s="8">
        <v>91</v>
      </c>
      <c r="D75" s="8">
        <v>121</v>
      </c>
      <c r="E75" s="8">
        <v>70</v>
      </c>
      <c r="F75" s="8">
        <f t="shared" si="3"/>
        <v>70</v>
      </c>
      <c r="G75" s="8">
        <v>716</v>
      </c>
      <c r="I75" s="8">
        <v>3000</v>
      </c>
      <c r="J75" s="8">
        <v>9</v>
      </c>
      <c r="K75" s="8">
        <v>96</v>
      </c>
      <c r="L75" s="8">
        <v>141</v>
      </c>
      <c r="M75" s="8">
        <v>92</v>
      </c>
      <c r="N75" s="8">
        <f t="shared" si="4"/>
        <v>92</v>
      </c>
      <c r="O75" s="8">
        <v>864</v>
      </c>
      <c r="Q75" s="8">
        <v>3000</v>
      </c>
      <c r="R75" s="8">
        <v>8</v>
      </c>
      <c r="S75" s="8">
        <v>94</v>
      </c>
      <c r="T75" s="8">
        <v>123</v>
      </c>
      <c r="U75" s="8">
        <v>59</v>
      </c>
      <c r="V75" s="8">
        <f t="shared" si="5"/>
        <v>59</v>
      </c>
      <c r="W75" s="8">
        <v>715</v>
      </c>
    </row>
    <row r="76" spans="1:23">
      <c r="A76" s="8">
        <v>4000</v>
      </c>
      <c r="B76" s="8">
        <v>10</v>
      </c>
      <c r="C76" s="8">
        <v>113</v>
      </c>
      <c r="D76" s="8">
        <v>136</v>
      </c>
      <c r="E76" s="8">
        <v>87</v>
      </c>
      <c r="F76" s="8">
        <f t="shared" si="3"/>
        <v>87</v>
      </c>
      <c r="G76" s="8">
        <v>778</v>
      </c>
      <c r="I76" s="8">
        <v>4000</v>
      </c>
      <c r="J76" s="8">
        <v>12</v>
      </c>
      <c r="K76" s="8">
        <v>113</v>
      </c>
      <c r="L76" s="8">
        <v>164</v>
      </c>
      <c r="M76" s="8">
        <v>134</v>
      </c>
      <c r="N76" s="8">
        <f t="shared" si="4"/>
        <v>134</v>
      </c>
      <c r="O76" s="8">
        <v>990</v>
      </c>
      <c r="Q76" s="8">
        <v>4000</v>
      </c>
      <c r="R76" s="8">
        <v>10</v>
      </c>
      <c r="S76" s="8">
        <v>110</v>
      </c>
      <c r="T76" s="8">
        <v>127</v>
      </c>
      <c r="U76" s="8">
        <v>73</v>
      </c>
      <c r="V76" s="8">
        <f t="shared" si="5"/>
        <v>73</v>
      </c>
      <c r="W76" s="8">
        <v>762</v>
      </c>
    </row>
    <row r="77" spans="1:23">
      <c r="A77" s="8">
        <v>5000</v>
      </c>
      <c r="B77" s="8">
        <v>13</v>
      </c>
      <c r="C77" s="8">
        <v>131</v>
      </c>
      <c r="D77" s="8">
        <v>169</v>
      </c>
      <c r="E77" s="8">
        <v>95</v>
      </c>
      <c r="F77" s="8">
        <f t="shared" si="3"/>
        <v>95</v>
      </c>
      <c r="G77" s="8">
        <v>817</v>
      </c>
      <c r="I77" s="8">
        <v>5000</v>
      </c>
      <c r="J77" s="8">
        <v>20</v>
      </c>
      <c r="K77" s="8">
        <v>135</v>
      </c>
      <c r="L77" s="8">
        <v>203</v>
      </c>
      <c r="M77" s="8">
        <v>161</v>
      </c>
      <c r="N77" s="8">
        <f t="shared" si="4"/>
        <v>161</v>
      </c>
      <c r="O77" s="8">
        <v>1055</v>
      </c>
      <c r="Q77" s="8">
        <v>5000</v>
      </c>
      <c r="R77" s="8">
        <v>16</v>
      </c>
      <c r="S77" s="8">
        <v>123</v>
      </c>
      <c r="T77" s="8">
        <v>155</v>
      </c>
      <c r="U77" s="8">
        <v>85</v>
      </c>
      <c r="V77" s="8">
        <f t="shared" si="5"/>
        <v>85</v>
      </c>
      <c r="W77" s="8">
        <v>811</v>
      </c>
    </row>
    <row r="78" spans="1:23">
      <c r="A78" s="8"/>
      <c r="B78" s="8"/>
      <c r="C78" s="8"/>
      <c r="D78" s="8"/>
      <c r="E78" s="8"/>
      <c r="F78" s="8"/>
      <c r="G78" s="8"/>
      <c r="I78" s="8"/>
      <c r="J78" s="8"/>
      <c r="K78" s="8"/>
      <c r="L78" s="8"/>
      <c r="M78" s="8"/>
      <c r="N78" s="8"/>
      <c r="O78" s="8"/>
      <c r="Q78" s="8"/>
      <c r="R78" s="8"/>
      <c r="S78" s="8"/>
      <c r="T78" s="8"/>
      <c r="U78" s="8"/>
      <c r="V78" s="8"/>
      <c r="W78" s="8"/>
    </row>
    <row r="79" spans="1:23">
      <c r="A79" s="11"/>
      <c r="B79" s="11"/>
      <c r="C79" s="11"/>
      <c r="D79" s="11"/>
      <c r="E79" s="11"/>
      <c r="F79" s="11"/>
      <c r="G79" s="11"/>
      <c r="I79" s="11"/>
      <c r="J79" s="11"/>
      <c r="K79" s="11"/>
      <c r="L79" s="11"/>
      <c r="M79" s="11"/>
      <c r="N79" s="11"/>
      <c r="O79" s="11"/>
      <c r="Q79" s="11"/>
      <c r="R79" s="11"/>
      <c r="S79" s="11"/>
      <c r="T79" s="11"/>
      <c r="U79" s="11"/>
      <c r="V79" s="11"/>
      <c r="W79" s="11"/>
    </row>
    <row r="80" spans="1:23">
      <c r="A80" s="8" t="s">
        <v>75</v>
      </c>
      <c r="B80" s="8" t="s">
        <v>70</v>
      </c>
      <c r="C80" s="8" t="s">
        <v>71</v>
      </c>
      <c r="D80" s="8" t="s">
        <v>72</v>
      </c>
      <c r="E80" s="8" t="s">
        <v>73</v>
      </c>
      <c r="F80" s="8" t="s">
        <v>125</v>
      </c>
      <c r="G80" s="8" t="s">
        <v>74</v>
      </c>
      <c r="I80" s="8" t="s">
        <v>75</v>
      </c>
      <c r="J80" s="8" t="s">
        <v>70</v>
      </c>
      <c r="K80" s="8" t="s">
        <v>71</v>
      </c>
      <c r="L80" s="8" t="s">
        <v>72</v>
      </c>
      <c r="M80" s="8" t="s">
        <v>73</v>
      </c>
      <c r="N80" s="8" t="s">
        <v>125</v>
      </c>
      <c r="O80" s="8" t="s">
        <v>74</v>
      </c>
      <c r="Q80" s="8" t="s">
        <v>75</v>
      </c>
      <c r="R80" s="8" t="s">
        <v>70</v>
      </c>
      <c r="S80" s="8" t="s">
        <v>71</v>
      </c>
      <c r="T80" s="8" t="s">
        <v>72</v>
      </c>
      <c r="U80" s="8" t="s">
        <v>73</v>
      </c>
      <c r="V80" s="8" t="s">
        <v>125</v>
      </c>
      <c r="W80" s="8" t="s">
        <v>74</v>
      </c>
    </row>
    <row r="81" spans="1:23">
      <c r="A81" s="8">
        <v>2000</v>
      </c>
      <c r="B81" s="8">
        <v>0.62180000000000002</v>
      </c>
      <c r="C81" s="8">
        <v>0.6452</v>
      </c>
      <c r="D81" s="8">
        <v>0.6552</v>
      </c>
      <c r="E81" s="8">
        <v>0.64490000000000003</v>
      </c>
      <c r="F81" s="8">
        <f t="shared" si="3"/>
        <v>0.64490000000000003</v>
      </c>
      <c r="G81" s="8">
        <v>0.64129999999999998</v>
      </c>
      <c r="I81" s="8">
        <v>2000</v>
      </c>
      <c r="J81" s="8">
        <v>0.625</v>
      </c>
      <c r="K81" s="8">
        <v>0.65010000000000001</v>
      </c>
      <c r="L81" s="8">
        <v>0.66649999999999998</v>
      </c>
      <c r="M81" s="8">
        <v>0.65549999999999997</v>
      </c>
      <c r="N81" s="8">
        <f t="shared" si="4"/>
        <v>0.65549999999999997</v>
      </c>
      <c r="O81" s="8">
        <v>0.63859999999999995</v>
      </c>
      <c r="Q81" s="8">
        <v>2000</v>
      </c>
      <c r="R81" s="8">
        <v>0.62360000000000004</v>
      </c>
      <c r="S81" s="8">
        <v>0.64670000000000005</v>
      </c>
      <c r="T81" s="8">
        <v>0.65810000000000002</v>
      </c>
      <c r="U81" s="8">
        <v>0.6502</v>
      </c>
      <c r="V81" s="8">
        <f t="shared" si="5"/>
        <v>0.6502</v>
      </c>
      <c r="W81" s="8">
        <v>0.63970000000000005</v>
      </c>
    </row>
    <row r="82" spans="1:23">
      <c r="A82" s="8">
        <v>3000</v>
      </c>
      <c r="B82" s="8">
        <v>0.60219999999999996</v>
      </c>
      <c r="C82" s="8">
        <v>0.63139999999999996</v>
      </c>
      <c r="D82" s="8">
        <v>0.64800000000000002</v>
      </c>
      <c r="E82" s="8">
        <v>0.63319999999999999</v>
      </c>
      <c r="F82" s="8">
        <f t="shared" si="3"/>
        <v>0.63319999999999999</v>
      </c>
      <c r="G82" s="8">
        <v>0.62619999999999998</v>
      </c>
      <c r="I82" s="8">
        <v>3000</v>
      </c>
      <c r="J82" s="8">
        <v>0.61050000000000004</v>
      </c>
      <c r="K82" s="8">
        <v>0.63060000000000005</v>
      </c>
      <c r="L82" s="8">
        <v>0.64359999999999995</v>
      </c>
      <c r="M82" s="8">
        <v>0.63900000000000001</v>
      </c>
      <c r="N82" s="8">
        <f t="shared" si="4"/>
        <v>0.63900000000000001</v>
      </c>
      <c r="O82" s="8">
        <v>0.625</v>
      </c>
      <c r="Q82" s="8">
        <v>3000</v>
      </c>
      <c r="R82" s="8">
        <v>0.60409999999999997</v>
      </c>
      <c r="S82" s="8">
        <v>0.62970000000000004</v>
      </c>
      <c r="T82" s="8">
        <v>0.6371</v>
      </c>
      <c r="U82" s="8">
        <v>0.64159999999999995</v>
      </c>
      <c r="V82" s="8">
        <f t="shared" si="5"/>
        <v>0.6371</v>
      </c>
      <c r="W82" s="8">
        <v>0.62460000000000004</v>
      </c>
    </row>
    <row r="83" spans="1:23">
      <c r="A83" s="8">
        <v>4000</v>
      </c>
      <c r="B83" s="8">
        <v>0.61309999999999998</v>
      </c>
      <c r="C83" s="8">
        <v>0.64659999999999995</v>
      </c>
      <c r="D83" s="8">
        <v>0.66559999999999997</v>
      </c>
      <c r="E83" s="8">
        <v>0.6502</v>
      </c>
      <c r="F83" s="8">
        <f t="shared" si="3"/>
        <v>0.6502</v>
      </c>
      <c r="G83" s="8">
        <v>0.64600000000000002</v>
      </c>
      <c r="I83" s="8">
        <v>4000</v>
      </c>
      <c r="J83" s="8">
        <v>0.61250000000000004</v>
      </c>
      <c r="K83" s="8">
        <v>0.6512</v>
      </c>
      <c r="L83" s="8">
        <v>0.66090000000000004</v>
      </c>
      <c r="M83" s="8">
        <v>0.65410000000000001</v>
      </c>
      <c r="N83" s="8">
        <f t="shared" si="4"/>
        <v>0.65410000000000001</v>
      </c>
      <c r="O83" s="8">
        <v>0.64180000000000004</v>
      </c>
      <c r="Q83" s="8">
        <v>4000</v>
      </c>
      <c r="R83" s="8">
        <v>0.60980000000000001</v>
      </c>
      <c r="S83" s="8">
        <v>0.64849999999999997</v>
      </c>
      <c r="T83" s="8">
        <v>0.65629999999999999</v>
      </c>
      <c r="U83" s="8">
        <v>0.66169999999999995</v>
      </c>
      <c r="V83" s="8">
        <f t="shared" si="5"/>
        <v>0.65629999999999999</v>
      </c>
      <c r="W83" s="8">
        <v>0.6421</v>
      </c>
    </row>
    <row r="84" spans="1:23">
      <c r="A84" s="8">
        <v>5000</v>
      </c>
      <c r="B84" s="8">
        <v>0.60709999999999997</v>
      </c>
      <c r="C84" s="8">
        <v>0.65010000000000001</v>
      </c>
      <c r="D84" s="8">
        <v>0.65769999999999995</v>
      </c>
      <c r="E84" s="8">
        <v>0.64980000000000004</v>
      </c>
      <c r="F84" s="8">
        <f t="shared" si="3"/>
        <v>0.64980000000000004</v>
      </c>
      <c r="G84" s="8">
        <v>0.64229999999999998</v>
      </c>
      <c r="I84" s="8">
        <v>5000</v>
      </c>
      <c r="J84" s="8">
        <v>0.60550000000000004</v>
      </c>
      <c r="K84" s="8">
        <v>0.64759999999999995</v>
      </c>
      <c r="L84" s="8">
        <v>0.65059999999999996</v>
      </c>
      <c r="M84" s="8">
        <v>0.64780000000000004</v>
      </c>
      <c r="N84" s="8">
        <f t="shared" si="4"/>
        <v>0.64780000000000004</v>
      </c>
      <c r="O84" s="8">
        <v>0.64080000000000004</v>
      </c>
      <c r="Q84" s="8">
        <v>5000</v>
      </c>
      <c r="R84" s="8">
        <v>0.60409999999999997</v>
      </c>
      <c r="S84" s="8">
        <v>0.64959999999999996</v>
      </c>
      <c r="T84" s="8">
        <v>0.65180000000000005</v>
      </c>
      <c r="U84" s="8">
        <v>0.65849999999999997</v>
      </c>
      <c r="V84" s="8">
        <f t="shared" si="5"/>
        <v>0.65180000000000005</v>
      </c>
      <c r="W84" s="8">
        <v>0.64190000000000003</v>
      </c>
    </row>
    <row r="85" spans="1:23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  <c r="Q85" s="8"/>
      <c r="R85" s="8"/>
      <c r="S85" s="8"/>
      <c r="T85" s="8"/>
      <c r="U85" s="8"/>
      <c r="V85" s="8"/>
      <c r="W85" s="8"/>
    </row>
    <row r="86" spans="1:23">
      <c r="A86" s="11"/>
      <c r="B86" s="11"/>
      <c r="C86" s="11"/>
      <c r="D86" s="11"/>
      <c r="E86" s="11"/>
      <c r="F86" s="11"/>
      <c r="G86" s="11"/>
      <c r="I86" s="11"/>
      <c r="J86" s="11"/>
      <c r="K86" s="11"/>
      <c r="L86" s="11"/>
      <c r="M86" s="11"/>
      <c r="N86" s="11"/>
      <c r="O86" s="11"/>
      <c r="Q86" s="11"/>
      <c r="R86" s="11"/>
      <c r="S86" s="11"/>
      <c r="T86" s="11"/>
      <c r="U86" s="11"/>
      <c r="V86" s="11"/>
      <c r="W86" s="11"/>
    </row>
    <row r="87" spans="1:23">
      <c r="A87" s="8" t="s">
        <v>76</v>
      </c>
      <c r="B87" s="8" t="s">
        <v>70</v>
      </c>
      <c r="C87" s="8" t="s">
        <v>71</v>
      </c>
      <c r="D87" s="8" t="s">
        <v>72</v>
      </c>
      <c r="E87" s="8" t="s">
        <v>73</v>
      </c>
      <c r="F87" s="8" t="s">
        <v>125</v>
      </c>
      <c r="G87" s="8" t="s">
        <v>74</v>
      </c>
      <c r="I87" s="8" t="s">
        <v>76</v>
      </c>
      <c r="J87" s="8" t="s">
        <v>70</v>
      </c>
      <c r="K87" s="8" t="s">
        <v>71</v>
      </c>
      <c r="L87" s="8" t="s">
        <v>72</v>
      </c>
      <c r="M87" s="8" t="s">
        <v>73</v>
      </c>
      <c r="N87" s="8" t="s">
        <v>125</v>
      </c>
      <c r="O87" s="8" t="s">
        <v>74</v>
      </c>
      <c r="Q87" s="8" t="s">
        <v>76</v>
      </c>
      <c r="R87" s="8" t="s">
        <v>70</v>
      </c>
      <c r="S87" s="8" t="s">
        <v>71</v>
      </c>
      <c r="T87" s="8" t="s">
        <v>72</v>
      </c>
      <c r="U87" s="8" t="s">
        <v>73</v>
      </c>
      <c r="V87" s="8" t="s">
        <v>125</v>
      </c>
      <c r="W87" s="8" t="s">
        <v>74</v>
      </c>
    </row>
    <row r="88" spans="1:23">
      <c r="A88" s="8">
        <v>2000</v>
      </c>
      <c r="B88" s="8">
        <v>1.10145</v>
      </c>
      <c r="C88" s="8">
        <v>1</v>
      </c>
      <c r="D88" s="8">
        <v>1</v>
      </c>
      <c r="E88" s="8">
        <v>1.0004999999999999</v>
      </c>
      <c r="F88" s="8">
        <f t="shared" si="3"/>
        <v>1</v>
      </c>
      <c r="G88" s="8">
        <v>1.0015000000000001</v>
      </c>
      <c r="I88" s="8">
        <v>2000</v>
      </c>
      <c r="J88" s="8">
        <v>1.10145</v>
      </c>
      <c r="K88" s="8">
        <v>1</v>
      </c>
      <c r="L88" s="8">
        <v>1</v>
      </c>
      <c r="M88" s="8">
        <v>1.0004999999999999</v>
      </c>
      <c r="N88" s="8">
        <f t="shared" si="4"/>
        <v>1</v>
      </c>
      <c r="O88" s="8">
        <v>1.0035000000000001</v>
      </c>
      <c r="Q88" s="8">
        <v>2000</v>
      </c>
      <c r="R88" s="8">
        <v>1.10145</v>
      </c>
      <c r="S88" s="8">
        <v>1</v>
      </c>
      <c r="T88" s="8">
        <v>1</v>
      </c>
      <c r="U88" s="8">
        <v>1.0009999999999999</v>
      </c>
      <c r="V88" s="8">
        <f t="shared" si="5"/>
        <v>1</v>
      </c>
      <c r="W88" s="8">
        <v>1.0015000000000001</v>
      </c>
    </row>
    <row r="89" spans="1:23">
      <c r="A89" s="8">
        <v>3000</v>
      </c>
      <c r="B89" s="8">
        <v>1.10097</v>
      </c>
      <c r="C89" s="8">
        <v>1.0009999999999999</v>
      </c>
      <c r="D89" s="8">
        <v>1.0004299999999999</v>
      </c>
      <c r="E89" s="8">
        <v>1.0006699999999999</v>
      </c>
      <c r="F89" s="8">
        <f t="shared" si="3"/>
        <v>1.0004299999999999</v>
      </c>
      <c r="G89" s="8">
        <v>1.0036700000000001</v>
      </c>
      <c r="I89" s="8">
        <v>3000</v>
      </c>
      <c r="J89" s="8">
        <v>1.10097</v>
      </c>
      <c r="K89" s="8">
        <v>1.0009999999999999</v>
      </c>
      <c r="L89" s="8">
        <v>1.0004299999999999</v>
      </c>
      <c r="M89" s="8">
        <v>1.0003299999999999</v>
      </c>
      <c r="N89" s="8">
        <f t="shared" si="4"/>
        <v>1.0003299999999999</v>
      </c>
      <c r="O89" s="8">
        <v>1.0023299999999999</v>
      </c>
      <c r="Q89" s="8">
        <v>3000</v>
      </c>
      <c r="R89" s="8">
        <v>1.10097</v>
      </c>
      <c r="S89" s="8">
        <v>1</v>
      </c>
      <c r="T89" s="8">
        <v>1.0004299999999999</v>
      </c>
      <c r="U89" s="8">
        <v>1.0003299999999999</v>
      </c>
      <c r="V89" s="8">
        <f t="shared" si="5"/>
        <v>1.0003299999999999</v>
      </c>
      <c r="W89" s="8">
        <v>1.0009999999999999</v>
      </c>
    </row>
    <row r="90" spans="1:23">
      <c r="A90" s="8">
        <v>4000</v>
      </c>
      <c r="B90" s="8">
        <v>1.1007199999999999</v>
      </c>
      <c r="C90" s="8">
        <v>1</v>
      </c>
      <c r="D90" s="8">
        <v>1.0003200000000001</v>
      </c>
      <c r="E90" s="8">
        <v>1.0004999999999999</v>
      </c>
      <c r="F90" s="8">
        <f t="shared" si="3"/>
        <v>1.0003200000000001</v>
      </c>
      <c r="G90" s="8">
        <v>1.0037499999999999</v>
      </c>
      <c r="I90" s="8">
        <v>4000</v>
      </c>
      <c r="J90" s="8">
        <v>1.1007199999999999</v>
      </c>
      <c r="K90" s="8">
        <v>1.0002500000000001</v>
      </c>
      <c r="L90" s="8">
        <v>1.0003200000000001</v>
      </c>
      <c r="M90" s="8">
        <v>1</v>
      </c>
      <c r="N90" s="8">
        <f t="shared" si="4"/>
        <v>1</v>
      </c>
      <c r="O90" s="8">
        <v>1.00275</v>
      </c>
      <c r="Q90" s="8">
        <v>4000</v>
      </c>
      <c r="R90" s="8">
        <v>1.1007199999999999</v>
      </c>
      <c r="S90" s="8">
        <v>1</v>
      </c>
      <c r="T90" s="8">
        <v>1.0003200000000001</v>
      </c>
      <c r="U90" s="8">
        <v>1.0002500000000001</v>
      </c>
      <c r="V90" s="8">
        <f t="shared" si="5"/>
        <v>1.0002500000000001</v>
      </c>
      <c r="W90" s="8">
        <v>1.00675</v>
      </c>
    </row>
    <row r="91" spans="1:23">
      <c r="A91" s="8">
        <v>5000</v>
      </c>
      <c r="B91" s="8">
        <v>1.1005799999999999</v>
      </c>
      <c r="C91" s="8">
        <v>1.0002</v>
      </c>
      <c r="D91" s="8">
        <v>1.0007699999999999</v>
      </c>
      <c r="E91" s="8">
        <v>1.00061</v>
      </c>
      <c r="F91" s="8">
        <f t="shared" si="3"/>
        <v>1.00061</v>
      </c>
      <c r="G91" s="8">
        <v>1.0125999999999999</v>
      </c>
      <c r="I91" s="8">
        <v>5000</v>
      </c>
      <c r="J91" s="8">
        <v>1.1005799999999999</v>
      </c>
      <c r="K91" s="8">
        <v>1.0004</v>
      </c>
      <c r="L91" s="8">
        <v>1.0007699999999999</v>
      </c>
      <c r="M91" s="8">
        <v>1.00021</v>
      </c>
      <c r="N91" s="8">
        <f t="shared" si="4"/>
        <v>1.00021</v>
      </c>
      <c r="O91" s="8">
        <v>1.0094000000000001</v>
      </c>
      <c r="Q91" s="8">
        <v>5000</v>
      </c>
      <c r="R91" s="8">
        <v>1.1005799999999999</v>
      </c>
      <c r="S91" s="8">
        <v>1</v>
      </c>
      <c r="T91" s="8">
        <v>1.0007699999999999</v>
      </c>
      <c r="U91" s="8">
        <v>1</v>
      </c>
      <c r="V91" s="8">
        <f t="shared" si="5"/>
        <v>1</v>
      </c>
      <c r="W91" s="8">
        <v>1.0062</v>
      </c>
    </row>
    <row r="92" spans="1:23">
      <c r="A92" s="8"/>
      <c r="B92" s="8"/>
      <c r="C92" s="8"/>
      <c r="D92" s="8"/>
      <c r="E92" s="8"/>
      <c r="F92" s="8"/>
      <c r="G92" s="8"/>
      <c r="I92" s="8"/>
      <c r="J92" s="8"/>
      <c r="K92" s="8"/>
      <c r="L92" s="8"/>
      <c r="M92" s="8"/>
      <c r="N92" s="8"/>
      <c r="O92" s="8"/>
      <c r="Q92" s="8"/>
      <c r="R92" s="8"/>
      <c r="S92" s="8"/>
      <c r="T92" s="8"/>
      <c r="U92" s="8"/>
      <c r="V92" s="8"/>
      <c r="W92" s="8"/>
    </row>
    <row r="93" spans="1:2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Q93" s="12"/>
      <c r="R93" s="12"/>
      <c r="S93" s="12"/>
      <c r="T93" s="12"/>
      <c r="U93" s="12"/>
      <c r="V93" s="12"/>
      <c r="W93" s="12"/>
    </row>
    <row r="94" spans="1:23">
      <c r="A94" s="5" t="s">
        <v>89</v>
      </c>
      <c r="B94" s="5"/>
      <c r="C94" s="5"/>
      <c r="D94" s="5"/>
      <c r="E94" s="5"/>
      <c r="F94" s="5"/>
      <c r="G94" s="5"/>
      <c r="H94" s="12"/>
      <c r="I94" s="5" t="s">
        <v>89</v>
      </c>
      <c r="J94" s="5"/>
      <c r="K94" s="5"/>
      <c r="L94" s="5"/>
      <c r="M94" s="5"/>
      <c r="N94" s="5"/>
      <c r="O94" s="5"/>
      <c r="Q94" s="5" t="s">
        <v>89</v>
      </c>
      <c r="R94" s="5"/>
      <c r="S94" s="5"/>
      <c r="T94" s="5"/>
      <c r="U94" s="5"/>
      <c r="V94" s="5"/>
      <c r="W94" s="5"/>
    </row>
    <row r="95" spans="1:23">
      <c r="A95" s="4"/>
      <c r="B95" s="4"/>
      <c r="C95" s="4"/>
      <c r="D95" s="4"/>
      <c r="E95" s="4"/>
      <c r="F95" s="4"/>
      <c r="G95" s="4"/>
      <c r="H95" s="12"/>
      <c r="I95" s="4"/>
      <c r="J95" s="4"/>
      <c r="K95" s="4"/>
      <c r="L95" s="4"/>
      <c r="M95" s="4"/>
      <c r="N95" s="4"/>
      <c r="O95" s="4"/>
      <c r="Q95" s="4"/>
      <c r="R95" s="4"/>
      <c r="S95" s="4"/>
      <c r="T95" s="4"/>
      <c r="U95" s="4"/>
      <c r="V95" s="4"/>
      <c r="W95" s="4"/>
    </row>
    <row r="96" spans="1:23">
      <c r="A96" s="8" t="s">
        <v>69</v>
      </c>
      <c r="B96" s="8" t="s">
        <v>70</v>
      </c>
      <c r="C96" s="8" t="s">
        <v>71</v>
      </c>
      <c r="D96" s="8" t="s">
        <v>72</v>
      </c>
      <c r="E96" s="8" t="s">
        <v>73</v>
      </c>
      <c r="F96" s="8" t="s">
        <v>125</v>
      </c>
      <c r="G96" s="8" t="s">
        <v>74</v>
      </c>
      <c r="H96" s="12"/>
      <c r="I96" s="8" t="s">
        <v>69</v>
      </c>
      <c r="J96" s="8" t="s">
        <v>70</v>
      </c>
      <c r="K96" s="8" t="s">
        <v>71</v>
      </c>
      <c r="L96" s="8" t="s">
        <v>72</v>
      </c>
      <c r="M96" s="8" t="s">
        <v>73</v>
      </c>
      <c r="N96" s="8" t="s">
        <v>125</v>
      </c>
      <c r="O96" s="8" t="s">
        <v>74</v>
      </c>
      <c r="Q96" s="8" t="s">
        <v>69</v>
      </c>
      <c r="R96" s="8" t="s">
        <v>70</v>
      </c>
      <c r="S96" s="8" t="s">
        <v>71</v>
      </c>
      <c r="T96" s="8" t="s">
        <v>72</v>
      </c>
      <c r="U96" s="8" t="s">
        <v>73</v>
      </c>
      <c r="V96" s="8" t="s">
        <v>125</v>
      </c>
      <c r="W96" s="8" t="s">
        <v>74</v>
      </c>
    </row>
    <row r="97" spans="1:23">
      <c r="A97" s="8">
        <v>80000</v>
      </c>
      <c r="B97" s="8">
        <v>13</v>
      </c>
      <c r="C97" s="8">
        <v>131</v>
      </c>
      <c r="D97" s="8">
        <v>169</v>
      </c>
      <c r="E97" s="8">
        <v>95</v>
      </c>
      <c r="F97" s="8">
        <f t="shared" si="3"/>
        <v>95</v>
      </c>
      <c r="G97" s="8">
        <v>817</v>
      </c>
      <c r="H97" s="12"/>
      <c r="I97" s="8">
        <v>80000</v>
      </c>
      <c r="J97" s="8">
        <v>20</v>
      </c>
      <c r="K97" s="8">
        <v>135</v>
      </c>
      <c r="L97" s="8">
        <v>203</v>
      </c>
      <c r="M97" s="8">
        <v>161</v>
      </c>
      <c r="N97" s="8">
        <f t="shared" si="4"/>
        <v>161</v>
      </c>
      <c r="O97" s="8">
        <v>1055</v>
      </c>
      <c r="Q97" s="8">
        <v>80000</v>
      </c>
      <c r="R97" s="8">
        <v>16</v>
      </c>
      <c r="S97" s="8">
        <v>123</v>
      </c>
      <c r="T97" s="8">
        <v>155</v>
      </c>
      <c r="U97" s="8">
        <v>85</v>
      </c>
      <c r="V97" s="8">
        <f t="shared" si="5"/>
        <v>85</v>
      </c>
      <c r="W97" s="8">
        <v>811</v>
      </c>
    </row>
    <row r="98" spans="1:23">
      <c r="A98" s="8">
        <v>100000</v>
      </c>
      <c r="B98" s="8">
        <v>14</v>
      </c>
      <c r="C98" s="8">
        <v>162</v>
      </c>
      <c r="D98" s="8">
        <v>194</v>
      </c>
      <c r="E98" s="8">
        <v>114</v>
      </c>
      <c r="F98" s="8">
        <f t="shared" si="3"/>
        <v>114</v>
      </c>
      <c r="G98" s="8">
        <v>1196</v>
      </c>
      <c r="H98" s="12"/>
      <c r="I98" s="8">
        <v>100000</v>
      </c>
      <c r="J98" s="8">
        <v>16</v>
      </c>
      <c r="K98" s="8">
        <v>170</v>
      </c>
      <c r="L98" s="8">
        <v>217</v>
      </c>
      <c r="M98" s="8">
        <v>182</v>
      </c>
      <c r="N98" s="8">
        <f t="shared" si="4"/>
        <v>182</v>
      </c>
      <c r="O98" s="8">
        <v>1498</v>
      </c>
      <c r="Q98" s="8">
        <v>100000</v>
      </c>
      <c r="R98" s="8">
        <v>15</v>
      </c>
      <c r="S98" s="8">
        <v>165</v>
      </c>
      <c r="T98" s="8">
        <v>185</v>
      </c>
      <c r="U98" s="8">
        <v>106</v>
      </c>
      <c r="V98" s="8">
        <f t="shared" si="5"/>
        <v>106</v>
      </c>
      <c r="W98" s="8">
        <v>1175</v>
      </c>
    </row>
    <row r="99" spans="1:23">
      <c r="A99" s="8">
        <v>120000</v>
      </c>
      <c r="B99" s="8">
        <v>15</v>
      </c>
      <c r="C99" s="8">
        <v>186</v>
      </c>
      <c r="D99" s="8">
        <v>248</v>
      </c>
      <c r="E99" s="8">
        <v>140</v>
      </c>
      <c r="F99" s="8">
        <f t="shared" si="3"/>
        <v>140</v>
      </c>
      <c r="G99" s="8">
        <v>1626</v>
      </c>
      <c r="H99" s="12"/>
      <c r="I99" s="8">
        <v>120000</v>
      </c>
      <c r="J99" s="8">
        <v>18</v>
      </c>
      <c r="K99" s="8">
        <v>197</v>
      </c>
      <c r="L99" s="8">
        <v>282</v>
      </c>
      <c r="M99" s="8">
        <v>233</v>
      </c>
      <c r="N99" s="8">
        <f t="shared" si="4"/>
        <v>233</v>
      </c>
      <c r="O99" s="8">
        <v>2172</v>
      </c>
      <c r="Q99" s="8">
        <v>120000</v>
      </c>
      <c r="R99" s="8">
        <v>15</v>
      </c>
      <c r="S99" s="8">
        <v>183</v>
      </c>
      <c r="T99" s="8">
        <v>231</v>
      </c>
      <c r="U99" s="8">
        <v>112</v>
      </c>
      <c r="V99" s="8">
        <f t="shared" si="5"/>
        <v>112</v>
      </c>
      <c r="W99" s="8">
        <v>1541</v>
      </c>
    </row>
    <row r="100" spans="1:23">
      <c r="A100" s="8">
        <v>140000</v>
      </c>
      <c r="B100" s="8">
        <v>18</v>
      </c>
      <c r="C100" s="8">
        <v>227</v>
      </c>
      <c r="D100" s="8">
        <v>276</v>
      </c>
      <c r="E100" s="8">
        <v>160</v>
      </c>
      <c r="F100" s="8">
        <f t="shared" si="3"/>
        <v>160</v>
      </c>
      <c r="G100" s="8">
        <v>2143</v>
      </c>
      <c r="H100" s="12"/>
      <c r="I100" s="8">
        <v>140000</v>
      </c>
      <c r="J100" s="8">
        <v>16</v>
      </c>
      <c r="K100" s="8">
        <v>241</v>
      </c>
      <c r="L100" s="8">
        <v>300</v>
      </c>
      <c r="M100" s="8">
        <v>251</v>
      </c>
      <c r="N100" s="8">
        <f t="shared" si="4"/>
        <v>251</v>
      </c>
      <c r="O100" s="8">
        <v>2717</v>
      </c>
      <c r="Q100" s="8">
        <v>140000</v>
      </c>
      <c r="R100" s="8">
        <v>17</v>
      </c>
      <c r="S100" s="8">
        <v>212</v>
      </c>
      <c r="T100" s="8">
        <v>257</v>
      </c>
      <c r="U100" s="8">
        <v>119</v>
      </c>
      <c r="V100" s="8">
        <f t="shared" si="5"/>
        <v>119</v>
      </c>
      <c r="W100" s="8">
        <v>2000</v>
      </c>
    </row>
    <row r="101" spans="1:23">
      <c r="A101" s="8">
        <v>160000</v>
      </c>
      <c r="B101" s="8">
        <v>20</v>
      </c>
      <c r="C101" s="8">
        <v>245</v>
      </c>
      <c r="D101" s="8">
        <v>315</v>
      </c>
      <c r="E101" s="8">
        <v>189</v>
      </c>
      <c r="F101" s="8">
        <f t="shared" si="3"/>
        <v>189</v>
      </c>
      <c r="G101" s="8">
        <v>2763</v>
      </c>
      <c r="H101" s="12"/>
      <c r="I101" s="8">
        <v>160000</v>
      </c>
      <c r="J101" s="8">
        <v>19</v>
      </c>
      <c r="K101" s="8">
        <v>280</v>
      </c>
      <c r="L101" s="8">
        <v>339</v>
      </c>
      <c r="M101" s="8">
        <v>295</v>
      </c>
      <c r="N101" s="8">
        <f t="shared" si="4"/>
        <v>295</v>
      </c>
      <c r="O101" s="8">
        <v>3629</v>
      </c>
      <c r="Q101" s="8">
        <v>160000</v>
      </c>
      <c r="R101" s="8">
        <v>19</v>
      </c>
      <c r="S101" s="8">
        <v>245</v>
      </c>
      <c r="T101" s="8">
        <v>290</v>
      </c>
      <c r="U101" s="8">
        <v>133</v>
      </c>
      <c r="V101" s="8">
        <f t="shared" si="5"/>
        <v>133</v>
      </c>
      <c r="W101" s="8">
        <v>2513</v>
      </c>
    </row>
    <row r="102" spans="1:23">
      <c r="A102" s="11"/>
      <c r="B102" s="11"/>
      <c r="C102" s="11"/>
      <c r="D102" s="11"/>
      <c r="E102" s="11"/>
      <c r="F102" s="11"/>
      <c r="G102" s="11"/>
      <c r="H102" s="12"/>
      <c r="I102" s="11"/>
      <c r="J102" s="11"/>
      <c r="K102" s="11"/>
      <c r="L102" s="11"/>
      <c r="M102" s="11"/>
      <c r="N102" s="11"/>
      <c r="O102" s="11"/>
      <c r="Q102" s="11"/>
      <c r="R102" s="11"/>
      <c r="S102" s="11"/>
      <c r="T102" s="11"/>
      <c r="U102" s="11"/>
      <c r="V102" s="11"/>
      <c r="W102" s="11"/>
    </row>
    <row r="103" spans="1:23">
      <c r="A103" s="8" t="s">
        <v>75</v>
      </c>
      <c r="B103" s="8" t="s">
        <v>70</v>
      </c>
      <c r="C103" s="8" t="s">
        <v>71</v>
      </c>
      <c r="D103" s="8" t="s">
        <v>72</v>
      </c>
      <c r="E103" s="8" t="s">
        <v>73</v>
      </c>
      <c r="F103" s="8" t="s">
        <v>125</v>
      </c>
      <c r="G103" s="8" t="s">
        <v>74</v>
      </c>
      <c r="H103" s="12"/>
      <c r="I103" s="8" t="s">
        <v>75</v>
      </c>
      <c r="J103" s="8" t="s">
        <v>70</v>
      </c>
      <c r="K103" s="8" t="s">
        <v>71</v>
      </c>
      <c r="L103" s="8" t="s">
        <v>72</v>
      </c>
      <c r="M103" s="8" t="s">
        <v>73</v>
      </c>
      <c r="N103" s="8" t="s">
        <v>125</v>
      </c>
      <c r="O103" s="8" t="s">
        <v>74</v>
      </c>
      <c r="Q103" s="8" t="s">
        <v>75</v>
      </c>
      <c r="R103" s="8" t="s">
        <v>70</v>
      </c>
      <c r="S103" s="8" t="s">
        <v>71</v>
      </c>
      <c r="T103" s="8" t="s">
        <v>72</v>
      </c>
      <c r="U103" s="8" t="s">
        <v>73</v>
      </c>
      <c r="V103" s="8" t="s">
        <v>125</v>
      </c>
      <c r="W103" s="8" t="s">
        <v>74</v>
      </c>
    </row>
    <row r="104" spans="1:23">
      <c r="A104" s="8">
        <v>80000</v>
      </c>
      <c r="B104" s="8">
        <v>0.60709999999999997</v>
      </c>
      <c r="C104" s="8">
        <v>0.65010000000000001</v>
      </c>
      <c r="D104" s="8">
        <v>0.65769999999999995</v>
      </c>
      <c r="E104" s="8">
        <v>0.64980000000000004</v>
      </c>
      <c r="F104" s="8">
        <f t="shared" si="3"/>
        <v>0.64980000000000004</v>
      </c>
      <c r="G104" s="8">
        <v>0.64229999999999998</v>
      </c>
      <c r="H104" s="12"/>
      <c r="I104" s="8">
        <v>80000</v>
      </c>
      <c r="J104" s="8">
        <v>0.60550000000000004</v>
      </c>
      <c r="K104" s="8">
        <v>0.64759999999999995</v>
      </c>
      <c r="L104" s="8">
        <v>0.65059999999999996</v>
      </c>
      <c r="M104" s="8">
        <v>0.64780000000000004</v>
      </c>
      <c r="N104" s="8">
        <f t="shared" si="4"/>
        <v>0.64780000000000004</v>
      </c>
      <c r="O104" s="8">
        <v>0.64080000000000004</v>
      </c>
      <c r="Q104" s="8">
        <v>80000</v>
      </c>
      <c r="R104" s="8">
        <v>0.60409999999999997</v>
      </c>
      <c r="S104" s="8">
        <v>0.64959999999999996</v>
      </c>
      <c r="T104" s="8">
        <v>0.65180000000000005</v>
      </c>
      <c r="U104" s="8">
        <v>0.65849999999999997</v>
      </c>
      <c r="V104" s="8">
        <f t="shared" si="5"/>
        <v>0.65180000000000005</v>
      </c>
      <c r="W104" s="8">
        <v>0.64190000000000003</v>
      </c>
    </row>
    <row r="105" spans="1:23">
      <c r="A105" s="8">
        <v>100000</v>
      </c>
      <c r="B105" s="8">
        <v>0.61629999999999996</v>
      </c>
      <c r="C105" s="8">
        <v>0.65280000000000005</v>
      </c>
      <c r="D105" s="8">
        <v>0.66639999999999999</v>
      </c>
      <c r="E105" s="8">
        <v>0.65639999999999998</v>
      </c>
      <c r="F105" s="8">
        <f t="shared" si="3"/>
        <v>0.65639999999999998</v>
      </c>
      <c r="G105" s="8">
        <v>0.64559999999999995</v>
      </c>
      <c r="H105" s="12"/>
      <c r="I105" s="8">
        <v>100000</v>
      </c>
      <c r="J105" s="8">
        <v>0.61960000000000004</v>
      </c>
      <c r="K105" s="8">
        <v>0.65390000000000004</v>
      </c>
      <c r="L105" s="8">
        <v>0.66310000000000002</v>
      </c>
      <c r="M105" s="8">
        <v>0.65529999999999999</v>
      </c>
      <c r="N105" s="8">
        <f t="shared" si="4"/>
        <v>0.65529999999999999</v>
      </c>
      <c r="O105" s="8">
        <v>0.64380000000000004</v>
      </c>
      <c r="Q105" s="8">
        <v>100000</v>
      </c>
      <c r="R105" s="8">
        <v>0.61240000000000006</v>
      </c>
      <c r="S105" s="8">
        <v>0.65129999999999999</v>
      </c>
      <c r="T105" s="8">
        <v>0.66369999999999996</v>
      </c>
      <c r="U105" s="8">
        <v>0.66249999999999998</v>
      </c>
      <c r="V105" s="8">
        <f t="shared" si="5"/>
        <v>0.66249999999999998</v>
      </c>
      <c r="W105" s="8">
        <v>0.64490000000000003</v>
      </c>
    </row>
    <row r="106" spans="1:23">
      <c r="A106" s="8">
        <v>120000</v>
      </c>
      <c r="B106" s="8">
        <v>0.62790000000000001</v>
      </c>
      <c r="C106" s="8">
        <v>0.65429999999999999</v>
      </c>
      <c r="D106" s="8">
        <v>0.67069999999999996</v>
      </c>
      <c r="E106" s="8">
        <v>0.65669999999999995</v>
      </c>
      <c r="F106" s="8">
        <f t="shared" si="3"/>
        <v>0.65669999999999995</v>
      </c>
      <c r="G106" s="8">
        <v>0.64770000000000005</v>
      </c>
      <c r="H106" s="12"/>
      <c r="I106" s="8">
        <v>120000</v>
      </c>
      <c r="J106" s="8">
        <v>0.62570000000000003</v>
      </c>
      <c r="K106" s="8">
        <v>0.65610000000000002</v>
      </c>
      <c r="L106" s="8">
        <v>0.67069999999999996</v>
      </c>
      <c r="M106" s="8">
        <v>0.65910000000000002</v>
      </c>
      <c r="N106" s="8">
        <f t="shared" si="4"/>
        <v>0.65910000000000002</v>
      </c>
      <c r="O106" s="8">
        <v>0.64770000000000005</v>
      </c>
      <c r="Q106" s="8">
        <v>120000</v>
      </c>
      <c r="R106" s="8">
        <v>0.62609999999999999</v>
      </c>
      <c r="S106" s="8">
        <v>0.65329999999999999</v>
      </c>
      <c r="T106" s="8">
        <v>0.66669999999999996</v>
      </c>
      <c r="U106" s="8">
        <v>0.66459999999999997</v>
      </c>
      <c r="V106" s="8">
        <f t="shared" si="5"/>
        <v>0.66459999999999997</v>
      </c>
      <c r="W106" s="8">
        <v>0.64700000000000002</v>
      </c>
    </row>
    <row r="107" spans="1:23">
      <c r="A107" s="8">
        <v>140000</v>
      </c>
      <c r="B107" s="8">
        <v>0.626</v>
      </c>
      <c r="C107" s="8">
        <v>0.65569999999999995</v>
      </c>
      <c r="D107" s="8">
        <v>0.67730000000000001</v>
      </c>
      <c r="E107" s="8">
        <v>0.65769999999999995</v>
      </c>
      <c r="F107" s="8">
        <f t="shared" si="3"/>
        <v>0.65769999999999995</v>
      </c>
      <c r="G107" s="8">
        <v>0.64790000000000003</v>
      </c>
      <c r="H107" s="12"/>
      <c r="I107" s="8">
        <v>140000</v>
      </c>
      <c r="J107" s="8">
        <v>0.63180000000000003</v>
      </c>
      <c r="K107" s="8">
        <v>0.66039999999999999</v>
      </c>
      <c r="L107" s="8">
        <v>0.67310000000000003</v>
      </c>
      <c r="M107" s="8">
        <v>0.66579999999999995</v>
      </c>
      <c r="N107" s="8">
        <f t="shared" si="4"/>
        <v>0.66579999999999995</v>
      </c>
      <c r="O107" s="8">
        <v>0.64749999999999996</v>
      </c>
      <c r="Q107" s="8">
        <v>140000</v>
      </c>
      <c r="R107" s="8">
        <v>0.63100000000000001</v>
      </c>
      <c r="S107" s="8">
        <v>0.65680000000000005</v>
      </c>
      <c r="T107" s="8">
        <v>0.68059999999999998</v>
      </c>
      <c r="U107" s="8">
        <v>0.66559999999999997</v>
      </c>
      <c r="V107" s="8">
        <f t="shared" si="5"/>
        <v>0.66559999999999997</v>
      </c>
      <c r="W107" s="8">
        <v>0.64910000000000001</v>
      </c>
    </row>
    <row r="108" spans="1:23">
      <c r="A108" s="8">
        <v>160000</v>
      </c>
      <c r="B108" s="8">
        <v>0.63009999999999999</v>
      </c>
      <c r="C108" s="8">
        <v>0.65839999999999999</v>
      </c>
      <c r="D108" s="8">
        <v>0.67969999999999997</v>
      </c>
      <c r="E108" s="8">
        <v>0.65669999999999995</v>
      </c>
      <c r="F108" s="8">
        <f t="shared" si="3"/>
        <v>0.65669999999999995</v>
      </c>
      <c r="G108" s="8">
        <v>0.64959999999999996</v>
      </c>
      <c r="H108" s="12"/>
      <c r="I108" s="8">
        <v>160000</v>
      </c>
      <c r="J108" s="8">
        <v>0.62849999999999995</v>
      </c>
      <c r="K108" s="8">
        <v>0.65969999999999995</v>
      </c>
      <c r="L108" s="8">
        <v>0.67710000000000004</v>
      </c>
      <c r="M108" s="8">
        <v>0.66720000000000002</v>
      </c>
      <c r="N108" s="8">
        <f t="shared" si="4"/>
        <v>0.66720000000000002</v>
      </c>
      <c r="O108" s="8">
        <v>0.64859999999999995</v>
      </c>
      <c r="Q108" s="8">
        <v>160000</v>
      </c>
      <c r="R108" s="8">
        <v>0.62729999999999997</v>
      </c>
      <c r="S108" s="8">
        <v>0.6583</v>
      </c>
      <c r="T108" s="8">
        <v>0.67279999999999995</v>
      </c>
      <c r="U108" s="8">
        <v>0.6653</v>
      </c>
      <c r="V108" s="8">
        <f t="shared" si="5"/>
        <v>0.6653</v>
      </c>
      <c r="W108" s="8">
        <v>0.64949999999999997</v>
      </c>
    </row>
    <row r="109" spans="1:23">
      <c r="A109" s="11"/>
      <c r="B109" s="11"/>
      <c r="C109" s="11"/>
      <c r="D109" s="11"/>
      <c r="E109" s="11"/>
      <c r="F109" s="11"/>
      <c r="G109" s="11"/>
      <c r="H109" s="12"/>
      <c r="I109" s="11"/>
      <c r="J109" s="11"/>
      <c r="K109" s="11"/>
      <c r="L109" s="11"/>
      <c r="M109" s="11"/>
      <c r="N109" s="11"/>
      <c r="O109" s="11"/>
      <c r="Q109" s="11"/>
      <c r="R109" s="11"/>
      <c r="S109" s="11"/>
      <c r="T109" s="11"/>
      <c r="U109" s="11"/>
      <c r="V109" s="11"/>
      <c r="W109" s="11"/>
    </row>
    <row r="110" spans="1:23">
      <c r="A110" s="8" t="s">
        <v>76</v>
      </c>
      <c r="B110" s="8" t="s">
        <v>70</v>
      </c>
      <c r="C110" s="8" t="s">
        <v>71</v>
      </c>
      <c r="D110" s="8" t="s">
        <v>72</v>
      </c>
      <c r="E110" s="8" t="s">
        <v>73</v>
      </c>
      <c r="F110" s="8" t="s">
        <v>125</v>
      </c>
      <c r="G110" s="8" t="s">
        <v>74</v>
      </c>
      <c r="H110" s="12"/>
      <c r="I110" s="8" t="s">
        <v>76</v>
      </c>
      <c r="J110" s="8" t="s">
        <v>70</v>
      </c>
      <c r="K110" s="8" t="s">
        <v>71</v>
      </c>
      <c r="L110" s="8" t="s">
        <v>72</v>
      </c>
      <c r="M110" s="8" t="s">
        <v>73</v>
      </c>
      <c r="N110" s="8" t="s">
        <v>125</v>
      </c>
      <c r="O110" s="8" t="s">
        <v>74</v>
      </c>
      <c r="Q110" s="8" t="s">
        <v>76</v>
      </c>
      <c r="R110" s="8" t="s">
        <v>70</v>
      </c>
      <c r="S110" s="8" t="s">
        <v>71</v>
      </c>
      <c r="T110" s="8" t="s">
        <v>72</v>
      </c>
      <c r="U110" s="8" t="s">
        <v>73</v>
      </c>
      <c r="V110" s="8" t="s">
        <v>125</v>
      </c>
      <c r="W110" s="8" t="s">
        <v>74</v>
      </c>
    </row>
    <row r="111" spans="1:23">
      <c r="A111" s="8">
        <v>80000</v>
      </c>
      <c r="B111" s="8">
        <v>1.1005799999999999</v>
      </c>
      <c r="C111" s="8">
        <v>1.0002</v>
      </c>
      <c r="D111" s="8">
        <v>1.0007699999999999</v>
      </c>
      <c r="E111" s="8">
        <v>1.00061</v>
      </c>
      <c r="F111" s="8">
        <f t="shared" si="3"/>
        <v>1.00061</v>
      </c>
      <c r="G111" s="8">
        <v>1.0125999999999999</v>
      </c>
      <c r="H111" s="12"/>
      <c r="I111" s="8">
        <v>80000</v>
      </c>
      <c r="J111" s="8">
        <v>1.1005799999999999</v>
      </c>
      <c r="K111" s="8">
        <v>1.0004</v>
      </c>
      <c r="L111" s="8">
        <v>1.0007699999999999</v>
      </c>
      <c r="M111" s="8">
        <v>1.00021</v>
      </c>
      <c r="N111" s="8">
        <f t="shared" si="4"/>
        <v>1.00021</v>
      </c>
      <c r="O111" s="8">
        <v>1.0094000000000001</v>
      </c>
      <c r="Q111" s="8">
        <v>80000</v>
      </c>
      <c r="R111" s="8">
        <v>1.1005799999999999</v>
      </c>
      <c r="S111" s="8">
        <v>1</v>
      </c>
      <c r="T111" s="8">
        <v>1.0007699999999999</v>
      </c>
      <c r="U111" s="8">
        <v>1</v>
      </c>
      <c r="V111" s="8">
        <f t="shared" si="5"/>
        <v>1</v>
      </c>
      <c r="W111" s="8">
        <v>1.0062</v>
      </c>
    </row>
    <row r="112" spans="1:23">
      <c r="A112" s="8">
        <v>100000</v>
      </c>
      <c r="B112" s="8">
        <v>1.1005799999999999</v>
      </c>
      <c r="C112" s="8">
        <v>1.0002</v>
      </c>
      <c r="D112" s="8">
        <v>1.00051</v>
      </c>
      <c r="E112" s="8">
        <v>1.0002</v>
      </c>
      <c r="F112" s="8">
        <f t="shared" si="3"/>
        <v>1.0002</v>
      </c>
      <c r="G112" s="8">
        <v>1.0069999999999999</v>
      </c>
      <c r="H112" s="12"/>
      <c r="I112" s="8">
        <v>100000</v>
      </c>
      <c r="J112" s="8">
        <v>1.1005799999999999</v>
      </c>
      <c r="K112" s="8">
        <v>1.0002</v>
      </c>
      <c r="L112" s="8">
        <v>1.00051</v>
      </c>
      <c r="M112" s="8">
        <v>1.0002</v>
      </c>
      <c r="N112" s="8">
        <f t="shared" si="4"/>
        <v>1.0002</v>
      </c>
      <c r="O112" s="8">
        <v>1.0069999999999999</v>
      </c>
      <c r="Q112" s="8">
        <v>100000</v>
      </c>
      <c r="R112" s="8">
        <v>1.1005799999999999</v>
      </c>
      <c r="S112" s="8">
        <v>1.0002</v>
      </c>
      <c r="T112" s="8">
        <v>1.00051</v>
      </c>
      <c r="U112" s="8">
        <v>1.0004</v>
      </c>
      <c r="V112" s="8">
        <f t="shared" si="5"/>
        <v>1.0004</v>
      </c>
      <c r="W112" s="8">
        <v>1.0069999999999999</v>
      </c>
    </row>
    <row r="113" spans="1:23">
      <c r="A113" s="8">
        <v>120000</v>
      </c>
      <c r="B113" s="8">
        <v>1.1005799999999999</v>
      </c>
      <c r="C113" s="8">
        <v>1.0005999999999999</v>
      </c>
      <c r="D113" s="8">
        <v>1.0002599999999999</v>
      </c>
      <c r="E113" s="8">
        <v>1.0002</v>
      </c>
      <c r="F113" s="8">
        <f t="shared" si="3"/>
        <v>1.0002</v>
      </c>
      <c r="G113" s="8">
        <v>1.0045999999999999</v>
      </c>
      <c r="H113" s="12"/>
      <c r="I113" s="8">
        <v>120000</v>
      </c>
      <c r="J113" s="8">
        <v>1.1005799999999999</v>
      </c>
      <c r="K113" s="8">
        <v>1.0005999999999999</v>
      </c>
      <c r="L113" s="8">
        <v>1.0002599999999999</v>
      </c>
      <c r="M113" s="8">
        <v>1.00061</v>
      </c>
      <c r="N113" s="8">
        <f t="shared" si="4"/>
        <v>1.0002599999999999</v>
      </c>
      <c r="O113" s="8">
        <v>1.0029999999999999</v>
      </c>
      <c r="Q113" s="8">
        <v>120000</v>
      </c>
      <c r="R113" s="8">
        <v>1.1005799999999999</v>
      </c>
      <c r="S113" s="8">
        <v>1</v>
      </c>
      <c r="T113" s="8">
        <v>1.0002599999999999</v>
      </c>
      <c r="U113" s="8">
        <v>1.0005999999999999</v>
      </c>
      <c r="V113" s="8">
        <f t="shared" si="5"/>
        <v>1.0002599999999999</v>
      </c>
      <c r="W113" s="8">
        <v>1.0014000000000001</v>
      </c>
    </row>
    <row r="114" spans="1:23">
      <c r="A114" s="8">
        <v>140000</v>
      </c>
      <c r="B114" s="8">
        <v>1.1005799999999999</v>
      </c>
      <c r="C114" s="8">
        <v>1</v>
      </c>
      <c r="D114" s="8">
        <v>1</v>
      </c>
      <c r="E114" s="8">
        <v>1.0005999999999999</v>
      </c>
      <c r="F114" s="8">
        <f t="shared" si="3"/>
        <v>1</v>
      </c>
      <c r="G114" s="8">
        <v>1.0014000000000001</v>
      </c>
      <c r="H114" s="12"/>
      <c r="I114" s="8">
        <v>140000</v>
      </c>
      <c r="J114" s="8">
        <v>1.1005799999999999</v>
      </c>
      <c r="K114" s="8">
        <v>1</v>
      </c>
      <c r="L114" s="8">
        <v>1</v>
      </c>
      <c r="M114" s="8">
        <v>1.0005999999999999</v>
      </c>
      <c r="N114" s="8">
        <f t="shared" si="4"/>
        <v>1</v>
      </c>
      <c r="O114" s="8">
        <v>1.0022</v>
      </c>
      <c r="Q114" s="8">
        <v>140000</v>
      </c>
      <c r="R114" s="8">
        <v>1.1005799999999999</v>
      </c>
      <c r="S114" s="8">
        <v>1.0005999999999999</v>
      </c>
      <c r="T114" s="8">
        <v>1</v>
      </c>
      <c r="U114" s="8">
        <v>1</v>
      </c>
      <c r="V114" s="8">
        <f t="shared" si="5"/>
        <v>1</v>
      </c>
      <c r="W114" s="8">
        <v>1.0005999999999999</v>
      </c>
    </row>
    <row r="115" spans="1:23">
      <c r="A115" s="8">
        <v>160000</v>
      </c>
      <c r="B115" s="8">
        <v>1.1005799999999999</v>
      </c>
      <c r="C115" s="8">
        <v>1.0005999999999999</v>
      </c>
      <c r="D115" s="8">
        <v>1</v>
      </c>
      <c r="E115" s="8">
        <v>1</v>
      </c>
      <c r="F115" s="8">
        <f t="shared" si="3"/>
        <v>1</v>
      </c>
      <c r="G115" s="8">
        <v>1.0005999999999999</v>
      </c>
      <c r="H115" s="12"/>
      <c r="I115" s="8">
        <v>160000</v>
      </c>
      <c r="J115" s="8">
        <v>1.1005799999999999</v>
      </c>
      <c r="K115" s="8">
        <v>1</v>
      </c>
      <c r="L115" s="8">
        <v>1</v>
      </c>
      <c r="M115" s="8">
        <v>1.0004</v>
      </c>
      <c r="N115" s="8">
        <f t="shared" si="4"/>
        <v>1</v>
      </c>
      <c r="O115" s="8">
        <v>1.0005999999999999</v>
      </c>
      <c r="Q115" s="8">
        <v>160000</v>
      </c>
      <c r="R115" s="8">
        <v>1.1005799999999999</v>
      </c>
      <c r="S115" s="8">
        <v>1</v>
      </c>
      <c r="T115" s="8">
        <v>1</v>
      </c>
      <c r="U115" s="8">
        <v>1</v>
      </c>
      <c r="V115" s="8">
        <f t="shared" si="5"/>
        <v>1</v>
      </c>
      <c r="W115" s="8">
        <v>1.0014000000000001</v>
      </c>
    </row>
    <row r="116" spans="1:23">
      <c r="A116" s="12"/>
      <c r="B116" s="12"/>
      <c r="C116" s="12"/>
      <c r="D116" s="12"/>
      <c r="E116" s="12"/>
      <c r="F116" s="12"/>
      <c r="G116" s="12"/>
      <c r="H116" s="12"/>
      <c r="N116" s="12"/>
      <c r="V116" s="12"/>
    </row>
    <row r="117" spans="1:23">
      <c r="A117" s="12"/>
      <c r="B117" s="12"/>
      <c r="C117" s="12"/>
      <c r="D117" s="12"/>
      <c r="E117" s="12"/>
      <c r="F117" s="12"/>
      <c r="G117" s="12"/>
      <c r="H117" s="12"/>
      <c r="N117" s="12"/>
      <c r="V117" s="12"/>
    </row>
    <row r="118" spans="1:23">
      <c r="A118" s="12"/>
      <c r="B118" s="12"/>
      <c r="C118" s="12"/>
      <c r="D118" s="12"/>
      <c r="E118" s="12"/>
      <c r="F118" s="12"/>
      <c r="G118" s="12"/>
      <c r="H118" s="12"/>
      <c r="N118" s="12"/>
      <c r="V118" s="12"/>
    </row>
    <row r="119" spans="1:23">
      <c r="A119" s="12"/>
      <c r="B119" s="12"/>
      <c r="C119" s="12"/>
      <c r="D119" s="12"/>
      <c r="E119" s="12"/>
      <c r="F119" s="12"/>
      <c r="G119" s="12"/>
      <c r="H119" s="12"/>
      <c r="N119" s="12"/>
      <c r="V119" s="12"/>
    </row>
    <row r="120" spans="1:23">
      <c r="A120" s="12"/>
      <c r="B120" s="12"/>
      <c r="C120" s="12"/>
      <c r="D120" s="12"/>
      <c r="E120" s="12"/>
      <c r="F120" s="12"/>
      <c r="G120" s="12"/>
      <c r="H120" s="12"/>
      <c r="N120" s="12"/>
      <c r="V120" s="12"/>
    </row>
    <row r="121" spans="1:23">
      <c r="A121" s="12"/>
      <c r="B121" s="12"/>
      <c r="C121" s="12"/>
      <c r="D121" s="12"/>
      <c r="E121" s="12"/>
      <c r="F121" s="12"/>
      <c r="G121" s="12"/>
      <c r="H121" s="12"/>
      <c r="N121" s="12"/>
      <c r="V121" s="12"/>
    </row>
    <row r="122" spans="1:23">
      <c r="A122" s="12"/>
      <c r="B122" s="12"/>
      <c r="C122" s="12"/>
      <c r="D122" s="12"/>
      <c r="E122" s="12"/>
      <c r="F122" s="12"/>
      <c r="G122" s="12"/>
      <c r="H122" s="12"/>
      <c r="N122" s="12"/>
      <c r="V122" s="12"/>
    </row>
    <row r="123" spans="1:23">
      <c r="A123" s="12"/>
      <c r="B123" s="12"/>
      <c r="C123" s="12"/>
      <c r="D123" s="12"/>
      <c r="E123" s="12"/>
      <c r="F123" s="12"/>
      <c r="G123" s="12"/>
      <c r="H123" s="12"/>
      <c r="N123" s="12"/>
      <c r="V123" s="12"/>
    </row>
    <row r="124" spans="1:23">
      <c r="A124" s="12"/>
      <c r="B124" s="12"/>
      <c r="C124" s="12"/>
      <c r="D124" s="12"/>
      <c r="E124" s="12"/>
      <c r="F124" s="12"/>
      <c r="G124" s="12"/>
      <c r="H124" s="12"/>
      <c r="N124" s="12"/>
      <c r="V124" s="12"/>
    </row>
    <row r="125" spans="1:23">
      <c r="A125" s="12"/>
      <c r="B125" s="12"/>
      <c r="C125" s="12"/>
      <c r="D125" s="12"/>
      <c r="E125" s="12"/>
      <c r="F125" s="12"/>
      <c r="G125" s="12"/>
      <c r="H125" s="12"/>
      <c r="N125" s="12"/>
      <c r="V125" s="12"/>
    </row>
    <row r="126" spans="1:23">
      <c r="A126" s="12"/>
      <c r="B126" s="12"/>
      <c r="C126" s="12"/>
      <c r="D126" s="12"/>
      <c r="E126" s="12"/>
      <c r="F126" s="12"/>
      <c r="G126" s="12"/>
      <c r="H126" s="12"/>
      <c r="N126" s="12"/>
      <c r="V126" s="12"/>
    </row>
    <row r="127" spans="1:23">
      <c r="A127" s="12"/>
      <c r="B127" s="12"/>
      <c r="C127" s="12"/>
      <c r="D127" s="12"/>
      <c r="E127" s="12"/>
      <c r="F127" s="12"/>
      <c r="G127" s="12"/>
      <c r="H127" s="12"/>
      <c r="N127" s="12"/>
      <c r="V127" s="12"/>
    </row>
    <row r="128" spans="1:23">
      <c r="A128" s="12"/>
      <c r="B128" s="12"/>
      <c r="C128" s="12"/>
      <c r="D128" s="12"/>
      <c r="E128" s="12"/>
      <c r="F128" s="12"/>
      <c r="G128" s="12"/>
      <c r="H128" s="12"/>
      <c r="N128" s="12"/>
      <c r="V128" s="12"/>
    </row>
    <row r="129" spans="1:22">
      <c r="A129" s="12"/>
      <c r="B129" s="12"/>
      <c r="C129" s="12"/>
      <c r="D129" s="12"/>
      <c r="E129" s="12"/>
      <c r="F129" s="12"/>
      <c r="G129" s="12"/>
      <c r="H129" s="12"/>
      <c r="N129" s="12"/>
      <c r="V129" s="12"/>
    </row>
    <row r="130" spans="1:22">
      <c r="A130" s="12"/>
      <c r="B130" s="12"/>
      <c r="C130" s="12"/>
      <c r="D130" s="12"/>
      <c r="E130" s="12"/>
      <c r="F130" s="12"/>
      <c r="G130" s="12"/>
      <c r="H130" s="12"/>
      <c r="N130" s="12"/>
      <c r="V130" s="12"/>
    </row>
    <row r="131" spans="1:22">
      <c r="A131" s="12"/>
      <c r="B131" s="12"/>
      <c r="C131" s="12"/>
      <c r="D131" s="12"/>
      <c r="E131" s="12"/>
      <c r="F131" s="12"/>
      <c r="G131" s="12"/>
      <c r="H131" s="12"/>
      <c r="N131" s="12"/>
      <c r="V131" s="12"/>
    </row>
    <row r="132" spans="1:22">
      <c r="A132" s="12"/>
      <c r="B132" s="12"/>
      <c r="C132" s="12"/>
      <c r="D132" s="12"/>
      <c r="E132" s="12"/>
      <c r="F132" s="12"/>
      <c r="G132" s="12"/>
      <c r="H132" s="12"/>
      <c r="N132" s="12"/>
      <c r="V132" s="12"/>
    </row>
    <row r="133" spans="1:22">
      <c r="A133" s="12"/>
      <c r="B133" s="12"/>
      <c r="C133" s="12"/>
      <c r="D133" s="12"/>
      <c r="E133" s="12"/>
      <c r="F133" s="12"/>
      <c r="G133" s="12"/>
      <c r="H133" s="12"/>
      <c r="N133" s="12"/>
      <c r="V133" s="12"/>
    </row>
    <row r="134" spans="1:22">
      <c r="A134" s="12"/>
      <c r="B134" s="12"/>
      <c r="C134" s="12"/>
      <c r="D134" s="12"/>
      <c r="E134" s="12"/>
      <c r="F134" s="12"/>
      <c r="G134" s="12"/>
      <c r="H134" s="12"/>
      <c r="N134" s="12"/>
      <c r="V134" s="12"/>
    </row>
    <row r="135" spans="1:22">
      <c r="A135" s="12"/>
      <c r="B135" s="12"/>
      <c r="C135" s="12"/>
      <c r="D135" s="12"/>
      <c r="E135" s="12"/>
      <c r="F135" s="12"/>
      <c r="G135" s="12"/>
      <c r="H135" s="12"/>
      <c r="N135" s="12"/>
      <c r="V135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B17" sqref="B17:D28"/>
    </sheetView>
  </sheetViews>
  <sheetFormatPr defaultRowHeight="13.5"/>
  <cols>
    <col min="1" max="1" width="38.875" bestFit="1" customWidth="1"/>
    <col min="6" max="6" width="40.125" bestFit="1" customWidth="1"/>
  </cols>
  <sheetData>
    <row r="1" spans="1:9">
      <c r="A1" t="s">
        <v>90</v>
      </c>
      <c r="B1" t="s">
        <v>91</v>
      </c>
      <c r="C1" t="s">
        <v>92</v>
      </c>
      <c r="D1" t="s">
        <v>93</v>
      </c>
      <c r="F1" t="s">
        <v>94</v>
      </c>
      <c r="G1" t="s">
        <v>91</v>
      </c>
      <c r="H1" t="s">
        <v>92</v>
      </c>
      <c r="I1" t="s">
        <v>93</v>
      </c>
    </row>
    <row r="2" spans="1:9">
      <c r="A2" t="s">
        <v>10</v>
      </c>
      <c r="B2">
        <v>525</v>
      </c>
      <c r="C2">
        <v>526</v>
      </c>
      <c r="D2">
        <v>357</v>
      </c>
      <c r="F2" t="s">
        <v>10</v>
      </c>
      <c r="G2">
        <v>4358</v>
      </c>
      <c r="H2">
        <v>2915</v>
      </c>
      <c r="I2">
        <v>1374</v>
      </c>
    </row>
    <row r="3" spans="1:9">
      <c r="A3" t="s">
        <v>11</v>
      </c>
      <c r="B3">
        <v>441</v>
      </c>
      <c r="C3">
        <v>368</v>
      </c>
      <c r="D3">
        <v>270</v>
      </c>
      <c r="F3" t="s">
        <v>11</v>
      </c>
      <c r="G3">
        <v>3617</v>
      </c>
      <c r="H3">
        <v>2102</v>
      </c>
      <c r="I3">
        <v>968</v>
      </c>
    </row>
    <row r="4" spans="1:9">
      <c r="A4" t="s">
        <v>12</v>
      </c>
      <c r="B4">
        <v>238</v>
      </c>
      <c r="C4">
        <v>223</v>
      </c>
      <c r="D4">
        <v>126</v>
      </c>
      <c r="F4" t="s">
        <v>12</v>
      </c>
      <c r="G4">
        <v>9038</v>
      </c>
      <c r="H4">
        <v>8048</v>
      </c>
      <c r="I4">
        <v>6921</v>
      </c>
    </row>
    <row r="5" spans="1:9">
      <c r="A5" s="1" t="s">
        <v>58</v>
      </c>
      <c r="B5">
        <v>915</v>
      </c>
      <c r="C5">
        <v>1380</v>
      </c>
      <c r="D5">
        <v>1000</v>
      </c>
      <c r="F5" s="1" t="s">
        <v>58</v>
      </c>
      <c r="G5" s="1">
        <v>12650</v>
      </c>
      <c r="H5" s="1">
        <v>9133</v>
      </c>
      <c r="I5" s="1">
        <v>5727</v>
      </c>
    </row>
    <row r="6" spans="1:9">
      <c r="A6" t="s">
        <v>59</v>
      </c>
      <c r="B6">
        <v>1230</v>
      </c>
      <c r="C6">
        <v>1358</v>
      </c>
      <c r="D6">
        <v>1465</v>
      </c>
      <c r="F6" t="s">
        <v>59</v>
      </c>
      <c r="G6">
        <v>8078</v>
      </c>
      <c r="H6">
        <v>5343</v>
      </c>
      <c r="I6">
        <v>2469</v>
      </c>
    </row>
    <row r="7" spans="1:9">
      <c r="A7" t="s">
        <v>15</v>
      </c>
      <c r="B7">
        <v>1682</v>
      </c>
      <c r="C7">
        <v>2442</v>
      </c>
      <c r="D7">
        <v>1988</v>
      </c>
      <c r="F7" t="s">
        <v>15</v>
      </c>
      <c r="G7">
        <v>24427</v>
      </c>
      <c r="H7">
        <v>19344</v>
      </c>
      <c r="I7">
        <v>15074</v>
      </c>
    </row>
    <row r="8" spans="1:9">
      <c r="A8" t="s">
        <v>16</v>
      </c>
      <c r="B8">
        <v>6610</v>
      </c>
      <c r="C8">
        <v>9914</v>
      </c>
      <c r="D8">
        <v>8311</v>
      </c>
      <c r="F8" t="s">
        <v>16</v>
      </c>
      <c r="G8">
        <v>71157</v>
      </c>
      <c r="H8">
        <v>57418</v>
      </c>
      <c r="I8">
        <v>47508</v>
      </c>
    </row>
    <row r="9" spans="1:9">
      <c r="A9" t="s">
        <v>17</v>
      </c>
      <c r="B9">
        <v>7991</v>
      </c>
      <c r="C9">
        <v>11546</v>
      </c>
      <c r="D9">
        <v>14624</v>
      </c>
      <c r="F9" t="s">
        <v>17</v>
      </c>
      <c r="G9">
        <v>38489</v>
      </c>
      <c r="H9">
        <v>27235</v>
      </c>
      <c r="I9">
        <v>17388</v>
      </c>
    </row>
    <row r="10" spans="1:9">
      <c r="A10" t="s">
        <v>18</v>
      </c>
      <c r="B10">
        <v>3878</v>
      </c>
      <c r="C10">
        <v>8539</v>
      </c>
      <c r="D10">
        <v>7550</v>
      </c>
      <c r="F10" t="s">
        <v>18</v>
      </c>
      <c r="G10">
        <v>75233</v>
      </c>
      <c r="H10">
        <v>55273</v>
      </c>
      <c r="I10">
        <v>40289</v>
      </c>
    </row>
    <row r="11" spans="1:9">
      <c r="A11" t="s">
        <v>19</v>
      </c>
      <c r="B11">
        <v>25477</v>
      </c>
      <c r="C11">
        <v>36988</v>
      </c>
      <c r="D11">
        <v>32785</v>
      </c>
      <c r="F11" t="s">
        <v>19</v>
      </c>
      <c r="G11">
        <v>219918</v>
      </c>
      <c r="H11">
        <v>179816</v>
      </c>
      <c r="I11">
        <v>121783</v>
      </c>
    </row>
    <row r="12" spans="1:9">
      <c r="A12" t="s">
        <v>20</v>
      </c>
      <c r="B12">
        <v>28325</v>
      </c>
      <c r="C12">
        <v>40814</v>
      </c>
      <c r="D12">
        <v>37836</v>
      </c>
      <c r="F12" t="s">
        <v>20</v>
      </c>
      <c r="G12">
        <v>233019</v>
      </c>
      <c r="H12">
        <v>191227</v>
      </c>
      <c r="I12">
        <v>129753</v>
      </c>
    </row>
    <row r="13" spans="1:9">
      <c r="A13" t="s">
        <v>21</v>
      </c>
      <c r="B13">
        <v>27845</v>
      </c>
      <c r="C13">
        <v>41899</v>
      </c>
      <c r="D13">
        <v>38257</v>
      </c>
      <c r="F13" t="s">
        <v>21</v>
      </c>
      <c r="G13">
        <v>235286</v>
      </c>
      <c r="H13">
        <v>191768</v>
      </c>
      <c r="I13">
        <v>130021</v>
      </c>
    </row>
    <row r="16" spans="1:9">
      <c r="A16" t="s">
        <v>95</v>
      </c>
      <c r="B16" t="s">
        <v>91</v>
      </c>
      <c r="C16" t="s">
        <v>92</v>
      </c>
      <c r="D16" t="s">
        <v>93</v>
      </c>
    </row>
    <row r="17" spans="1:4">
      <c r="A17" t="s">
        <v>10</v>
      </c>
      <c r="B17">
        <v>1.1351899999999999</v>
      </c>
      <c r="C17">
        <v>1.0914600000000001</v>
      </c>
      <c r="D17">
        <v>1.0321800000000001</v>
      </c>
    </row>
    <row r="18" spans="1:4">
      <c r="A18" t="s">
        <v>11</v>
      </c>
      <c r="B18">
        <v>1.1543399999999999</v>
      </c>
      <c r="C18">
        <v>1.0934699999999999</v>
      </c>
      <c r="D18">
        <v>1.0229699999999999</v>
      </c>
    </row>
    <row r="19" spans="1:4">
      <c r="A19" t="s">
        <v>12</v>
      </c>
      <c r="B19">
        <v>1.1805399999999999</v>
      </c>
      <c r="C19">
        <v>1.14097</v>
      </c>
      <c r="D19">
        <v>1.09192</v>
      </c>
    </row>
    <row r="20" spans="1:4">
      <c r="A20" t="s">
        <v>58</v>
      </c>
      <c r="B20">
        <v>1.2149000000000001</v>
      </c>
      <c r="C20" s="14">
        <v>1.1712400000000001</v>
      </c>
      <c r="D20">
        <v>1.14947</v>
      </c>
    </row>
    <row r="21" spans="1:4">
      <c r="A21" t="s">
        <v>59</v>
      </c>
      <c r="B21">
        <v>1.2053199999999999</v>
      </c>
      <c r="C21">
        <v>1.1238999999999999</v>
      </c>
      <c r="D21">
        <v>1.0230300000000001</v>
      </c>
    </row>
    <row r="22" spans="1:4">
      <c r="A22" t="s">
        <v>15</v>
      </c>
      <c r="B22">
        <v>1.21593</v>
      </c>
      <c r="C22">
        <v>1.2888999999999999</v>
      </c>
      <c r="D22">
        <v>1.1762699999999999</v>
      </c>
    </row>
    <row r="23" spans="1:4">
      <c r="A23" t="s">
        <v>16</v>
      </c>
      <c r="B23">
        <v>1.1444700000000001</v>
      </c>
      <c r="C23">
        <v>1.1265700000000001</v>
      </c>
      <c r="D23">
        <v>1.10867</v>
      </c>
    </row>
    <row r="24" spans="1:4">
      <c r="A24" t="s">
        <v>17</v>
      </c>
      <c r="B24">
        <v>1.1655</v>
      </c>
      <c r="C24">
        <v>1.07748</v>
      </c>
      <c r="D24">
        <v>1.0170699999999999</v>
      </c>
    </row>
    <row r="25" spans="1:4">
      <c r="A25" t="s">
        <v>18</v>
      </c>
      <c r="B25" s="14">
        <v>1.3110999999999999</v>
      </c>
      <c r="C25" s="14">
        <v>1.2103999999999999</v>
      </c>
      <c r="D25" s="14">
        <v>1.01458</v>
      </c>
    </row>
    <row r="26" spans="1:4">
      <c r="A26" t="s">
        <v>19</v>
      </c>
      <c r="B26">
        <v>1.41194</v>
      </c>
      <c r="C26">
        <v>1.22031</v>
      </c>
      <c r="D26">
        <v>1.0642499999999999</v>
      </c>
    </row>
    <row r="27" spans="1:4">
      <c r="A27" t="s">
        <v>20</v>
      </c>
      <c r="B27">
        <v>1.38862</v>
      </c>
      <c r="C27">
        <v>1.2036199999999999</v>
      </c>
      <c r="D27">
        <v>1.05966</v>
      </c>
    </row>
    <row r="28" spans="1:4">
      <c r="A28" t="s">
        <v>21</v>
      </c>
      <c r="B28">
        <v>1.38876</v>
      </c>
      <c r="C28">
        <v>1.2028099999999999</v>
      </c>
      <c r="D28">
        <v>1.0596300000000001</v>
      </c>
    </row>
  </sheetData>
  <sortState ref="A5:C6">
    <sortCondition ref="A5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2"/>
  <sheetViews>
    <sheetView topLeftCell="A7" workbookViewId="0">
      <selection activeCell="O31" activeCellId="2" sqref="E31:E42 J31:J42 O31:O42"/>
    </sheetView>
  </sheetViews>
  <sheetFormatPr defaultRowHeight="13.5"/>
  <cols>
    <col min="1" max="1" width="22.25" style="5" customWidth="1"/>
    <col min="2" max="5" width="9" style="5"/>
    <col min="6" max="6" width="22.5" style="5" customWidth="1"/>
    <col min="7" max="10" width="9" style="5"/>
    <col min="11" max="11" width="22" style="5" customWidth="1"/>
    <col min="12" max="16384" width="9" style="5"/>
  </cols>
  <sheetData>
    <row r="1" spans="1:15">
      <c r="A1" s="5" t="s">
        <v>46</v>
      </c>
      <c r="E1" s="4"/>
      <c r="J1" s="4"/>
      <c r="O1" s="4"/>
    </row>
    <row r="2" spans="1:15">
      <c r="A2" s="5" t="s">
        <v>40</v>
      </c>
      <c r="B2" s="5" t="s">
        <v>37</v>
      </c>
      <c r="C2" s="5" t="s">
        <v>38</v>
      </c>
      <c r="D2" s="5" t="s">
        <v>39</v>
      </c>
      <c r="E2" s="4" t="s">
        <v>56</v>
      </c>
      <c r="F2" s="5" t="s">
        <v>41</v>
      </c>
      <c r="G2" s="5" t="s">
        <v>36</v>
      </c>
      <c r="H2" s="5" t="s">
        <v>38</v>
      </c>
      <c r="I2" s="5" t="s">
        <v>39</v>
      </c>
      <c r="J2" s="4" t="s">
        <v>56</v>
      </c>
      <c r="K2" s="5" t="s">
        <v>44</v>
      </c>
      <c r="L2" s="5" t="s">
        <v>37</v>
      </c>
      <c r="M2" s="5" t="s">
        <v>38</v>
      </c>
      <c r="N2" s="5" t="s">
        <v>39</v>
      </c>
      <c r="O2" s="4" t="s">
        <v>56</v>
      </c>
    </row>
    <row r="3" spans="1:15">
      <c r="A3" s="5" t="s">
        <v>24</v>
      </c>
      <c r="B3" s="5">
        <v>571</v>
      </c>
      <c r="C3" s="5">
        <v>492</v>
      </c>
      <c r="D3" s="5">
        <v>768</v>
      </c>
      <c r="E3" s="4">
        <f>MIN(B3:D3)</f>
        <v>492</v>
      </c>
      <c r="F3" s="5" t="s">
        <v>24</v>
      </c>
      <c r="G3" s="5">
        <v>423</v>
      </c>
      <c r="H3" s="5">
        <v>226</v>
      </c>
      <c r="I3" s="5">
        <v>314</v>
      </c>
      <c r="J3" s="4">
        <f>MIN(G3:I3)</f>
        <v>226</v>
      </c>
      <c r="K3" s="5" t="s">
        <v>24</v>
      </c>
      <c r="L3" s="5">
        <v>279</v>
      </c>
      <c r="M3" s="5">
        <v>214</v>
      </c>
      <c r="N3" s="5">
        <v>309</v>
      </c>
      <c r="O3" s="4">
        <f>MIN(L3:N3)</f>
        <v>214</v>
      </c>
    </row>
    <row r="4" spans="1:15">
      <c r="A4" s="5" t="s">
        <v>11</v>
      </c>
      <c r="B4" s="5">
        <v>634</v>
      </c>
      <c r="C4" s="5">
        <v>569</v>
      </c>
      <c r="D4" s="5">
        <v>770</v>
      </c>
      <c r="E4" s="4">
        <f t="shared" ref="E4:E42" si="0">MIN(B4:D4)</f>
        <v>569</v>
      </c>
      <c r="F4" s="5" t="s">
        <v>11</v>
      </c>
      <c r="G4" s="5">
        <v>443</v>
      </c>
      <c r="H4" s="5">
        <v>498</v>
      </c>
      <c r="I4" s="5">
        <v>767</v>
      </c>
      <c r="J4" s="4">
        <f t="shared" ref="J4:J28" si="1">MIN(G4:I4)</f>
        <v>443</v>
      </c>
      <c r="K4" s="5" t="s">
        <v>11</v>
      </c>
      <c r="L4" s="5">
        <v>269</v>
      </c>
      <c r="M4" s="5">
        <v>226</v>
      </c>
      <c r="N4" s="5">
        <v>247</v>
      </c>
      <c r="O4" s="4">
        <f t="shared" ref="O4:O28" si="2">MIN(L4:N4)</f>
        <v>226</v>
      </c>
    </row>
    <row r="5" spans="1:15">
      <c r="A5" s="5" t="s">
        <v>12</v>
      </c>
      <c r="B5" s="5">
        <v>237</v>
      </c>
      <c r="C5" s="5">
        <v>172</v>
      </c>
      <c r="D5" s="5">
        <v>209</v>
      </c>
      <c r="E5" s="4">
        <f t="shared" si="0"/>
        <v>172</v>
      </c>
      <c r="F5" s="5" t="s">
        <v>12</v>
      </c>
      <c r="G5" s="5">
        <v>103</v>
      </c>
      <c r="H5" s="5">
        <v>120</v>
      </c>
      <c r="I5" s="5">
        <v>388</v>
      </c>
      <c r="J5" s="4">
        <f t="shared" si="1"/>
        <v>103</v>
      </c>
      <c r="K5" s="5" t="s">
        <v>12</v>
      </c>
      <c r="L5" s="5">
        <v>94</v>
      </c>
      <c r="M5" s="5">
        <v>95</v>
      </c>
      <c r="N5" s="5">
        <v>135</v>
      </c>
      <c r="O5" s="4">
        <f t="shared" si="2"/>
        <v>94</v>
      </c>
    </row>
    <row r="6" spans="1:15">
      <c r="A6" s="7" t="s">
        <v>13</v>
      </c>
      <c r="B6" s="5">
        <v>74</v>
      </c>
      <c r="C6" s="5">
        <v>149</v>
      </c>
      <c r="D6" s="5">
        <v>164</v>
      </c>
      <c r="E6" s="4">
        <f t="shared" si="0"/>
        <v>74</v>
      </c>
      <c r="F6" s="7" t="s">
        <v>13</v>
      </c>
      <c r="G6" s="7">
        <v>77</v>
      </c>
      <c r="H6" s="7">
        <v>155</v>
      </c>
      <c r="I6" s="7">
        <v>209</v>
      </c>
      <c r="J6" s="4">
        <f t="shared" si="1"/>
        <v>77</v>
      </c>
      <c r="K6" s="7" t="s">
        <v>13</v>
      </c>
      <c r="L6" s="7">
        <v>110</v>
      </c>
      <c r="M6" s="7">
        <v>125</v>
      </c>
      <c r="N6" s="7">
        <v>147</v>
      </c>
      <c r="O6" s="4">
        <f t="shared" si="2"/>
        <v>110</v>
      </c>
    </row>
    <row r="7" spans="1:15">
      <c r="A7" s="5" t="s">
        <v>14</v>
      </c>
      <c r="B7" s="5">
        <v>1361</v>
      </c>
      <c r="C7" s="5">
        <v>1140</v>
      </c>
      <c r="D7" s="5">
        <v>1291</v>
      </c>
      <c r="E7" s="4">
        <f t="shared" si="0"/>
        <v>1140</v>
      </c>
      <c r="F7" s="5" t="s">
        <v>14</v>
      </c>
      <c r="G7" s="5">
        <v>1159</v>
      </c>
      <c r="H7" s="5">
        <v>956</v>
      </c>
      <c r="I7" s="5">
        <v>1142</v>
      </c>
      <c r="J7" s="4">
        <f t="shared" si="1"/>
        <v>956</v>
      </c>
      <c r="K7" s="5" t="s">
        <v>14</v>
      </c>
      <c r="L7" s="7">
        <v>968</v>
      </c>
      <c r="M7" s="7">
        <v>915</v>
      </c>
      <c r="N7" s="7">
        <v>1002</v>
      </c>
      <c r="O7" s="4">
        <f t="shared" si="2"/>
        <v>915</v>
      </c>
    </row>
    <row r="8" spans="1:15">
      <c r="A8" s="5" t="s">
        <v>15</v>
      </c>
      <c r="B8" s="5">
        <v>251</v>
      </c>
      <c r="C8" s="5">
        <v>260</v>
      </c>
      <c r="D8" s="5">
        <v>276</v>
      </c>
      <c r="E8" s="4">
        <f t="shared" si="0"/>
        <v>251</v>
      </c>
      <c r="F8" s="5" t="s">
        <v>15</v>
      </c>
      <c r="G8" s="5">
        <v>305</v>
      </c>
      <c r="H8" s="5">
        <v>281</v>
      </c>
      <c r="I8" s="5">
        <v>269</v>
      </c>
      <c r="J8" s="4">
        <f t="shared" si="1"/>
        <v>269</v>
      </c>
      <c r="K8" s="5" t="s">
        <v>15</v>
      </c>
      <c r="L8" s="7">
        <v>325</v>
      </c>
      <c r="M8" s="7">
        <v>362</v>
      </c>
      <c r="N8" s="7">
        <v>353</v>
      </c>
      <c r="O8" s="4">
        <f t="shared" si="2"/>
        <v>325</v>
      </c>
    </row>
    <row r="9" spans="1:15">
      <c r="A9" s="5" t="s">
        <v>16</v>
      </c>
      <c r="B9" s="5">
        <v>789</v>
      </c>
      <c r="C9" s="5">
        <v>619</v>
      </c>
      <c r="D9" s="5">
        <v>558</v>
      </c>
      <c r="E9" s="4">
        <f t="shared" si="0"/>
        <v>558</v>
      </c>
      <c r="F9" s="5" t="s">
        <v>16</v>
      </c>
      <c r="G9" s="5">
        <v>1106</v>
      </c>
      <c r="H9" s="5">
        <v>869</v>
      </c>
      <c r="I9" s="5">
        <v>852</v>
      </c>
      <c r="J9" s="4">
        <f t="shared" si="1"/>
        <v>852</v>
      </c>
      <c r="K9" s="5" t="s">
        <v>16</v>
      </c>
      <c r="L9" s="7">
        <v>1822</v>
      </c>
      <c r="M9" s="7">
        <v>1418</v>
      </c>
      <c r="N9" s="7">
        <v>1528</v>
      </c>
      <c r="O9" s="4">
        <f t="shared" si="2"/>
        <v>1418</v>
      </c>
    </row>
    <row r="10" spans="1:15">
      <c r="A10" s="5" t="s">
        <v>17</v>
      </c>
      <c r="B10" s="5">
        <v>4916</v>
      </c>
      <c r="C10" s="5">
        <v>4520</v>
      </c>
      <c r="D10" s="5">
        <v>5244</v>
      </c>
      <c r="E10" s="4">
        <f t="shared" si="0"/>
        <v>4520</v>
      </c>
      <c r="F10" s="5" t="s">
        <v>17</v>
      </c>
      <c r="G10" s="5">
        <v>5800</v>
      </c>
      <c r="H10" s="5">
        <v>5307</v>
      </c>
      <c r="I10" s="5">
        <v>5965</v>
      </c>
      <c r="J10" s="4">
        <f t="shared" si="1"/>
        <v>5307</v>
      </c>
      <c r="K10" s="5" t="s">
        <v>17</v>
      </c>
      <c r="L10" s="7">
        <v>8730</v>
      </c>
      <c r="M10" s="7">
        <v>8193</v>
      </c>
      <c r="N10" s="7">
        <v>8761</v>
      </c>
      <c r="O10" s="4">
        <f t="shared" si="2"/>
        <v>8193</v>
      </c>
    </row>
    <row r="11" spans="1:15">
      <c r="A11" s="5" t="s">
        <v>18</v>
      </c>
      <c r="B11" s="5">
        <v>832</v>
      </c>
      <c r="C11" s="5">
        <v>836</v>
      </c>
      <c r="D11" s="5">
        <v>903</v>
      </c>
      <c r="E11" s="4">
        <f t="shared" si="0"/>
        <v>832</v>
      </c>
      <c r="F11" s="5" t="s">
        <v>18</v>
      </c>
      <c r="G11" s="5">
        <v>1018</v>
      </c>
      <c r="H11" s="5">
        <v>1230</v>
      </c>
      <c r="I11" s="5">
        <v>1067</v>
      </c>
      <c r="J11" s="4">
        <f t="shared" si="1"/>
        <v>1018</v>
      </c>
      <c r="K11" s="5" t="s">
        <v>18</v>
      </c>
      <c r="L11" s="5">
        <v>1851</v>
      </c>
      <c r="M11" s="5">
        <v>1755</v>
      </c>
      <c r="N11" s="5">
        <v>1921</v>
      </c>
      <c r="O11" s="4">
        <f t="shared" si="2"/>
        <v>1755</v>
      </c>
    </row>
    <row r="12" spans="1:15">
      <c r="A12" s="5" t="s">
        <v>19</v>
      </c>
      <c r="B12" s="5">
        <v>2549</v>
      </c>
      <c r="C12" s="5">
        <v>3460</v>
      </c>
      <c r="D12" s="5">
        <v>2465</v>
      </c>
      <c r="E12" s="4">
        <f t="shared" si="0"/>
        <v>2465</v>
      </c>
      <c r="F12" s="5" t="s">
        <v>19</v>
      </c>
      <c r="G12" s="5">
        <v>2928</v>
      </c>
      <c r="H12" s="5">
        <v>4398</v>
      </c>
      <c r="I12" s="5">
        <v>2676</v>
      </c>
      <c r="J12" s="4">
        <f t="shared" si="1"/>
        <v>2676</v>
      </c>
      <c r="K12" s="5" t="s">
        <v>19</v>
      </c>
      <c r="L12" s="5">
        <v>4904</v>
      </c>
      <c r="M12" s="5">
        <v>5132</v>
      </c>
      <c r="N12" s="5">
        <v>4870</v>
      </c>
      <c r="O12" s="4">
        <f t="shared" si="2"/>
        <v>4870</v>
      </c>
    </row>
    <row r="13" spans="1:15">
      <c r="A13" s="5" t="s">
        <v>20</v>
      </c>
      <c r="B13" s="5">
        <v>2431</v>
      </c>
      <c r="C13" s="5">
        <v>3897</v>
      </c>
      <c r="D13" s="5">
        <v>2420</v>
      </c>
      <c r="E13" s="4">
        <f t="shared" si="0"/>
        <v>2420</v>
      </c>
      <c r="F13" s="5" t="s">
        <v>20</v>
      </c>
      <c r="G13" s="5">
        <v>2950</v>
      </c>
      <c r="H13" s="5">
        <v>4903</v>
      </c>
      <c r="I13" s="5">
        <v>2678</v>
      </c>
      <c r="J13" s="4">
        <f t="shared" si="1"/>
        <v>2678</v>
      </c>
      <c r="K13" s="5" t="s">
        <v>20</v>
      </c>
      <c r="L13" s="5">
        <v>5560</v>
      </c>
      <c r="M13" s="5">
        <v>5347</v>
      </c>
      <c r="N13" s="5">
        <v>5650</v>
      </c>
      <c r="O13" s="4">
        <f t="shared" si="2"/>
        <v>5347</v>
      </c>
    </row>
    <row r="14" spans="1:15">
      <c r="A14" s="5" t="s">
        <v>21</v>
      </c>
      <c r="B14" s="5">
        <v>2615</v>
      </c>
      <c r="C14" s="5">
        <v>5002</v>
      </c>
      <c r="D14" s="5">
        <v>2484</v>
      </c>
      <c r="E14" s="4">
        <f t="shared" si="0"/>
        <v>2484</v>
      </c>
      <c r="F14" s="5" t="s">
        <v>21</v>
      </c>
      <c r="G14" s="5">
        <v>3240</v>
      </c>
      <c r="H14" s="5">
        <v>5300</v>
      </c>
      <c r="I14" s="5">
        <v>2999</v>
      </c>
      <c r="J14" s="4">
        <f t="shared" si="1"/>
        <v>2999</v>
      </c>
      <c r="K14" s="5" t="s">
        <v>21</v>
      </c>
      <c r="L14" s="5">
        <v>5453</v>
      </c>
      <c r="M14" s="5">
        <v>5823</v>
      </c>
      <c r="N14" s="5">
        <v>5899</v>
      </c>
      <c r="O14" s="4">
        <f t="shared" si="2"/>
        <v>5453</v>
      </c>
    </row>
    <row r="15" spans="1:15">
      <c r="E15" s="4"/>
      <c r="J15" s="4"/>
      <c r="O15" s="4"/>
    </row>
    <row r="16" spans="1:15">
      <c r="A16" s="5" t="s">
        <v>43</v>
      </c>
      <c r="B16" s="5" t="s">
        <v>36</v>
      </c>
      <c r="C16" s="5" t="s">
        <v>38</v>
      </c>
      <c r="D16" s="5" t="s">
        <v>39</v>
      </c>
      <c r="E16" s="4"/>
      <c r="F16" s="5" t="s">
        <v>42</v>
      </c>
      <c r="G16" s="5" t="s">
        <v>36</v>
      </c>
      <c r="H16" s="5" t="s">
        <v>38</v>
      </c>
      <c r="I16" s="5" t="s">
        <v>39</v>
      </c>
      <c r="J16" s="4"/>
      <c r="K16" s="5" t="s">
        <v>45</v>
      </c>
      <c r="L16" s="5" t="s">
        <v>36</v>
      </c>
      <c r="M16" s="5" t="s">
        <v>38</v>
      </c>
      <c r="N16" s="5" t="s">
        <v>39</v>
      </c>
      <c r="O16" s="4"/>
    </row>
    <row r="17" spans="1:15">
      <c r="A17" s="5" t="s">
        <v>24</v>
      </c>
      <c r="B17" s="5">
        <v>4458</v>
      </c>
      <c r="C17" s="5">
        <v>6047</v>
      </c>
      <c r="D17" s="5">
        <v>4985</v>
      </c>
      <c r="E17" s="4">
        <f t="shared" si="0"/>
        <v>4458</v>
      </c>
      <c r="F17" s="5" t="s">
        <v>24</v>
      </c>
      <c r="G17" s="5">
        <v>3114</v>
      </c>
      <c r="H17" s="5">
        <v>1782</v>
      </c>
      <c r="I17" s="5">
        <v>4225</v>
      </c>
      <c r="J17" s="4">
        <f t="shared" si="1"/>
        <v>1782</v>
      </c>
      <c r="K17" s="5" t="s">
        <v>24</v>
      </c>
      <c r="L17" s="5">
        <v>1610</v>
      </c>
      <c r="M17" s="5">
        <v>2038</v>
      </c>
      <c r="N17" s="5">
        <v>2051</v>
      </c>
      <c r="O17" s="4">
        <f t="shared" si="2"/>
        <v>1610</v>
      </c>
    </row>
    <row r="18" spans="1:15">
      <c r="A18" s="5" t="s">
        <v>11</v>
      </c>
      <c r="B18" s="5">
        <v>4149</v>
      </c>
      <c r="C18" s="5">
        <v>5402</v>
      </c>
      <c r="D18" s="5">
        <v>4426</v>
      </c>
      <c r="E18" s="4">
        <f t="shared" si="0"/>
        <v>4149</v>
      </c>
      <c r="F18" s="5" t="s">
        <v>11</v>
      </c>
      <c r="G18" s="5">
        <v>2622</v>
      </c>
      <c r="H18" s="5">
        <v>3907</v>
      </c>
      <c r="I18" s="5">
        <v>2840</v>
      </c>
      <c r="J18" s="4">
        <f t="shared" si="1"/>
        <v>2622</v>
      </c>
      <c r="K18" s="5" t="s">
        <v>11</v>
      </c>
      <c r="L18" s="5">
        <v>1407</v>
      </c>
      <c r="M18" s="5">
        <v>3744</v>
      </c>
      <c r="N18" s="5">
        <v>1401</v>
      </c>
      <c r="O18" s="4">
        <f t="shared" si="2"/>
        <v>1401</v>
      </c>
    </row>
    <row r="19" spans="1:15">
      <c r="A19" s="5" t="s">
        <v>12</v>
      </c>
      <c r="B19" s="5">
        <v>8308</v>
      </c>
      <c r="C19" s="5">
        <v>11021</v>
      </c>
      <c r="D19" s="5">
        <v>7194</v>
      </c>
      <c r="E19" s="4">
        <f t="shared" si="0"/>
        <v>7194</v>
      </c>
      <c r="F19" s="5" t="s">
        <v>12</v>
      </c>
      <c r="G19" s="5">
        <v>7350</v>
      </c>
      <c r="H19" s="5">
        <v>9696</v>
      </c>
      <c r="I19" s="5">
        <v>6567</v>
      </c>
      <c r="J19" s="4">
        <f t="shared" si="1"/>
        <v>6567</v>
      </c>
      <c r="K19" s="5" t="s">
        <v>12</v>
      </c>
      <c r="L19" s="5">
        <v>6657</v>
      </c>
      <c r="M19" s="5">
        <v>8051</v>
      </c>
      <c r="N19" s="5">
        <v>6328</v>
      </c>
      <c r="O19" s="4">
        <f t="shared" si="2"/>
        <v>6328</v>
      </c>
    </row>
    <row r="20" spans="1:15">
      <c r="A20" s="7" t="s">
        <v>13</v>
      </c>
      <c r="B20" s="5">
        <v>3948</v>
      </c>
      <c r="C20" s="5">
        <v>35182</v>
      </c>
      <c r="D20" s="5">
        <v>39167</v>
      </c>
      <c r="E20" s="4">
        <f t="shared" si="0"/>
        <v>3948</v>
      </c>
      <c r="F20" s="7" t="s">
        <v>13</v>
      </c>
      <c r="G20" s="7">
        <v>4529</v>
      </c>
      <c r="H20" s="5">
        <v>29193</v>
      </c>
      <c r="I20" s="5">
        <v>29519</v>
      </c>
      <c r="J20" s="4">
        <f t="shared" si="1"/>
        <v>4529</v>
      </c>
      <c r="K20" s="7" t="s">
        <v>13</v>
      </c>
      <c r="L20" s="7">
        <v>3950</v>
      </c>
      <c r="M20" s="7">
        <v>11452</v>
      </c>
      <c r="N20" s="7">
        <v>11429</v>
      </c>
      <c r="O20" s="4">
        <f t="shared" si="2"/>
        <v>3950</v>
      </c>
    </row>
    <row r="21" spans="1:15">
      <c r="A21" s="5" t="s">
        <v>14</v>
      </c>
      <c r="B21" s="5">
        <v>8296</v>
      </c>
      <c r="C21" s="5">
        <v>13457</v>
      </c>
      <c r="D21" s="5">
        <v>8273</v>
      </c>
      <c r="E21" s="4">
        <f t="shared" si="0"/>
        <v>8273</v>
      </c>
      <c r="F21" s="5" t="s">
        <v>14</v>
      </c>
      <c r="G21" s="5">
        <v>5821</v>
      </c>
      <c r="H21" s="5">
        <v>9629</v>
      </c>
      <c r="I21" s="5">
        <v>5671</v>
      </c>
      <c r="J21" s="4">
        <f t="shared" si="1"/>
        <v>5671</v>
      </c>
      <c r="K21" s="5" t="s">
        <v>14</v>
      </c>
      <c r="L21" s="7">
        <v>3129</v>
      </c>
      <c r="M21" s="7">
        <v>4699</v>
      </c>
      <c r="N21" s="7">
        <v>3030</v>
      </c>
      <c r="O21" s="4">
        <f t="shared" si="2"/>
        <v>3030</v>
      </c>
    </row>
    <row r="22" spans="1:15">
      <c r="A22" s="5" t="s">
        <v>15</v>
      </c>
      <c r="B22" s="5">
        <v>16718</v>
      </c>
      <c r="C22" s="5">
        <v>25123</v>
      </c>
      <c r="D22" s="5">
        <v>18742</v>
      </c>
      <c r="E22" s="4">
        <f t="shared" si="0"/>
        <v>16718</v>
      </c>
      <c r="F22" s="5" t="s">
        <v>15</v>
      </c>
      <c r="G22" s="5">
        <v>14522</v>
      </c>
      <c r="H22" s="5">
        <v>16709</v>
      </c>
      <c r="I22" s="5">
        <v>16349</v>
      </c>
      <c r="J22" s="4">
        <f t="shared" si="1"/>
        <v>14522</v>
      </c>
      <c r="K22" s="5" t="s">
        <v>15</v>
      </c>
      <c r="L22" s="7">
        <v>12773</v>
      </c>
      <c r="M22" s="7">
        <v>13081</v>
      </c>
      <c r="N22" s="7">
        <v>13049</v>
      </c>
      <c r="O22" s="4">
        <f t="shared" si="2"/>
        <v>12773</v>
      </c>
    </row>
    <row r="23" spans="1:15">
      <c r="A23" s="5" t="s">
        <v>16</v>
      </c>
      <c r="B23" s="5">
        <v>59983</v>
      </c>
      <c r="C23" s="5">
        <v>73440</v>
      </c>
      <c r="D23" s="5">
        <v>70578</v>
      </c>
      <c r="E23" s="4">
        <f t="shared" si="0"/>
        <v>59983</v>
      </c>
      <c r="F23" s="5" t="s">
        <v>16</v>
      </c>
      <c r="G23" s="5">
        <v>52208</v>
      </c>
      <c r="H23" s="5">
        <v>58246</v>
      </c>
      <c r="I23" s="5">
        <v>58920</v>
      </c>
      <c r="J23" s="4">
        <f t="shared" si="1"/>
        <v>52208</v>
      </c>
      <c r="K23" s="5" t="s">
        <v>16</v>
      </c>
      <c r="L23" s="7">
        <v>45415</v>
      </c>
      <c r="M23" s="7">
        <v>47287</v>
      </c>
      <c r="N23" s="7">
        <v>47330</v>
      </c>
      <c r="O23" s="4">
        <f t="shared" si="2"/>
        <v>45415</v>
      </c>
    </row>
    <row r="24" spans="1:15">
      <c r="A24" s="5" t="s">
        <v>17</v>
      </c>
      <c r="B24" s="5">
        <v>29545</v>
      </c>
      <c r="C24" s="5">
        <v>59662</v>
      </c>
      <c r="D24" s="5">
        <v>29515</v>
      </c>
      <c r="E24" s="4">
        <f t="shared" si="0"/>
        <v>29515</v>
      </c>
      <c r="F24" s="5" t="s">
        <v>17</v>
      </c>
      <c r="G24" s="5">
        <v>24649</v>
      </c>
      <c r="H24" s="5">
        <v>47038</v>
      </c>
      <c r="I24" s="5">
        <v>23914</v>
      </c>
      <c r="J24" s="4">
        <f t="shared" si="1"/>
        <v>23914</v>
      </c>
      <c r="K24" s="5" t="s">
        <v>17</v>
      </c>
      <c r="L24" s="7">
        <v>17657</v>
      </c>
      <c r="M24" s="7">
        <v>27832</v>
      </c>
      <c r="N24" s="7">
        <v>17940</v>
      </c>
      <c r="O24" s="4">
        <f t="shared" si="2"/>
        <v>17657</v>
      </c>
    </row>
    <row r="25" spans="1:15">
      <c r="A25" s="5" t="s">
        <v>18</v>
      </c>
      <c r="B25" s="5">
        <v>45049</v>
      </c>
      <c r="C25" s="5">
        <v>91891</v>
      </c>
      <c r="D25" s="5">
        <v>58006</v>
      </c>
      <c r="E25" s="4">
        <f t="shared" si="0"/>
        <v>45049</v>
      </c>
      <c r="F25" s="5" t="s">
        <v>18</v>
      </c>
      <c r="G25" s="5">
        <v>39881</v>
      </c>
      <c r="H25" s="5">
        <v>76606</v>
      </c>
      <c r="I25" s="5">
        <v>48875</v>
      </c>
      <c r="J25" s="4">
        <f t="shared" si="1"/>
        <v>39881</v>
      </c>
      <c r="K25" s="5" t="s">
        <v>18</v>
      </c>
      <c r="L25" s="5">
        <v>30791</v>
      </c>
      <c r="M25" s="5">
        <v>44065</v>
      </c>
      <c r="N25" s="5">
        <v>32074</v>
      </c>
      <c r="O25" s="4">
        <f t="shared" si="2"/>
        <v>30791</v>
      </c>
    </row>
    <row r="26" spans="1:15">
      <c r="A26" s="5" t="s">
        <v>19</v>
      </c>
      <c r="B26" s="5">
        <v>174386</v>
      </c>
      <c r="C26" s="5">
        <v>257572</v>
      </c>
      <c r="D26" s="5">
        <v>193377</v>
      </c>
      <c r="E26" s="4">
        <f t="shared" si="0"/>
        <v>174386</v>
      </c>
      <c r="F26" s="5" t="s">
        <v>19</v>
      </c>
      <c r="G26" s="5">
        <v>157064</v>
      </c>
      <c r="H26" s="5">
        <v>218569</v>
      </c>
      <c r="I26" s="5">
        <v>166807</v>
      </c>
      <c r="J26" s="4">
        <f t="shared" si="1"/>
        <v>157064</v>
      </c>
      <c r="K26" s="5" t="s">
        <v>19</v>
      </c>
      <c r="L26" s="5">
        <v>108506</v>
      </c>
      <c r="M26" s="5">
        <v>147139</v>
      </c>
      <c r="N26" s="5">
        <v>114236</v>
      </c>
      <c r="O26" s="4">
        <f t="shared" si="2"/>
        <v>108506</v>
      </c>
    </row>
    <row r="27" spans="1:15">
      <c r="A27" s="5" t="s">
        <v>20</v>
      </c>
      <c r="B27" s="5">
        <v>186943</v>
      </c>
      <c r="C27" s="5">
        <v>270147</v>
      </c>
      <c r="D27" s="5">
        <v>207949</v>
      </c>
      <c r="E27" s="4">
        <f t="shared" si="0"/>
        <v>186943</v>
      </c>
      <c r="F27" s="5" t="s">
        <v>20</v>
      </c>
      <c r="G27" s="5">
        <v>168154</v>
      </c>
      <c r="H27" s="5">
        <v>228959</v>
      </c>
      <c r="I27" s="5">
        <v>177493</v>
      </c>
      <c r="J27" s="4">
        <f t="shared" si="1"/>
        <v>168154</v>
      </c>
      <c r="K27" s="5" t="s">
        <v>20</v>
      </c>
      <c r="L27" s="5">
        <v>115895</v>
      </c>
      <c r="M27" s="5">
        <v>157602</v>
      </c>
      <c r="N27" s="5">
        <v>122353</v>
      </c>
      <c r="O27" s="4">
        <f t="shared" si="2"/>
        <v>115895</v>
      </c>
    </row>
    <row r="28" spans="1:15">
      <c r="A28" s="5" t="s">
        <v>21</v>
      </c>
      <c r="B28" s="5">
        <v>189958</v>
      </c>
      <c r="C28" s="5">
        <v>272450</v>
      </c>
      <c r="D28" s="5">
        <v>207790</v>
      </c>
      <c r="E28" s="4">
        <f t="shared" si="0"/>
        <v>189958</v>
      </c>
      <c r="F28" s="5" t="s">
        <v>21</v>
      </c>
      <c r="G28" s="5">
        <v>168794</v>
      </c>
      <c r="H28" s="5">
        <v>232117</v>
      </c>
      <c r="I28" s="5">
        <v>177801</v>
      </c>
      <c r="J28" s="4">
        <f t="shared" si="1"/>
        <v>168794</v>
      </c>
      <c r="K28" s="5" t="s">
        <v>21</v>
      </c>
      <c r="L28" s="5">
        <v>116063</v>
      </c>
      <c r="M28" s="5">
        <v>161453</v>
      </c>
      <c r="N28" s="5">
        <v>122410</v>
      </c>
      <c r="O28" s="4">
        <f t="shared" si="2"/>
        <v>116063</v>
      </c>
    </row>
    <row r="29" spans="1:15">
      <c r="E29" s="5" t="s">
        <v>122</v>
      </c>
      <c r="J29" s="5" t="s">
        <v>122</v>
      </c>
      <c r="O29" s="5" t="s">
        <v>122</v>
      </c>
    </row>
    <row r="30" spans="1:15">
      <c r="A30" s="5" t="s">
        <v>119</v>
      </c>
      <c r="B30" s="5" t="s">
        <v>116</v>
      </c>
      <c r="C30" s="5" t="s">
        <v>117</v>
      </c>
      <c r="D30" s="5" t="s">
        <v>118</v>
      </c>
      <c r="F30" s="5" t="s">
        <v>120</v>
      </c>
      <c r="G30" s="5" t="s">
        <v>116</v>
      </c>
      <c r="H30" s="5" t="s">
        <v>117</v>
      </c>
      <c r="I30" s="5" t="s">
        <v>118</v>
      </c>
      <c r="K30" s="5" t="s">
        <v>121</v>
      </c>
      <c r="L30" s="5" t="s">
        <v>116</v>
      </c>
      <c r="M30" s="5" t="s">
        <v>117</v>
      </c>
      <c r="N30" s="5" t="s">
        <v>118</v>
      </c>
    </row>
    <row r="31" spans="1:15">
      <c r="A31" s="5" t="s">
        <v>10</v>
      </c>
      <c r="B31" s="5">
        <v>1.0004599999999999</v>
      </c>
      <c r="C31" s="5">
        <v>1</v>
      </c>
      <c r="D31" s="5">
        <v>1.0001800000000001</v>
      </c>
      <c r="E31" s="4">
        <f t="shared" si="0"/>
        <v>1</v>
      </c>
      <c r="F31" s="5" t="s">
        <v>10</v>
      </c>
      <c r="G31" s="5">
        <v>1.0002</v>
      </c>
      <c r="H31" s="5">
        <v>1.0002599999999999</v>
      </c>
      <c r="J31" s="4">
        <f t="shared" ref="J31:J42" si="3">MIN(G31:I31)</f>
        <v>1.0002</v>
      </c>
      <c r="K31" s="5" t="s">
        <v>10</v>
      </c>
      <c r="L31" s="5">
        <v>1.00007</v>
      </c>
      <c r="M31" s="5">
        <v>1</v>
      </c>
      <c r="N31" s="5">
        <v>1.0002200000000001</v>
      </c>
      <c r="O31" s="4">
        <f t="shared" ref="O31:O42" si="4">MIN(L31:N31)</f>
        <v>1</v>
      </c>
    </row>
    <row r="32" spans="1:15">
      <c r="A32" s="5" t="s">
        <v>11</v>
      </c>
      <c r="B32" s="5">
        <v>1.0003200000000001</v>
      </c>
      <c r="C32" s="5">
        <v>1.00047</v>
      </c>
      <c r="D32" s="5">
        <v>1.0005200000000001</v>
      </c>
      <c r="E32" s="4">
        <f t="shared" si="0"/>
        <v>1.0003200000000001</v>
      </c>
      <c r="F32" s="5" t="s">
        <v>11</v>
      </c>
      <c r="G32" s="5">
        <v>1.00021</v>
      </c>
      <c r="H32" s="5">
        <v>1.0001</v>
      </c>
      <c r="I32" s="5">
        <v>1.0003200000000001</v>
      </c>
      <c r="J32" s="4">
        <f t="shared" si="3"/>
        <v>1.0001</v>
      </c>
      <c r="K32" s="5" t="s">
        <v>11</v>
      </c>
      <c r="L32" s="5">
        <v>1.00007</v>
      </c>
      <c r="M32" s="5">
        <v>1.00007</v>
      </c>
      <c r="N32" s="5">
        <v>1.00007</v>
      </c>
      <c r="O32" s="4">
        <f t="shared" si="4"/>
        <v>1.00007</v>
      </c>
    </row>
    <row r="33" spans="1:15">
      <c r="A33" s="5" t="s">
        <v>12</v>
      </c>
      <c r="B33" s="5">
        <v>1</v>
      </c>
      <c r="C33" s="5">
        <v>1.0004999999999999</v>
      </c>
      <c r="D33" s="5">
        <v>1.00061</v>
      </c>
      <c r="E33" s="4">
        <f t="shared" si="0"/>
        <v>1</v>
      </c>
      <c r="F33" s="5" t="s">
        <v>12</v>
      </c>
      <c r="G33" s="5">
        <v>1.00034</v>
      </c>
      <c r="H33" s="5">
        <v>1</v>
      </c>
      <c r="I33" s="5">
        <v>1</v>
      </c>
      <c r="J33" s="4">
        <f t="shared" si="3"/>
        <v>1</v>
      </c>
      <c r="K33" s="5" t="s">
        <v>12</v>
      </c>
      <c r="L33" s="5">
        <v>1.0002800000000001</v>
      </c>
      <c r="M33" s="5">
        <v>1.0001500000000001</v>
      </c>
      <c r="N33" s="5">
        <v>1.0001599999999999</v>
      </c>
      <c r="O33" s="4">
        <f t="shared" si="4"/>
        <v>1.0001500000000001</v>
      </c>
    </row>
    <row r="34" spans="1:15">
      <c r="A34" s="5" t="s">
        <v>58</v>
      </c>
      <c r="B34" s="5">
        <v>1</v>
      </c>
      <c r="C34" s="5">
        <v>1.0005900000000001</v>
      </c>
      <c r="D34" s="5">
        <v>1.0021899999999999</v>
      </c>
      <c r="E34" s="4">
        <f t="shared" si="0"/>
        <v>1</v>
      </c>
      <c r="F34" s="5" t="s">
        <v>58</v>
      </c>
      <c r="G34" s="5">
        <v>1.0007699999999999</v>
      </c>
      <c r="H34" s="5">
        <v>1.00149</v>
      </c>
      <c r="I34" s="5">
        <v>1.0014000000000001</v>
      </c>
      <c r="J34" s="4">
        <f t="shared" si="3"/>
        <v>1.0007699999999999</v>
      </c>
      <c r="K34" s="5" t="s">
        <v>58</v>
      </c>
      <c r="L34" s="5">
        <v>1.00051</v>
      </c>
      <c r="M34" s="5">
        <v>1.0010300000000001</v>
      </c>
      <c r="N34" s="5">
        <v>1.0003500000000001</v>
      </c>
      <c r="O34" s="4">
        <f t="shared" si="4"/>
        <v>1.0003500000000001</v>
      </c>
    </row>
    <row r="35" spans="1:15">
      <c r="A35" s="5" t="s">
        <v>59</v>
      </c>
      <c r="D35" s="5">
        <v>1.0002200000000001</v>
      </c>
      <c r="E35" s="4">
        <f t="shared" si="0"/>
        <v>1.0002200000000001</v>
      </c>
      <c r="F35" s="5" t="s">
        <v>59</v>
      </c>
      <c r="G35" s="5">
        <v>1</v>
      </c>
      <c r="H35" s="5">
        <v>1.0000800000000001</v>
      </c>
      <c r="I35" s="5">
        <v>1</v>
      </c>
      <c r="J35" s="4">
        <f t="shared" si="3"/>
        <v>1</v>
      </c>
      <c r="K35" s="5" t="s">
        <v>59</v>
      </c>
      <c r="L35" s="5">
        <v>1</v>
      </c>
      <c r="M35" s="5">
        <v>1.0000599999999999</v>
      </c>
      <c r="N35" s="5">
        <v>1.0000599999999999</v>
      </c>
      <c r="O35" s="4">
        <f t="shared" si="4"/>
        <v>1</v>
      </c>
    </row>
    <row r="36" spans="1:15">
      <c r="A36" s="5" t="s">
        <v>15</v>
      </c>
      <c r="B36" s="5">
        <v>1.0003299999999999</v>
      </c>
      <c r="C36" s="5">
        <v>1.0003200000000001</v>
      </c>
      <c r="D36" s="5">
        <v>1.00014</v>
      </c>
      <c r="E36" s="4">
        <f t="shared" si="0"/>
        <v>1.00014</v>
      </c>
      <c r="F36" s="5" t="s">
        <v>15</v>
      </c>
      <c r="G36" s="5">
        <v>1.0001899999999999</v>
      </c>
      <c r="H36" s="5">
        <v>1.00037</v>
      </c>
      <c r="I36" s="5">
        <v>1.00023</v>
      </c>
      <c r="J36" s="4">
        <f t="shared" si="3"/>
        <v>1.0001899999999999</v>
      </c>
      <c r="K36" s="5" t="s">
        <v>15</v>
      </c>
      <c r="L36" s="5">
        <v>1.00017</v>
      </c>
      <c r="N36" s="5">
        <v>1.0002800000000001</v>
      </c>
      <c r="O36" s="4">
        <f t="shared" si="4"/>
        <v>1.00017</v>
      </c>
    </row>
    <row r="37" spans="1:15">
      <c r="A37" s="5" t="s">
        <v>16</v>
      </c>
      <c r="B37" s="5">
        <v>1.0001899999999999</v>
      </c>
      <c r="C37" s="5">
        <v>1.00021</v>
      </c>
      <c r="D37" s="5">
        <v>1</v>
      </c>
      <c r="E37" s="4">
        <f t="shared" si="0"/>
        <v>1</v>
      </c>
      <c r="F37" s="5" t="s">
        <v>16</v>
      </c>
      <c r="G37" s="5">
        <v>1.0000599999999999</v>
      </c>
      <c r="H37" s="5">
        <v>1</v>
      </c>
      <c r="I37" s="5">
        <v>1</v>
      </c>
      <c r="J37" s="4">
        <f t="shared" si="3"/>
        <v>1</v>
      </c>
      <c r="K37" s="5" t="s">
        <v>16</v>
      </c>
      <c r="L37" s="5">
        <v>1.0000500000000001</v>
      </c>
      <c r="M37" s="5">
        <v>1.0001199999999999</v>
      </c>
      <c r="N37" s="5">
        <v>1.00017</v>
      </c>
      <c r="O37" s="4">
        <f t="shared" si="4"/>
        <v>1.0000500000000001</v>
      </c>
    </row>
    <row r="38" spans="1:15">
      <c r="A38" s="5" t="s">
        <v>17</v>
      </c>
      <c r="B38" s="5">
        <v>1.0000500000000001</v>
      </c>
      <c r="C38" s="5">
        <v>1.00007</v>
      </c>
      <c r="D38" s="5">
        <v>1</v>
      </c>
      <c r="E38" s="4">
        <f t="shared" si="0"/>
        <v>1</v>
      </c>
      <c r="F38" s="5" t="s">
        <v>17</v>
      </c>
      <c r="G38" s="5">
        <v>1.00003</v>
      </c>
      <c r="H38" s="5">
        <v>1</v>
      </c>
      <c r="I38" s="5">
        <v>1</v>
      </c>
      <c r="J38" s="4">
        <f t="shared" si="3"/>
        <v>1</v>
      </c>
      <c r="K38" s="5" t="s">
        <v>17</v>
      </c>
      <c r="L38" s="5">
        <v>1</v>
      </c>
      <c r="M38" s="5">
        <v>1.0000199999999999</v>
      </c>
      <c r="N38" s="5">
        <v>1.0000100000000001</v>
      </c>
      <c r="O38" s="4">
        <f t="shared" si="4"/>
        <v>1</v>
      </c>
    </row>
    <row r="39" spans="1:15">
      <c r="A39" s="5" t="s">
        <v>18</v>
      </c>
      <c r="B39" s="5">
        <v>1.00004</v>
      </c>
      <c r="C39" s="5">
        <v>1.00004</v>
      </c>
      <c r="D39" s="5">
        <v>1</v>
      </c>
      <c r="E39" s="4">
        <f t="shared" si="0"/>
        <v>1</v>
      </c>
      <c r="F39" s="5" t="s">
        <v>18</v>
      </c>
      <c r="G39" s="5">
        <v>1.00004</v>
      </c>
      <c r="H39" s="5">
        <v>1.00007</v>
      </c>
      <c r="I39" s="5">
        <v>1.0000500000000001</v>
      </c>
      <c r="J39" s="4">
        <f t="shared" si="3"/>
        <v>1.00004</v>
      </c>
      <c r="K39" s="5" t="s">
        <v>18</v>
      </c>
      <c r="L39" s="5">
        <v>1</v>
      </c>
      <c r="M39" s="5">
        <v>1.0000599999999999</v>
      </c>
      <c r="N39" s="5">
        <v>1.0000599999999999</v>
      </c>
      <c r="O39" s="4">
        <f t="shared" si="4"/>
        <v>1</v>
      </c>
    </row>
    <row r="40" spans="1:15">
      <c r="A40" s="5" t="s">
        <v>19</v>
      </c>
      <c r="C40" s="5">
        <v>1.00004</v>
      </c>
      <c r="D40" s="5">
        <v>1</v>
      </c>
      <c r="E40" s="4">
        <f t="shared" si="0"/>
        <v>1</v>
      </c>
      <c r="F40" s="5" t="s">
        <v>19</v>
      </c>
      <c r="G40" s="5">
        <v>1.0000599999999999</v>
      </c>
      <c r="H40" s="5">
        <v>1.0000500000000001</v>
      </c>
      <c r="I40" s="5">
        <v>1.0000199999999999</v>
      </c>
      <c r="J40" s="4">
        <f t="shared" si="3"/>
        <v>1.0000199999999999</v>
      </c>
      <c r="K40" s="5" t="s">
        <v>19</v>
      </c>
      <c r="L40" s="5">
        <v>1.00004</v>
      </c>
      <c r="M40" s="5">
        <v>1.0000100000000001</v>
      </c>
      <c r="N40" s="5">
        <v>1.00003</v>
      </c>
      <c r="O40" s="4">
        <f t="shared" si="4"/>
        <v>1.0000100000000001</v>
      </c>
    </row>
    <row r="41" spans="1:15">
      <c r="A41" s="5" t="s">
        <v>20</v>
      </c>
      <c r="B41" s="5">
        <v>1.0000199999999999</v>
      </c>
      <c r="C41" s="5">
        <v>1.0000199999999999</v>
      </c>
      <c r="D41" s="5">
        <v>1.00003</v>
      </c>
      <c r="E41" s="4">
        <f t="shared" si="0"/>
        <v>1.0000199999999999</v>
      </c>
      <c r="F41" s="5" t="s">
        <v>20</v>
      </c>
      <c r="G41" s="5">
        <v>1.0000599999999999</v>
      </c>
      <c r="H41" s="5">
        <v>1.00004</v>
      </c>
      <c r="I41" s="5">
        <v>1.0000599999999999</v>
      </c>
      <c r="J41" s="4">
        <f t="shared" si="3"/>
        <v>1.00004</v>
      </c>
      <c r="K41" s="5" t="s">
        <v>20</v>
      </c>
      <c r="L41" s="5">
        <v>1.0000100000000001</v>
      </c>
      <c r="M41" s="5">
        <v>1</v>
      </c>
      <c r="N41" s="5">
        <v>1.00003</v>
      </c>
      <c r="O41" s="4">
        <f t="shared" si="4"/>
        <v>1</v>
      </c>
    </row>
    <row r="42" spans="1:15">
      <c r="A42" s="5" t="s">
        <v>21</v>
      </c>
      <c r="B42" s="5">
        <v>1</v>
      </c>
      <c r="C42" s="5">
        <v>1</v>
      </c>
      <c r="D42" s="5">
        <v>1.00003</v>
      </c>
      <c r="E42" s="4">
        <f t="shared" si="0"/>
        <v>1</v>
      </c>
      <c r="F42" s="5" t="s">
        <v>21</v>
      </c>
      <c r="G42" s="5">
        <v>1.00004</v>
      </c>
      <c r="H42" s="5">
        <v>1.0000100000000001</v>
      </c>
      <c r="I42" s="5">
        <v>1.0000199999999999</v>
      </c>
      <c r="J42" s="4">
        <f t="shared" si="3"/>
        <v>1.0000100000000001</v>
      </c>
      <c r="K42" s="5" t="s">
        <v>21</v>
      </c>
      <c r="L42" s="5">
        <v>1.00004</v>
      </c>
      <c r="M42" s="5">
        <v>1.00004</v>
      </c>
      <c r="N42" s="5">
        <v>1.0000100000000001</v>
      </c>
      <c r="O42" s="4">
        <f t="shared" si="4"/>
        <v>1.0000100000000001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A15" sqref="A15:K27"/>
    </sheetView>
  </sheetViews>
  <sheetFormatPr defaultRowHeight="13.5"/>
  <cols>
    <col min="1" max="1" width="27.125" customWidth="1"/>
    <col min="2" max="2" width="10.875" customWidth="1"/>
    <col min="3" max="3" width="10" customWidth="1"/>
    <col min="4" max="4" width="9.875" customWidth="1"/>
    <col min="5" max="5" width="10.125" customWidth="1"/>
    <col min="6" max="6" width="10.375" customWidth="1"/>
    <col min="7" max="8" width="9.375" customWidth="1"/>
    <col min="9" max="9" width="10" customWidth="1"/>
    <col min="10" max="10" width="9.75" customWidth="1"/>
    <col min="11" max="11" width="10.25" customWidth="1"/>
    <col min="14" max="14" width="23.375" customWidth="1"/>
  </cols>
  <sheetData>
    <row r="1" spans="1:14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 t="s">
        <v>24</v>
      </c>
      <c r="B2">
        <v>4.5119999999999996</v>
      </c>
      <c r="C2">
        <v>3.923</v>
      </c>
      <c r="D2">
        <v>506</v>
      </c>
      <c r="E2">
        <v>552</v>
      </c>
      <c r="F2">
        <v>533</v>
      </c>
      <c r="G2">
        <v>512</v>
      </c>
      <c r="H2">
        <v>534</v>
      </c>
      <c r="I2">
        <v>518</v>
      </c>
      <c r="J2">
        <v>520</v>
      </c>
      <c r="K2">
        <v>518</v>
      </c>
    </row>
    <row r="3" spans="1:14">
      <c r="A3" t="s">
        <v>11</v>
      </c>
      <c r="B3">
        <v>4.4180000000000001</v>
      </c>
      <c r="C3">
        <v>4.5979999999999999</v>
      </c>
      <c r="D3">
        <v>518</v>
      </c>
      <c r="E3">
        <v>502</v>
      </c>
      <c r="F3">
        <v>453</v>
      </c>
      <c r="G3">
        <v>439</v>
      </c>
      <c r="H3">
        <v>439</v>
      </c>
      <c r="I3">
        <v>440</v>
      </c>
      <c r="J3">
        <v>435</v>
      </c>
      <c r="K3">
        <v>435</v>
      </c>
    </row>
    <row r="4" spans="1:14">
      <c r="A4" t="s">
        <v>12</v>
      </c>
      <c r="B4">
        <v>8.82</v>
      </c>
      <c r="C4">
        <v>8.7390000000000008</v>
      </c>
      <c r="D4">
        <v>125</v>
      </c>
      <c r="E4">
        <v>125</v>
      </c>
      <c r="F4">
        <v>125</v>
      </c>
      <c r="G4">
        <v>139</v>
      </c>
      <c r="H4">
        <v>137</v>
      </c>
      <c r="I4">
        <v>138</v>
      </c>
      <c r="J4">
        <v>125</v>
      </c>
      <c r="K4">
        <v>123</v>
      </c>
    </row>
    <row r="5" spans="1:14">
      <c r="A5" s="1" t="s">
        <v>13</v>
      </c>
      <c r="B5">
        <v>27</v>
      </c>
      <c r="C5">
        <v>27</v>
      </c>
      <c r="D5">
        <v>209</v>
      </c>
      <c r="E5">
        <v>207</v>
      </c>
      <c r="F5">
        <v>204</v>
      </c>
      <c r="G5">
        <v>582</v>
      </c>
      <c r="H5">
        <v>603</v>
      </c>
      <c r="I5">
        <v>600</v>
      </c>
      <c r="J5">
        <v>222</v>
      </c>
      <c r="K5">
        <v>227</v>
      </c>
      <c r="N5" s="1"/>
    </row>
    <row r="6" spans="1:14">
      <c r="A6" t="s">
        <v>14</v>
      </c>
      <c r="B6">
        <v>30</v>
      </c>
      <c r="C6">
        <v>31</v>
      </c>
      <c r="D6">
        <v>2324</v>
      </c>
      <c r="E6">
        <v>2290</v>
      </c>
      <c r="F6">
        <v>2550</v>
      </c>
      <c r="G6">
        <v>2252</v>
      </c>
      <c r="H6">
        <v>2438</v>
      </c>
      <c r="I6">
        <v>2370</v>
      </c>
      <c r="J6">
        <v>2272</v>
      </c>
      <c r="K6">
        <v>2361</v>
      </c>
    </row>
    <row r="7" spans="1:14">
      <c r="A7" t="s">
        <v>15</v>
      </c>
      <c r="B7">
        <v>62</v>
      </c>
      <c r="C7">
        <v>63</v>
      </c>
      <c r="D7">
        <v>544</v>
      </c>
      <c r="E7">
        <v>542</v>
      </c>
      <c r="F7">
        <v>542</v>
      </c>
      <c r="G7">
        <v>1543</v>
      </c>
      <c r="H7">
        <v>1310</v>
      </c>
      <c r="I7">
        <v>1290</v>
      </c>
      <c r="J7">
        <v>501</v>
      </c>
      <c r="K7">
        <v>491</v>
      </c>
    </row>
    <row r="8" spans="1:14">
      <c r="A8" t="s">
        <v>16</v>
      </c>
      <c r="B8">
        <v>70</v>
      </c>
      <c r="C8">
        <v>70</v>
      </c>
      <c r="D8">
        <v>1143</v>
      </c>
      <c r="E8">
        <v>1168</v>
      </c>
      <c r="F8">
        <v>1209</v>
      </c>
      <c r="G8">
        <v>1558</v>
      </c>
      <c r="H8">
        <v>1472</v>
      </c>
      <c r="I8">
        <v>1528</v>
      </c>
      <c r="J8">
        <v>1140</v>
      </c>
      <c r="K8">
        <v>1145</v>
      </c>
    </row>
    <row r="9" spans="1:14">
      <c r="A9" t="s">
        <v>17</v>
      </c>
      <c r="B9">
        <v>233</v>
      </c>
      <c r="C9">
        <v>232</v>
      </c>
      <c r="D9">
        <v>16507</v>
      </c>
      <c r="E9">
        <v>16715</v>
      </c>
      <c r="F9">
        <v>16716</v>
      </c>
      <c r="G9">
        <v>16704</v>
      </c>
      <c r="H9">
        <v>16811</v>
      </c>
      <c r="I9">
        <v>16343</v>
      </c>
      <c r="J9">
        <v>16541</v>
      </c>
      <c r="K9">
        <v>16581</v>
      </c>
    </row>
    <row r="10" spans="1:14">
      <c r="A10" t="s">
        <v>18</v>
      </c>
      <c r="B10">
        <v>421</v>
      </c>
      <c r="C10">
        <v>417</v>
      </c>
      <c r="D10">
        <v>3179</v>
      </c>
      <c r="E10">
        <v>3104</v>
      </c>
      <c r="F10">
        <v>3110</v>
      </c>
      <c r="G10">
        <v>3934</v>
      </c>
      <c r="H10">
        <v>3884</v>
      </c>
      <c r="I10">
        <v>3988</v>
      </c>
      <c r="J10">
        <v>3031</v>
      </c>
      <c r="K10">
        <v>3067</v>
      </c>
    </row>
    <row r="11" spans="1:14">
      <c r="A11" t="s">
        <v>19</v>
      </c>
      <c r="B11">
        <v>1420</v>
      </c>
      <c r="C11">
        <v>1426</v>
      </c>
      <c r="D11">
        <v>9023</v>
      </c>
      <c r="E11">
        <v>10348</v>
      </c>
      <c r="F11">
        <v>10395</v>
      </c>
      <c r="G11">
        <v>13252</v>
      </c>
      <c r="H11">
        <v>13377</v>
      </c>
      <c r="I11">
        <v>13255</v>
      </c>
      <c r="J11">
        <v>10841</v>
      </c>
      <c r="K11">
        <v>10520</v>
      </c>
    </row>
    <row r="12" spans="1:14">
      <c r="A12" t="s">
        <v>20</v>
      </c>
      <c r="B12">
        <v>1522</v>
      </c>
      <c r="C12">
        <v>1616</v>
      </c>
      <c r="D12">
        <v>12053</v>
      </c>
      <c r="E12">
        <v>12364</v>
      </c>
      <c r="F12">
        <v>13016</v>
      </c>
      <c r="G12">
        <v>13471</v>
      </c>
      <c r="H12">
        <v>13811</v>
      </c>
      <c r="I12">
        <v>13719</v>
      </c>
      <c r="J12">
        <v>12319</v>
      </c>
      <c r="K12">
        <v>12636</v>
      </c>
    </row>
    <row r="13" spans="1:14">
      <c r="A13" t="s">
        <v>21</v>
      </c>
      <c r="B13">
        <v>1347</v>
      </c>
      <c r="C13">
        <v>1308</v>
      </c>
      <c r="D13">
        <v>11069</v>
      </c>
      <c r="E13">
        <v>11187</v>
      </c>
      <c r="F13">
        <v>11093</v>
      </c>
      <c r="G13">
        <v>12379</v>
      </c>
      <c r="H13">
        <v>12573</v>
      </c>
      <c r="I13">
        <v>11977</v>
      </c>
      <c r="J13">
        <v>10923</v>
      </c>
      <c r="K13">
        <v>10912</v>
      </c>
    </row>
    <row r="15" spans="1:14">
      <c r="A15" t="s">
        <v>50</v>
      </c>
    </row>
    <row r="16" spans="1:14">
      <c r="A16" t="s">
        <v>10</v>
      </c>
      <c r="B16">
        <v>10147</v>
      </c>
      <c r="C16">
        <v>11747</v>
      </c>
      <c r="D16">
        <v>535</v>
      </c>
      <c r="E16">
        <v>2743</v>
      </c>
      <c r="F16">
        <v>3007</v>
      </c>
      <c r="G16">
        <v>8858</v>
      </c>
      <c r="H16">
        <v>8894</v>
      </c>
      <c r="I16">
        <v>8860</v>
      </c>
      <c r="J16">
        <v>3105</v>
      </c>
      <c r="K16">
        <v>907</v>
      </c>
    </row>
    <row r="17" spans="1:14">
      <c r="A17" t="s">
        <v>11</v>
      </c>
      <c r="B17">
        <v>9032</v>
      </c>
      <c r="C17">
        <v>10688</v>
      </c>
      <c r="D17">
        <v>576</v>
      </c>
      <c r="E17">
        <v>2566</v>
      </c>
      <c r="F17">
        <v>2642</v>
      </c>
      <c r="G17">
        <v>8000</v>
      </c>
      <c r="H17">
        <v>8038</v>
      </c>
      <c r="I17">
        <v>8038</v>
      </c>
      <c r="J17">
        <v>2238</v>
      </c>
      <c r="K17">
        <v>648</v>
      </c>
    </row>
    <row r="18" spans="1:14">
      <c r="A18" t="s">
        <v>12</v>
      </c>
      <c r="B18">
        <v>15438</v>
      </c>
      <c r="C18">
        <v>15316</v>
      </c>
      <c r="D18">
        <v>673</v>
      </c>
      <c r="E18">
        <v>8695</v>
      </c>
      <c r="F18">
        <v>8939</v>
      </c>
      <c r="G18">
        <v>5197</v>
      </c>
      <c r="H18">
        <v>8961</v>
      </c>
      <c r="I18">
        <v>9019</v>
      </c>
      <c r="J18">
        <v>9464</v>
      </c>
      <c r="K18">
        <v>8749</v>
      </c>
    </row>
    <row r="19" spans="1:14">
      <c r="A19" s="1" t="s">
        <v>22</v>
      </c>
      <c r="B19">
        <v>63810</v>
      </c>
      <c r="C19">
        <v>64062</v>
      </c>
      <c r="D19">
        <v>1903</v>
      </c>
      <c r="E19">
        <v>11124</v>
      </c>
      <c r="F19">
        <v>22528</v>
      </c>
      <c r="G19">
        <v>4255</v>
      </c>
      <c r="H19">
        <v>12502</v>
      </c>
      <c r="I19">
        <v>15720</v>
      </c>
      <c r="J19">
        <v>25855</v>
      </c>
      <c r="K19">
        <v>5983</v>
      </c>
      <c r="N19" s="1"/>
    </row>
    <row r="20" spans="1:14">
      <c r="A20" t="s">
        <v>23</v>
      </c>
      <c r="B20">
        <v>21952</v>
      </c>
      <c r="C20">
        <v>25146</v>
      </c>
      <c r="D20">
        <v>1397</v>
      </c>
      <c r="E20">
        <v>6166</v>
      </c>
      <c r="F20">
        <v>6822</v>
      </c>
      <c r="G20">
        <v>19255</v>
      </c>
      <c r="H20">
        <v>19348</v>
      </c>
      <c r="I20">
        <v>19348</v>
      </c>
      <c r="J20">
        <v>6230</v>
      </c>
      <c r="K20">
        <v>1687</v>
      </c>
    </row>
    <row r="21" spans="1:14">
      <c r="A21" t="s">
        <v>15</v>
      </c>
      <c r="B21">
        <v>88727</v>
      </c>
      <c r="C21">
        <v>90302</v>
      </c>
      <c r="D21">
        <v>281</v>
      </c>
      <c r="E21">
        <v>19897</v>
      </c>
      <c r="F21">
        <v>19911</v>
      </c>
      <c r="G21">
        <v>12573</v>
      </c>
      <c r="H21">
        <v>22223</v>
      </c>
      <c r="I21">
        <v>23788</v>
      </c>
      <c r="J21">
        <v>47158</v>
      </c>
      <c r="K21">
        <v>14689</v>
      </c>
    </row>
    <row r="22" spans="1:14">
      <c r="A22" t="s">
        <v>16</v>
      </c>
      <c r="B22">
        <v>191809</v>
      </c>
      <c r="C22">
        <v>192929</v>
      </c>
      <c r="D22">
        <v>518</v>
      </c>
      <c r="E22">
        <v>69746</v>
      </c>
      <c r="F22">
        <v>73768</v>
      </c>
      <c r="G22">
        <v>12694</v>
      </c>
      <c r="H22">
        <v>68020</v>
      </c>
      <c r="I22">
        <v>68152</v>
      </c>
      <c r="J22">
        <v>82061</v>
      </c>
      <c r="K22">
        <v>42994</v>
      </c>
    </row>
    <row r="23" spans="1:14">
      <c r="A23" t="s">
        <v>17</v>
      </c>
      <c r="B23">
        <v>91721</v>
      </c>
      <c r="C23">
        <v>96022</v>
      </c>
      <c r="D23">
        <v>12470</v>
      </c>
      <c r="E23">
        <v>30737</v>
      </c>
      <c r="F23">
        <v>36734</v>
      </c>
      <c r="G23">
        <v>81632</v>
      </c>
      <c r="H23">
        <v>81316</v>
      </c>
      <c r="I23">
        <v>81316</v>
      </c>
      <c r="J23">
        <v>35107</v>
      </c>
      <c r="K23">
        <v>14245</v>
      </c>
    </row>
    <row r="24" spans="1:14">
      <c r="A24" t="s">
        <v>18</v>
      </c>
      <c r="B24">
        <v>135978</v>
      </c>
      <c r="C24">
        <v>139147</v>
      </c>
      <c r="D24">
        <v>10</v>
      </c>
      <c r="E24">
        <v>48529</v>
      </c>
      <c r="F24">
        <v>48720</v>
      </c>
      <c r="G24">
        <v>15067</v>
      </c>
      <c r="H24">
        <v>46778</v>
      </c>
      <c r="I24">
        <v>47051</v>
      </c>
      <c r="J24">
        <v>84951</v>
      </c>
      <c r="K24">
        <v>32088</v>
      </c>
    </row>
    <row r="25" spans="1:14">
      <c r="A25" t="s">
        <v>19</v>
      </c>
      <c r="B25">
        <v>345768</v>
      </c>
      <c r="C25">
        <v>347210</v>
      </c>
      <c r="D25">
        <v>3272</v>
      </c>
      <c r="E25">
        <v>165486</v>
      </c>
      <c r="F25">
        <v>160183</v>
      </c>
      <c r="G25">
        <v>119762</v>
      </c>
      <c r="H25">
        <v>159791</v>
      </c>
      <c r="I25">
        <v>151897</v>
      </c>
      <c r="J25">
        <v>253848</v>
      </c>
      <c r="K25">
        <v>114190</v>
      </c>
    </row>
    <row r="26" spans="1:14">
      <c r="A26" t="s">
        <v>20</v>
      </c>
      <c r="B26">
        <v>367881</v>
      </c>
      <c r="C26">
        <v>369288</v>
      </c>
      <c r="D26">
        <v>2997</v>
      </c>
      <c r="E26">
        <v>198519</v>
      </c>
      <c r="F26">
        <v>167265</v>
      </c>
      <c r="G26">
        <v>326727</v>
      </c>
      <c r="H26">
        <v>325565</v>
      </c>
      <c r="I26">
        <v>325688</v>
      </c>
      <c r="J26">
        <v>271549</v>
      </c>
      <c r="K26">
        <v>132594</v>
      </c>
    </row>
    <row r="27" spans="1:14">
      <c r="A27" t="s">
        <v>21</v>
      </c>
      <c r="B27">
        <v>369847</v>
      </c>
      <c r="C27">
        <v>370884</v>
      </c>
      <c r="D27">
        <v>2798</v>
      </c>
      <c r="E27">
        <v>199870</v>
      </c>
      <c r="F27">
        <v>169334</v>
      </c>
      <c r="G27">
        <v>328050</v>
      </c>
      <c r="H27">
        <v>326826</v>
      </c>
      <c r="I27">
        <v>326850</v>
      </c>
      <c r="J27">
        <v>273968</v>
      </c>
      <c r="K27">
        <v>133397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K28"/>
    </sheetView>
  </sheetViews>
  <sheetFormatPr defaultRowHeight="13.5"/>
  <cols>
    <col min="1" max="1" width="32.125" bestFit="1" customWidth="1"/>
  </cols>
  <sheetData>
    <row r="1" spans="1:11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1.9</v>
      </c>
      <c r="C2">
        <v>1.7</v>
      </c>
      <c r="D2">
        <v>185</v>
      </c>
      <c r="E2">
        <v>180</v>
      </c>
      <c r="F2">
        <v>184</v>
      </c>
      <c r="G2">
        <v>185</v>
      </c>
      <c r="H2">
        <v>184</v>
      </c>
      <c r="I2">
        <v>187</v>
      </c>
      <c r="J2">
        <v>180</v>
      </c>
      <c r="K2">
        <v>183</v>
      </c>
    </row>
    <row r="3" spans="1:11">
      <c r="A3" t="s">
        <v>25</v>
      </c>
      <c r="B3">
        <v>2.0960000000000001</v>
      </c>
      <c r="C3">
        <v>1.7829999999999999</v>
      </c>
      <c r="D3">
        <v>165</v>
      </c>
      <c r="E3">
        <v>166</v>
      </c>
      <c r="F3">
        <v>164</v>
      </c>
      <c r="G3">
        <v>171</v>
      </c>
      <c r="H3">
        <v>173</v>
      </c>
      <c r="I3">
        <v>170</v>
      </c>
      <c r="J3">
        <v>163</v>
      </c>
      <c r="K3">
        <v>163</v>
      </c>
    </row>
    <row r="4" spans="1:11">
      <c r="A4" t="s">
        <v>12</v>
      </c>
      <c r="B4">
        <v>2.9940000000000002</v>
      </c>
      <c r="C4">
        <v>2.6859999999999999</v>
      </c>
      <c r="D4">
        <v>47</v>
      </c>
      <c r="E4">
        <v>47</v>
      </c>
      <c r="F4">
        <v>47</v>
      </c>
      <c r="G4">
        <v>53</v>
      </c>
      <c r="H4">
        <v>52</v>
      </c>
      <c r="I4">
        <v>51</v>
      </c>
      <c r="J4">
        <v>46</v>
      </c>
      <c r="K4">
        <v>47</v>
      </c>
    </row>
    <row r="5" spans="1:11">
      <c r="A5" s="1" t="s">
        <v>13</v>
      </c>
      <c r="B5">
        <v>8.1479999999999997</v>
      </c>
      <c r="C5">
        <v>8.2070000000000007</v>
      </c>
      <c r="D5">
        <v>103</v>
      </c>
      <c r="E5">
        <v>106</v>
      </c>
      <c r="F5">
        <v>102</v>
      </c>
      <c r="G5">
        <v>257</v>
      </c>
      <c r="H5">
        <v>243</v>
      </c>
      <c r="I5">
        <v>243</v>
      </c>
      <c r="J5">
        <v>103</v>
      </c>
      <c r="K5">
        <v>102</v>
      </c>
    </row>
    <row r="6" spans="1:11">
      <c r="A6" t="s">
        <v>14</v>
      </c>
      <c r="B6">
        <v>9.01</v>
      </c>
      <c r="C6">
        <v>8.4629999999999992</v>
      </c>
      <c r="D6">
        <v>878</v>
      </c>
      <c r="E6">
        <v>877</v>
      </c>
      <c r="F6">
        <v>925</v>
      </c>
      <c r="G6">
        <v>933</v>
      </c>
      <c r="H6">
        <v>933</v>
      </c>
      <c r="I6">
        <v>903</v>
      </c>
      <c r="J6">
        <v>881</v>
      </c>
      <c r="K6">
        <v>897</v>
      </c>
    </row>
    <row r="7" spans="1:11">
      <c r="A7" t="s">
        <v>15</v>
      </c>
      <c r="B7">
        <v>17</v>
      </c>
      <c r="C7">
        <v>17</v>
      </c>
      <c r="D7">
        <v>141</v>
      </c>
      <c r="E7">
        <v>141</v>
      </c>
      <c r="F7">
        <v>140</v>
      </c>
      <c r="G7">
        <v>502</v>
      </c>
      <c r="H7">
        <v>482</v>
      </c>
      <c r="I7">
        <v>472</v>
      </c>
      <c r="J7">
        <v>140</v>
      </c>
      <c r="K7">
        <v>141</v>
      </c>
    </row>
    <row r="8" spans="1:11">
      <c r="A8" t="s">
        <v>16</v>
      </c>
      <c r="B8">
        <v>75</v>
      </c>
      <c r="C8">
        <v>74</v>
      </c>
      <c r="D8">
        <v>318</v>
      </c>
      <c r="E8">
        <v>327</v>
      </c>
      <c r="F8">
        <v>326</v>
      </c>
      <c r="G8">
        <v>478</v>
      </c>
      <c r="H8">
        <v>453</v>
      </c>
      <c r="I8">
        <v>473</v>
      </c>
      <c r="J8">
        <v>333</v>
      </c>
      <c r="K8">
        <v>390</v>
      </c>
    </row>
    <row r="9" spans="1:11">
      <c r="A9" t="s">
        <v>17</v>
      </c>
      <c r="B9">
        <v>78</v>
      </c>
      <c r="C9">
        <v>78</v>
      </c>
      <c r="D9">
        <v>7232</v>
      </c>
      <c r="E9">
        <v>7257</v>
      </c>
      <c r="F9">
        <v>7244</v>
      </c>
      <c r="G9">
        <v>7280</v>
      </c>
      <c r="H9">
        <v>7421</v>
      </c>
      <c r="I9">
        <v>7488</v>
      </c>
      <c r="J9">
        <v>7267</v>
      </c>
      <c r="K9">
        <v>7447</v>
      </c>
    </row>
    <row r="10" spans="1:11">
      <c r="A10" t="s">
        <v>18</v>
      </c>
      <c r="B10">
        <v>112</v>
      </c>
      <c r="C10">
        <v>115</v>
      </c>
      <c r="D10">
        <v>1183</v>
      </c>
      <c r="E10">
        <v>1180</v>
      </c>
      <c r="F10">
        <v>1173</v>
      </c>
      <c r="G10">
        <v>1408</v>
      </c>
      <c r="H10">
        <v>1406</v>
      </c>
      <c r="I10">
        <v>1402</v>
      </c>
      <c r="J10">
        <v>1127</v>
      </c>
      <c r="K10">
        <v>1135</v>
      </c>
    </row>
    <row r="11" spans="1:11">
      <c r="A11" t="s">
        <v>19</v>
      </c>
      <c r="B11">
        <v>393</v>
      </c>
      <c r="C11">
        <v>390</v>
      </c>
      <c r="D11">
        <v>3920</v>
      </c>
      <c r="E11">
        <v>4166</v>
      </c>
      <c r="F11">
        <v>4180</v>
      </c>
      <c r="G11">
        <v>5142</v>
      </c>
      <c r="H11">
        <v>5085</v>
      </c>
      <c r="I11">
        <v>5107</v>
      </c>
      <c r="J11">
        <v>4116</v>
      </c>
      <c r="K11">
        <v>4122</v>
      </c>
    </row>
    <row r="12" spans="1:11">
      <c r="A12" t="s">
        <v>20</v>
      </c>
      <c r="B12">
        <v>443</v>
      </c>
      <c r="C12">
        <v>449</v>
      </c>
      <c r="D12">
        <v>4930</v>
      </c>
      <c r="E12">
        <v>4318</v>
      </c>
      <c r="F12">
        <v>4315</v>
      </c>
      <c r="G12">
        <v>4760</v>
      </c>
      <c r="H12">
        <v>4684</v>
      </c>
      <c r="I12">
        <v>4680</v>
      </c>
      <c r="J12">
        <v>4428</v>
      </c>
      <c r="K12">
        <v>4584</v>
      </c>
    </row>
    <row r="13" spans="1:11">
      <c r="A13" t="s">
        <v>21</v>
      </c>
      <c r="B13">
        <v>404</v>
      </c>
      <c r="C13">
        <v>406</v>
      </c>
      <c r="D13">
        <v>4491</v>
      </c>
      <c r="E13">
        <v>4662</v>
      </c>
      <c r="F13">
        <v>4572</v>
      </c>
      <c r="G13">
        <v>4796</v>
      </c>
      <c r="H13">
        <v>4773</v>
      </c>
      <c r="I13">
        <v>4746</v>
      </c>
      <c r="J13">
        <v>4592</v>
      </c>
      <c r="K13">
        <v>4537</v>
      </c>
    </row>
    <row r="16" spans="1:11">
      <c r="A16" t="s">
        <v>52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35</v>
      </c>
      <c r="I16" t="s">
        <v>32</v>
      </c>
      <c r="J16" t="s">
        <v>33</v>
      </c>
      <c r="K16" t="s">
        <v>34</v>
      </c>
    </row>
    <row r="17" spans="1:11">
      <c r="A17" t="s">
        <v>10</v>
      </c>
      <c r="B17">
        <v>1.9750000000000001</v>
      </c>
      <c r="C17">
        <v>1.698</v>
      </c>
      <c r="D17">
        <v>103</v>
      </c>
      <c r="E17">
        <v>104</v>
      </c>
      <c r="F17">
        <v>104</v>
      </c>
      <c r="G17">
        <v>109</v>
      </c>
      <c r="H17">
        <v>108</v>
      </c>
      <c r="I17">
        <v>106</v>
      </c>
      <c r="J17">
        <v>100</v>
      </c>
      <c r="K17">
        <v>112</v>
      </c>
    </row>
    <row r="18" spans="1:11">
      <c r="A18" t="s">
        <v>11</v>
      </c>
      <c r="B18">
        <v>2.1659999999999999</v>
      </c>
      <c r="C18">
        <v>1.8540000000000001</v>
      </c>
      <c r="D18">
        <v>99</v>
      </c>
      <c r="E18">
        <v>99</v>
      </c>
      <c r="F18">
        <v>98</v>
      </c>
      <c r="G18">
        <v>100</v>
      </c>
      <c r="H18">
        <v>99</v>
      </c>
      <c r="I18">
        <v>99</v>
      </c>
      <c r="J18">
        <v>95</v>
      </c>
      <c r="K18">
        <v>94</v>
      </c>
    </row>
    <row r="19" spans="1:11">
      <c r="A19" t="s">
        <v>12</v>
      </c>
      <c r="B19">
        <v>2.9929999999999999</v>
      </c>
      <c r="C19">
        <v>2.6669999999999998</v>
      </c>
      <c r="D19">
        <v>19</v>
      </c>
      <c r="E19">
        <v>20</v>
      </c>
      <c r="F19">
        <v>19</v>
      </c>
      <c r="G19">
        <v>26</v>
      </c>
      <c r="H19">
        <v>25</v>
      </c>
      <c r="I19">
        <v>24</v>
      </c>
      <c r="J19">
        <v>19</v>
      </c>
      <c r="K19">
        <v>20</v>
      </c>
    </row>
    <row r="20" spans="1:11">
      <c r="A20" s="1" t="s">
        <v>13</v>
      </c>
      <c r="B20">
        <v>8.1869999999999994</v>
      </c>
      <c r="C20">
        <v>8.5419999999999998</v>
      </c>
      <c r="D20">
        <v>55</v>
      </c>
      <c r="E20">
        <v>58</v>
      </c>
      <c r="F20">
        <v>55</v>
      </c>
      <c r="G20">
        <v>215</v>
      </c>
      <c r="H20">
        <v>201</v>
      </c>
      <c r="I20">
        <v>198</v>
      </c>
      <c r="J20">
        <v>53</v>
      </c>
      <c r="K20">
        <v>53</v>
      </c>
    </row>
    <row r="21" spans="1:11">
      <c r="A21" t="s">
        <v>23</v>
      </c>
      <c r="B21">
        <v>8.3230000000000004</v>
      </c>
      <c r="C21">
        <v>8.3409999999999993</v>
      </c>
      <c r="D21">
        <v>480</v>
      </c>
      <c r="E21">
        <v>478</v>
      </c>
      <c r="F21">
        <v>476</v>
      </c>
      <c r="G21">
        <v>486</v>
      </c>
      <c r="H21">
        <v>488</v>
      </c>
      <c r="I21">
        <v>482</v>
      </c>
      <c r="J21">
        <v>476</v>
      </c>
      <c r="K21">
        <v>475</v>
      </c>
    </row>
    <row r="22" spans="1:11">
      <c r="A22" t="s">
        <v>15</v>
      </c>
      <c r="B22">
        <v>17</v>
      </c>
      <c r="C22">
        <v>17</v>
      </c>
      <c r="D22">
        <v>56</v>
      </c>
      <c r="E22">
        <v>57</v>
      </c>
      <c r="F22">
        <v>57</v>
      </c>
      <c r="G22">
        <v>393</v>
      </c>
      <c r="H22">
        <v>405</v>
      </c>
      <c r="I22">
        <v>401</v>
      </c>
      <c r="J22">
        <v>58</v>
      </c>
      <c r="K22">
        <v>61</v>
      </c>
    </row>
    <row r="23" spans="1:11">
      <c r="A23" t="s">
        <v>16</v>
      </c>
      <c r="B23">
        <v>70</v>
      </c>
      <c r="C23">
        <v>71</v>
      </c>
      <c r="D23">
        <v>121</v>
      </c>
      <c r="E23">
        <v>122</v>
      </c>
      <c r="F23">
        <v>122</v>
      </c>
      <c r="G23">
        <v>259</v>
      </c>
      <c r="H23">
        <v>242</v>
      </c>
      <c r="I23">
        <v>245</v>
      </c>
      <c r="J23">
        <v>124</v>
      </c>
      <c r="K23">
        <v>123</v>
      </c>
    </row>
    <row r="24" spans="1:11">
      <c r="A24" t="s">
        <v>17</v>
      </c>
      <c r="B24">
        <v>77</v>
      </c>
      <c r="C24">
        <v>77</v>
      </c>
      <c r="D24">
        <v>3240</v>
      </c>
      <c r="E24">
        <v>3240</v>
      </c>
      <c r="F24">
        <v>3221</v>
      </c>
      <c r="G24">
        <v>3248</v>
      </c>
      <c r="H24">
        <v>3249</v>
      </c>
      <c r="I24">
        <v>3251</v>
      </c>
      <c r="J24">
        <v>3281</v>
      </c>
      <c r="K24">
        <v>3212</v>
      </c>
    </row>
    <row r="25" spans="1:11">
      <c r="A25" t="s">
        <v>18</v>
      </c>
      <c r="B25">
        <v>112</v>
      </c>
      <c r="C25">
        <v>112</v>
      </c>
      <c r="D25">
        <v>62</v>
      </c>
      <c r="E25">
        <v>55</v>
      </c>
      <c r="F25">
        <v>55</v>
      </c>
      <c r="G25">
        <v>311</v>
      </c>
      <c r="H25">
        <v>307</v>
      </c>
      <c r="I25">
        <v>307</v>
      </c>
      <c r="J25">
        <v>56</v>
      </c>
      <c r="K25">
        <v>56</v>
      </c>
    </row>
    <row r="26" spans="1:11">
      <c r="A26" t="s">
        <v>19</v>
      </c>
      <c r="B26">
        <v>384</v>
      </c>
      <c r="C26">
        <v>370</v>
      </c>
      <c r="D26">
        <v>819</v>
      </c>
      <c r="E26">
        <v>812</v>
      </c>
      <c r="F26">
        <v>823</v>
      </c>
      <c r="G26">
        <v>1730</v>
      </c>
      <c r="H26">
        <v>1683</v>
      </c>
      <c r="I26">
        <v>1744</v>
      </c>
      <c r="J26">
        <v>835</v>
      </c>
      <c r="K26">
        <v>818</v>
      </c>
    </row>
    <row r="27" spans="1:11">
      <c r="A27" t="s">
        <v>20</v>
      </c>
      <c r="B27">
        <v>407</v>
      </c>
      <c r="C27">
        <v>409</v>
      </c>
      <c r="D27">
        <v>985</v>
      </c>
      <c r="E27">
        <v>985</v>
      </c>
      <c r="F27">
        <v>986</v>
      </c>
      <c r="G27">
        <v>1425</v>
      </c>
      <c r="H27">
        <v>1422</v>
      </c>
      <c r="I27">
        <v>1425</v>
      </c>
      <c r="J27">
        <v>981</v>
      </c>
      <c r="K27">
        <v>983</v>
      </c>
    </row>
    <row r="28" spans="1:11">
      <c r="A28" t="s">
        <v>21</v>
      </c>
      <c r="B28">
        <v>410</v>
      </c>
      <c r="C28">
        <v>411</v>
      </c>
      <c r="D28">
        <v>974</v>
      </c>
      <c r="E28">
        <v>972</v>
      </c>
      <c r="F28">
        <v>988</v>
      </c>
      <c r="G28">
        <v>1415</v>
      </c>
      <c r="H28">
        <v>1413</v>
      </c>
      <c r="I28">
        <v>1427</v>
      </c>
      <c r="J28">
        <v>958</v>
      </c>
      <c r="K28">
        <v>974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F35" sqref="F35"/>
    </sheetView>
  </sheetViews>
  <sheetFormatPr defaultRowHeight="13.5"/>
  <cols>
    <col min="1" max="1" width="24.375" customWidth="1"/>
    <col min="2" max="2" width="9.125" customWidth="1"/>
    <col min="3" max="3" width="9.375" customWidth="1"/>
    <col min="4" max="4" width="8.625" customWidth="1"/>
    <col min="5" max="5" width="5.875" customWidth="1"/>
    <col min="6" max="6" width="23.625" customWidth="1"/>
    <col min="7" max="7" width="8.75" customWidth="1"/>
    <col min="8" max="8" width="9.125" customWidth="1"/>
    <col min="9" max="9" width="8.75" customWidth="1"/>
    <col min="10" max="10" width="5.375" customWidth="1"/>
    <col min="11" max="11" width="24.75" customWidth="1"/>
    <col min="12" max="12" width="8.5" customWidth="1"/>
    <col min="13" max="13" width="9" customWidth="1"/>
    <col min="14" max="14" width="8.375" customWidth="1"/>
  </cols>
  <sheetData>
    <row r="1" spans="1:14">
      <c r="A1" t="s">
        <v>46</v>
      </c>
    </row>
    <row r="2" spans="1:14">
      <c r="A2" t="s">
        <v>40</v>
      </c>
      <c r="B2" t="s">
        <v>37</v>
      </c>
      <c r="C2" t="s">
        <v>38</v>
      </c>
      <c r="D2" t="s">
        <v>39</v>
      </c>
      <c r="F2" t="s">
        <v>41</v>
      </c>
      <c r="G2" t="s">
        <v>36</v>
      </c>
      <c r="H2" t="s">
        <v>38</v>
      </c>
      <c r="I2" t="s">
        <v>39</v>
      </c>
      <c r="K2" t="s">
        <v>44</v>
      </c>
      <c r="L2" t="s">
        <v>37</v>
      </c>
      <c r="M2" t="s">
        <v>38</v>
      </c>
      <c r="N2" t="s">
        <v>39</v>
      </c>
    </row>
    <row r="3" spans="1:14">
      <c r="A3" t="s">
        <v>24</v>
      </c>
      <c r="B3">
        <v>1232</v>
      </c>
      <c r="C3">
        <v>1041</v>
      </c>
      <c r="D3">
        <v>1282</v>
      </c>
      <c r="F3" t="s">
        <v>24</v>
      </c>
      <c r="G3">
        <v>958</v>
      </c>
      <c r="H3">
        <v>742</v>
      </c>
      <c r="I3">
        <v>1083</v>
      </c>
      <c r="K3" t="s">
        <v>24</v>
      </c>
      <c r="L3">
        <v>703</v>
      </c>
      <c r="M3">
        <v>526</v>
      </c>
      <c r="N3">
        <v>771</v>
      </c>
    </row>
    <row r="4" spans="1:14">
      <c r="A4" t="s">
        <v>11</v>
      </c>
      <c r="B4">
        <v>1336</v>
      </c>
      <c r="C4">
        <v>1303</v>
      </c>
      <c r="D4">
        <v>1358</v>
      </c>
      <c r="F4" t="s">
        <v>11</v>
      </c>
      <c r="G4">
        <v>964</v>
      </c>
      <c r="H4">
        <v>949</v>
      </c>
      <c r="I4">
        <v>1101</v>
      </c>
      <c r="K4" t="s">
        <v>11</v>
      </c>
      <c r="L4">
        <v>594</v>
      </c>
      <c r="M4">
        <v>560</v>
      </c>
      <c r="N4">
        <v>686</v>
      </c>
    </row>
    <row r="5" spans="1:14">
      <c r="A5" t="s">
        <v>12</v>
      </c>
      <c r="B5">
        <v>437</v>
      </c>
      <c r="C5">
        <v>410</v>
      </c>
      <c r="D5">
        <v>555</v>
      </c>
      <c r="F5" t="s">
        <v>12</v>
      </c>
      <c r="G5">
        <v>349</v>
      </c>
      <c r="H5">
        <v>344</v>
      </c>
      <c r="I5">
        <v>528</v>
      </c>
      <c r="K5" t="s">
        <v>12</v>
      </c>
      <c r="L5">
        <v>300</v>
      </c>
      <c r="M5">
        <v>323</v>
      </c>
      <c r="N5">
        <v>386</v>
      </c>
    </row>
    <row r="6" spans="1:14">
      <c r="A6" s="1" t="s">
        <v>13</v>
      </c>
      <c r="B6">
        <v>539</v>
      </c>
      <c r="C6">
        <v>693</v>
      </c>
      <c r="D6">
        <v>717</v>
      </c>
      <c r="F6" s="1" t="s">
        <v>13</v>
      </c>
      <c r="G6">
        <v>431</v>
      </c>
      <c r="H6">
        <v>666</v>
      </c>
      <c r="I6">
        <v>728</v>
      </c>
      <c r="K6" s="1" t="s">
        <v>13</v>
      </c>
      <c r="L6" s="1">
        <v>546</v>
      </c>
      <c r="M6" s="1">
        <v>568</v>
      </c>
      <c r="N6" s="1">
        <v>597</v>
      </c>
    </row>
    <row r="7" spans="1:14">
      <c r="A7" t="s">
        <v>14</v>
      </c>
      <c r="B7">
        <v>3073</v>
      </c>
      <c r="C7">
        <v>3151</v>
      </c>
      <c r="D7">
        <v>3669</v>
      </c>
      <c r="F7" t="s">
        <v>14</v>
      </c>
      <c r="G7">
        <v>2748</v>
      </c>
      <c r="H7">
        <v>2654</v>
      </c>
      <c r="I7">
        <v>2746</v>
      </c>
      <c r="K7" t="s">
        <v>14</v>
      </c>
      <c r="L7" s="1">
        <v>2493</v>
      </c>
      <c r="M7" s="1">
        <v>2363</v>
      </c>
      <c r="N7" s="1">
        <v>2534</v>
      </c>
    </row>
    <row r="8" spans="1:14">
      <c r="A8" t="s">
        <v>15</v>
      </c>
      <c r="B8">
        <v>924</v>
      </c>
      <c r="C8">
        <v>959</v>
      </c>
      <c r="D8">
        <v>989</v>
      </c>
      <c r="F8" t="s">
        <v>15</v>
      </c>
      <c r="G8">
        <v>1071</v>
      </c>
      <c r="H8">
        <v>989</v>
      </c>
      <c r="I8">
        <v>3967</v>
      </c>
      <c r="K8" t="s">
        <v>15</v>
      </c>
      <c r="L8" s="1">
        <v>898</v>
      </c>
      <c r="M8" s="1">
        <v>912</v>
      </c>
      <c r="N8" s="1">
        <v>912</v>
      </c>
    </row>
    <row r="9" spans="1:14">
      <c r="A9" t="s">
        <v>16</v>
      </c>
      <c r="B9">
        <v>1850</v>
      </c>
      <c r="C9">
        <v>1230</v>
      </c>
      <c r="D9">
        <v>1149</v>
      </c>
      <c r="F9" t="s">
        <v>16</v>
      </c>
      <c r="G9">
        <v>2674</v>
      </c>
      <c r="H9">
        <v>2275</v>
      </c>
      <c r="I9">
        <v>2184</v>
      </c>
      <c r="K9" t="s">
        <v>16</v>
      </c>
      <c r="L9" s="1">
        <v>4665</v>
      </c>
      <c r="M9" s="1">
        <v>3748</v>
      </c>
      <c r="N9" s="1">
        <v>3996</v>
      </c>
    </row>
    <row r="10" spans="1:14">
      <c r="A10" t="s">
        <v>17</v>
      </c>
      <c r="B10">
        <v>12861</v>
      </c>
      <c r="C10">
        <v>11323</v>
      </c>
      <c r="D10">
        <v>12455</v>
      </c>
      <c r="F10" t="s">
        <v>17</v>
      </c>
      <c r="G10">
        <v>14356</v>
      </c>
      <c r="H10">
        <v>14618</v>
      </c>
      <c r="I10">
        <v>15593</v>
      </c>
      <c r="K10" t="s">
        <v>17</v>
      </c>
      <c r="L10" s="1">
        <v>22209</v>
      </c>
      <c r="M10" s="1">
        <v>21118</v>
      </c>
      <c r="N10" s="1">
        <v>22205</v>
      </c>
    </row>
    <row r="11" spans="1:14">
      <c r="A11" t="s">
        <v>18</v>
      </c>
      <c r="B11">
        <v>1766</v>
      </c>
      <c r="C11">
        <v>2046</v>
      </c>
      <c r="D11">
        <v>1555</v>
      </c>
      <c r="F11" t="s">
        <v>18</v>
      </c>
      <c r="G11">
        <v>2867</v>
      </c>
      <c r="H11">
        <v>3094</v>
      </c>
      <c r="I11">
        <v>2631</v>
      </c>
      <c r="K11" t="s">
        <v>18</v>
      </c>
      <c r="L11">
        <v>4665</v>
      </c>
      <c r="M11">
        <v>4531</v>
      </c>
      <c r="N11">
        <v>5061</v>
      </c>
    </row>
    <row r="12" spans="1:14">
      <c r="A12" t="s">
        <v>19</v>
      </c>
      <c r="B12">
        <v>5625</v>
      </c>
      <c r="C12">
        <v>8665</v>
      </c>
      <c r="D12">
        <v>4782</v>
      </c>
      <c r="F12" t="s">
        <v>19</v>
      </c>
      <c r="G12">
        <v>6621</v>
      </c>
      <c r="H12">
        <v>10729</v>
      </c>
      <c r="I12">
        <v>5829</v>
      </c>
      <c r="K12" t="s">
        <v>19</v>
      </c>
      <c r="L12">
        <v>12230</v>
      </c>
      <c r="M12">
        <v>13090</v>
      </c>
      <c r="N12">
        <v>12463</v>
      </c>
    </row>
    <row r="13" spans="1:14">
      <c r="A13" t="s">
        <v>20</v>
      </c>
      <c r="B13">
        <v>5874</v>
      </c>
      <c r="C13">
        <v>10150</v>
      </c>
      <c r="D13">
        <v>5476</v>
      </c>
      <c r="F13" t="s">
        <v>20</v>
      </c>
      <c r="G13">
        <v>8268</v>
      </c>
      <c r="H13">
        <v>12719</v>
      </c>
      <c r="I13">
        <v>6402</v>
      </c>
      <c r="K13" t="s">
        <v>20</v>
      </c>
      <c r="L13">
        <v>17823</v>
      </c>
      <c r="M13">
        <v>14525</v>
      </c>
      <c r="N13">
        <v>14933</v>
      </c>
    </row>
    <row r="14" spans="1:14">
      <c r="A14" t="s">
        <v>21</v>
      </c>
      <c r="B14">
        <v>5751</v>
      </c>
      <c r="C14">
        <v>12545</v>
      </c>
      <c r="D14">
        <v>5183</v>
      </c>
      <c r="F14" t="s">
        <v>21</v>
      </c>
      <c r="G14">
        <v>7473</v>
      </c>
      <c r="H14">
        <v>12762</v>
      </c>
      <c r="K14" t="s">
        <v>21</v>
      </c>
      <c r="L14">
        <v>13865</v>
      </c>
      <c r="M14">
        <v>16296</v>
      </c>
      <c r="N14">
        <v>14665</v>
      </c>
    </row>
    <row r="16" spans="1:14">
      <c r="A16" t="s">
        <v>43</v>
      </c>
      <c r="B16" t="s">
        <v>36</v>
      </c>
      <c r="C16" t="s">
        <v>38</v>
      </c>
      <c r="D16" t="s">
        <v>39</v>
      </c>
      <c r="F16" t="s">
        <v>42</v>
      </c>
      <c r="G16" t="s">
        <v>36</v>
      </c>
      <c r="H16" t="s">
        <v>38</v>
      </c>
      <c r="I16" t="s">
        <v>39</v>
      </c>
      <c r="K16" t="s">
        <v>45</v>
      </c>
      <c r="L16" t="s">
        <v>36</v>
      </c>
      <c r="M16" t="s">
        <v>38</v>
      </c>
      <c r="N16" t="s">
        <v>39</v>
      </c>
    </row>
    <row r="17" spans="1:14">
      <c r="A17" t="s">
        <v>24</v>
      </c>
      <c r="B17">
        <v>4587</v>
      </c>
      <c r="C17">
        <v>6046</v>
      </c>
      <c r="D17">
        <v>5017</v>
      </c>
      <c r="F17" t="s">
        <v>24</v>
      </c>
      <c r="G17">
        <v>3103</v>
      </c>
      <c r="H17">
        <v>4191</v>
      </c>
      <c r="I17">
        <v>3714</v>
      </c>
      <c r="K17" t="s">
        <v>24</v>
      </c>
      <c r="L17">
        <v>1598</v>
      </c>
      <c r="M17">
        <v>2078</v>
      </c>
      <c r="N17">
        <v>2101</v>
      </c>
    </row>
    <row r="18" spans="1:14">
      <c r="A18" t="s">
        <v>11</v>
      </c>
      <c r="B18">
        <v>4237</v>
      </c>
      <c r="C18">
        <v>5428</v>
      </c>
      <c r="D18">
        <v>4356</v>
      </c>
      <c r="F18" t="s">
        <v>11</v>
      </c>
      <c r="G18">
        <v>2772</v>
      </c>
      <c r="H18">
        <v>3915</v>
      </c>
      <c r="I18">
        <v>2899</v>
      </c>
      <c r="K18" t="s">
        <v>11</v>
      </c>
      <c r="L18">
        <v>1394</v>
      </c>
      <c r="M18">
        <v>1784</v>
      </c>
      <c r="N18">
        <v>1388</v>
      </c>
    </row>
    <row r="19" spans="1:14">
      <c r="A19" t="s">
        <v>12</v>
      </c>
      <c r="B19">
        <v>8098</v>
      </c>
      <c r="C19">
        <v>11072</v>
      </c>
      <c r="D19">
        <v>7186</v>
      </c>
      <c r="F19" t="s">
        <v>12</v>
      </c>
      <c r="G19">
        <v>7185</v>
      </c>
      <c r="H19">
        <v>9949</v>
      </c>
      <c r="I19">
        <v>6589</v>
      </c>
      <c r="K19" t="s">
        <v>12</v>
      </c>
      <c r="L19">
        <v>6606</v>
      </c>
      <c r="M19">
        <v>8079</v>
      </c>
      <c r="N19">
        <v>6338</v>
      </c>
    </row>
    <row r="20" spans="1:14">
      <c r="A20" s="1" t="s">
        <v>13</v>
      </c>
      <c r="B20">
        <v>4960</v>
      </c>
      <c r="C20">
        <v>35407</v>
      </c>
      <c r="D20">
        <v>39401</v>
      </c>
      <c r="F20" s="1" t="s">
        <v>13</v>
      </c>
      <c r="G20">
        <v>4136</v>
      </c>
      <c r="H20">
        <v>29187</v>
      </c>
      <c r="I20">
        <v>29538</v>
      </c>
      <c r="K20" s="1" t="s">
        <v>13</v>
      </c>
      <c r="L20" s="1">
        <v>3133</v>
      </c>
      <c r="M20" s="1">
        <v>11038</v>
      </c>
      <c r="N20" s="1">
        <v>11362</v>
      </c>
    </row>
    <row r="21" spans="1:14">
      <c r="A21" t="s">
        <v>14</v>
      </c>
      <c r="B21">
        <v>8322</v>
      </c>
      <c r="C21">
        <v>13348</v>
      </c>
      <c r="D21">
        <v>8241</v>
      </c>
      <c r="F21" t="s">
        <v>14</v>
      </c>
      <c r="G21">
        <v>5713</v>
      </c>
      <c r="H21">
        <v>9638</v>
      </c>
      <c r="I21">
        <v>5686</v>
      </c>
      <c r="K21" t="s">
        <v>14</v>
      </c>
      <c r="L21" s="1">
        <v>3132</v>
      </c>
      <c r="M21" s="1">
        <v>4710</v>
      </c>
      <c r="N21" s="1">
        <v>3036</v>
      </c>
    </row>
    <row r="22" spans="1:14">
      <c r="A22" t="s">
        <v>15</v>
      </c>
      <c r="B22">
        <v>16947</v>
      </c>
      <c r="C22">
        <v>25355</v>
      </c>
      <c r="D22">
        <v>18782</v>
      </c>
      <c r="F22" t="s">
        <v>15</v>
      </c>
      <c r="G22">
        <v>14044</v>
      </c>
      <c r="H22">
        <v>16771</v>
      </c>
      <c r="I22">
        <v>16304</v>
      </c>
      <c r="K22" t="s">
        <v>15</v>
      </c>
      <c r="L22" s="1">
        <v>12422</v>
      </c>
      <c r="M22" s="1">
        <v>13092</v>
      </c>
      <c r="N22" s="1">
        <v>13040</v>
      </c>
    </row>
    <row r="23" spans="1:14">
      <c r="A23" t="s">
        <v>16</v>
      </c>
      <c r="B23">
        <v>59928</v>
      </c>
      <c r="C23">
        <v>73265</v>
      </c>
      <c r="D23">
        <v>70551</v>
      </c>
      <c r="F23" t="s">
        <v>16</v>
      </c>
      <c r="G23">
        <v>51697</v>
      </c>
      <c r="H23">
        <v>58270</v>
      </c>
      <c r="I23">
        <v>58878</v>
      </c>
      <c r="K23" t="s">
        <v>16</v>
      </c>
      <c r="L23" s="1">
        <v>45081</v>
      </c>
      <c r="M23" s="1">
        <v>47323</v>
      </c>
      <c r="N23" s="1">
        <v>47359</v>
      </c>
    </row>
    <row r="24" spans="1:14">
      <c r="A24" t="s">
        <v>17</v>
      </c>
      <c r="B24">
        <v>29578</v>
      </c>
      <c r="C24">
        <v>59358</v>
      </c>
      <c r="D24">
        <v>29439</v>
      </c>
      <c r="F24" t="s">
        <v>17</v>
      </c>
      <c r="G24">
        <v>24260</v>
      </c>
      <c r="H24">
        <v>46912</v>
      </c>
      <c r="I24">
        <v>23855</v>
      </c>
      <c r="K24" t="s">
        <v>17</v>
      </c>
      <c r="L24" s="1">
        <v>17901</v>
      </c>
      <c r="M24" s="1">
        <v>27712</v>
      </c>
      <c r="N24" s="1">
        <v>17907</v>
      </c>
    </row>
    <row r="25" spans="1:14">
      <c r="A25" t="s">
        <v>18</v>
      </c>
      <c r="B25">
        <v>45495</v>
      </c>
      <c r="C25">
        <v>90761</v>
      </c>
      <c r="D25">
        <v>57785</v>
      </c>
      <c r="F25" t="s">
        <v>18</v>
      </c>
      <c r="G25">
        <v>39156</v>
      </c>
      <c r="H25">
        <v>74181</v>
      </c>
      <c r="I25">
        <v>48941</v>
      </c>
      <c r="K25" t="s">
        <v>18</v>
      </c>
      <c r="L25">
        <v>31335</v>
      </c>
      <c r="M25">
        <v>48237</v>
      </c>
      <c r="N25">
        <v>32389</v>
      </c>
    </row>
    <row r="26" spans="1:14">
      <c r="A26" t="s">
        <v>19</v>
      </c>
      <c r="B26">
        <v>174439</v>
      </c>
      <c r="C26">
        <v>257304</v>
      </c>
      <c r="D26">
        <v>193554</v>
      </c>
      <c r="F26" t="s">
        <v>19</v>
      </c>
      <c r="G26">
        <v>157469</v>
      </c>
      <c r="H26">
        <v>219284</v>
      </c>
      <c r="I26">
        <v>166975</v>
      </c>
      <c r="K26" t="s">
        <v>19</v>
      </c>
      <c r="L26">
        <v>108678</v>
      </c>
      <c r="M26">
        <v>151618</v>
      </c>
      <c r="N26">
        <v>114238</v>
      </c>
    </row>
    <row r="27" spans="1:14">
      <c r="A27" t="s">
        <v>20</v>
      </c>
      <c r="B27">
        <v>187074</v>
      </c>
      <c r="C27">
        <v>275977</v>
      </c>
      <c r="D27">
        <v>207803</v>
      </c>
      <c r="F27" t="s">
        <v>20</v>
      </c>
      <c r="G27">
        <v>167464</v>
      </c>
      <c r="H27">
        <v>236852</v>
      </c>
      <c r="I27">
        <v>177809</v>
      </c>
      <c r="K27" t="s">
        <v>20</v>
      </c>
      <c r="L27">
        <v>115994</v>
      </c>
      <c r="M27">
        <v>162905</v>
      </c>
      <c r="N27">
        <v>122381</v>
      </c>
    </row>
    <row r="28" spans="1:14">
      <c r="A28" t="s">
        <v>21</v>
      </c>
      <c r="B28">
        <v>190127</v>
      </c>
      <c r="C28">
        <v>274105</v>
      </c>
      <c r="D28">
        <v>207648</v>
      </c>
      <c r="F28" t="s">
        <v>21</v>
      </c>
      <c r="G28">
        <v>167987</v>
      </c>
      <c r="H28">
        <v>227010</v>
      </c>
      <c r="K28" t="s">
        <v>21</v>
      </c>
      <c r="L28">
        <v>116124</v>
      </c>
      <c r="M28">
        <v>166584</v>
      </c>
      <c r="N28">
        <v>122419</v>
      </c>
    </row>
    <row r="36" spans="1:1">
      <c r="A3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sqref="A1:D2"/>
    </sheetView>
  </sheetViews>
  <sheetFormatPr defaultRowHeight="13.5"/>
  <cols>
    <col min="1" max="1" width="24.875" customWidth="1"/>
    <col min="2" max="2" width="11.125" customWidth="1"/>
    <col min="3" max="3" width="12.375" customWidth="1"/>
    <col min="4" max="4" width="11.25" customWidth="1"/>
  </cols>
  <sheetData>
    <row r="1" spans="1:4">
      <c r="A1" s="2" t="s">
        <v>54</v>
      </c>
      <c r="B1" s="2" t="s">
        <v>47</v>
      </c>
      <c r="C1" s="2" t="s">
        <v>48</v>
      </c>
      <c r="D1" s="2" t="s">
        <v>49</v>
      </c>
    </row>
    <row r="2" spans="1:4">
      <c r="A2" t="s">
        <v>24</v>
      </c>
      <c r="B2">
        <v>1069507</v>
      </c>
      <c r="C2">
        <v>1895064</v>
      </c>
      <c r="D2" s="3">
        <v>1000</v>
      </c>
    </row>
    <row r="3" spans="1:4">
      <c r="A3" t="s">
        <v>11</v>
      </c>
      <c r="B3">
        <v>17578</v>
      </c>
      <c r="C3">
        <v>12073</v>
      </c>
      <c r="D3" s="3">
        <v>25</v>
      </c>
    </row>
    <row r="4" spans="1:4">
      <c r="A4" t="s">
        <v>12</v>
      </c>
      <c r="B4">
        <v>7587</v>
      </c>
      <c r="C4">
        <v>23240</v>
      </c>
      <c r="D4" s="3">
        <v>1000</v>
      </c>
    </row>
    <row r="5" spans="1:4">
      <c r="A5" s="1" t="s">
        <v>13</v>
      </c>
      <c r="B5">
        <v>4035</v>
      </c>
      <c r="C5">
        <v>85003</v>
      </c>
      <c r="D5" s="3">
        <v>1000</v>
      </c>
    </row>
    <row r="6" spans="1:4">
      <c r="A6" t="s">
        <v>14</v>
      </c>
      <c r="B6">
        <v>38918</v>
      </c>
      <c r="C6">
        <v>29612</v>
      </c>
      <c r="D6" s="3">
        <v>1000</v>
      </c>
    </row>
    <row r="7" spans="1:4">
      <c r="A7" t="s">
        <v>15</v>
      </c>
      <c r="B7">
        <v>12008</v>
      </c>
      <c r="C7">
        <v>118445</v>
      </c>
      <c r="D7" s="3">
        <v>491</v>
      </c>
    </row>
    <row r="8" spans="1:4">
      <c r="A8" t="s">
        <v>16</v>
      </c>
      <c r="B8">
        <v>18772</v>
      </c>
      <c r="C8">
        <v>198035</v>
      </c>
      <c r="D8" s="3">
        <v>504</v>
      </c>
    </row>
    <row r="9" spans="1:4">
      <c r="A9" t="s">
        <v>17</v>
      </c>
      <c r="B9">
        <v>116406</v>
      </c>
      <c r="C9">
        <v>128024</v>
      </c>
      <c r="D9" s="3">
        <v>1000</v>
      </c>
    </row>
    <row r="10" spans="1:4">
      <c r="A10" t="s">
        <v>18</v>
      </c>
      <c r="B10">
        <v>36114</v>
      </c>
      <c r="C10">
        <v>181385</v>
      </c>
      <c r="D10" s="3">
        <v>1000</v>
      </c>
    </row>
    <row r="11" spans="1:4">
      <c r="A11" t="s">
        <v>19</v>
      </c>
      <c r="B11">
        <v>77347</v>
      </c>
      <c r="C11">
        <v>461004</v>
      </c>
      <c r="D11" s="3">
        <v>1000</v>
      </c>
    </row>
    <row r="12" spans="1:4">
      <c r="A12" t="s">
        <v>20</v>
      </c>
      <c r="B12">
        <v>81866</v>
      </c>
      <c r="C12">
        <v>490047</v>
      </c>
      <c r="D12" s="3">
        <v>1000</v>
      </c>
    </row>
    <row r="13" spans="1:4">
      <c r="A13" t="s">
        <v>21</v>
      </c>
      <c r="B13">
        <v>82137</v>
      </c>
      <c r="C13">
        <v>492351</v>
      </c>
      <c r="D13" s="3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2"/>
  <sheetViews>
    <sheetView zoomScale="85" zoomScaleNormal="85" workbookViewId="0">
      <selection activeCell="P15" sqref="P15"/>
    </sheetView>
  </sheetViews>
  <sheetFormatPr defaultRowHeight="13.5"/>
  <cols>
    <col min="1" max="1" width="15.5" customWidth="1"/>
    <col min="2" max="10" width="0" hidden="1" customWidth="1"/>
  </cols>
  <sheetData>
    <row r="1" spans="1:13">
      <c r="A1" s="8" t="s">
        <v>53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61</v>
      </c>
      <c r="M1" s="8" t="s">
        <v>62</v>
      </c>
    </row>
    <row r="2" spans="1:13">
      <c r="A2" s="8" t="s">
        <v>24</v>
      </c>
      <c r="B2" s="8">
        <v>4.5119999999999996</v>
      </c>
      <c r="C2" s="8">
        <v>3.923</v>
      </c>
      <c r="D2" s="8">
        <v>506</v>
      </c>
      <c r="E2" s="8">
        <v>552</v>
      </c>
      <c r="F2" s="8">
        <v>533</v>
      </c>
      <c r="G2" s="8">
        <v>512</v>
      </c>
      <c r="H2" s="8">
        <v>534</v>
      </c>
      <c r="I2" s="8">
        <v>518</v>
      </c>
      <c r="J2" s="8">
        <v>520</v>
      </c>
      <c r="K2" s="8">
        <v>518</v>
      </c>
      <c r="L2" s="8">
        <v>397</v>
      </c>
      <c r="M2" s="8">
        <v>425</v>
      </c>
    </row>
    <row r="3" spans="1:13">
      <c r="A3" s="8" t="s">
        <v>11</v>
      </c>
      <c r="B3" s="8">
        <v>4.4180000000000001</v>
      </c>
      <c r="C3" s="8">
        <v>4.5979999999999999</v>
      </c>
      <c r="D3" s="8">
        <v>518</v>
      </c>
      <c r="E3" s="8">
        <v>502</v>
      </c>
      <c r="F3" s="8">
        <v>453</v>
      </c>
      <c r="G3" s="8">
        <v>439</v>
      </c>
      <c r="H3" s="8">
        <v>439</v>
      </c>
      <c r="I3" s="8">
        <v>440</v>
      </c>
      <c r="J3" s="8">
        <v>435</v>
      </c>
      <c r="K3" s="8">
        <v>435</v>
      </c>
      <c r="L3" s="8">
        <v>409</v>
      </c>
      <c r="M3" s="8">
        <v>441</v>
      </c>
    </row>
    <row r="4" spans="1:13">
      <c r="A4" s="8" t="s">
        <v>12</v>
      </c>
      <c r="B4" s="8">
        <v>8.82</v>
      </c>
      <c r="C4" s="8">
        <v>8.7390000000000008</v>
      </c>
      <c r="D4" s="8">
        <v>125</v>
      </c>
      <c r="E4" s="8">
        <v>125</v>
      </c>
      <c r="F4" s="8">
        <v>125</v>
      </c>
      <c r="G4" s="8">
        <v>139</v>
      </c>
      <c r="H4" s="8">
        <v>137</v>
      </c>
      <c r="I4" s="8">
        <v>138</v>
      </c>
      <c r="J4" s="8">
        <v>125</v>
      </c>
      <c r="K4" s="8">
        <v>123</v>
      </c>
      <c r="L4" s="8">
        <v>112</v>
      </c>
      <c r="M4" s="8">
        <v>169</v>
      </c>
    </row>
    <row r="5" spans="1:13">
      <c r="A5" s="9" t="s">
        <v>13</v>
      </c>
      <c r="B5" s="8">
        <v>27</v>
      </c>
      <c r="C5" s="8">
        <v>27</v>
      </c>
      <c r="D5" s="8">
        <v>209</v>
      </c>
      <c r="E5" s="8">
        <v>207</v>
      </c>
      <c r="F5" s="8">
        <v>204</v>
      </c>
      <c r="G5" s="8">
        <v>582</v>
      </c>
      <c r="H5" s="8">
        <v>603</v>
      </c>
      <c r="I5" s="8">
        <v>600</v>
      </c>
      <c r="J5" s="8">
        <v>222</v>
      </c>
      <c r="K5" s="8">
        <v>227</v>
      </c>
      <c r="L5" s="8">
        <v>74</v>
      </c>
      <c r="M5" s="8">
        <v>142</v>
      </c>
    </row>
    <row r="6" spans="1:13">
      <c r="A6" s="8" t="s">
        <v>14</v>
      </c>
      <c r="B6" s="8">
        <v>30</v>
      </c>
      <c r="C6" s="8">
        <v>31</v>
      </c>
      <c r="D6" s="8">
        <v>2324</v>
      </c>
      <c r="E6" s="8">
        <v>2290</v>
      </c>
      <c r="F6" s="8">
        <v>2550</v>
      </c>
      <c r="G6" s="8">
        <v>2252</v>
      </c>
      <c r="H6" s="8">
        <v>2438</v>
      </c>
      <c r="I6" s="8">
        <v>2370</v>
      </c>
      <c r="J6" s="8">
        <v>2272</v>
      </c>
      <c r="K6" s="8">
        <v>2361</v>
      </c>
      <c r="L6" s="8">
        <v>1140</v>
      </c>
      <c r="M6" s="8">
        <v>1230</v>
      </c>
    </row>
    <row r="7" spans="1:13">
      <c r="A7" s="8" t="s">
        <v>15</v>
      </c>
      <c r="B7" s="8">
        <v>62</v>
      </c>
      <c r="C7" s="8">
        <v>63</v>
      </c>
      <c r="D7" s="8">
        <v>544</v>
      </c>
      <c r="E7" s="8">
        <v>542</v>
      </c>
      <c r="F7" s="8">
        <v>542</v>
      </c>
      <c r="G7" s="8">
        <v>1543</v>
      </c>
      <c r="H7" s="8">
        <v>1310</v>
      </c>
      <c r="I7" s="8">
        <v>1290</v>
      </c>
      <c r="J7" s="8">
        <v>501</v>
      </c>
      <c r="K7" s="8">
        <v>491</v>
      </c>
      <c r="L7" s="8">
        <v>251</v>
      </c>
      <c r="M7" s="8">
        <v>489</v>
      </c>
    </row>
    <row r="8" spans="1:13">
      <c r="A8" s="8" t="s">
        <v>16</v>
      </c>
      <c r="B8" s="8">
        <v>70</v>
      </c>
      <c r="C8" s="8">
        <v>70</v>
      </c>
      <c r="D8" s="8">
        <v>1143</v>
      </c>
      <c r="E8" s="8">
        <v>1168</v>
      </c>
      <c r="F8" s="8">
        <v>1209</v>
      </c>
      <c r="G8" s="8">
        <v>1558</v>
      </c>
      <c r="H8" s="8">
        <v>1472</v>
      </c>
      <c r="I8" s="8">
        <v>1528</v>
      </c>
      <c r="J8" s="8">
        <v>1140</v>
      </c>
      <c r="K8" s="8">
        <v>1145</v>
      </c>
      <c r="L8" s="8">
        <v>558</v>
      </c>
      <c r="M8" s="8">
        <v>1113</v>
      </c>
    </row>
    <row r="9" spans="1:13">
      <c r="A9" s="8" t="s">
        <v>17</v>
      </c>
      <c r="B9" s="8">
        <v>233</v>
      </c>
      <c r="C9" s="8">
        <v>232</v>
      </c>
      <c r="D9" s="8">
        <v>16507</v>
      </c>
      <c r="E9" s="8">
        <v>16715</v>
      </c>
      <c r="F9" s="8">
        <v>16716</v>
      </c>
      <c r="G9" s="8">
        <v>16704</v>
      </c>
      <c r="H9" s="8">
        <v>16811</v>
      </c>
      <c r="I9" s="8">
        <v>16343</v>
      </c>
      <c r="J9" s="8">
        <v>16541</v>
      </c>
      <c r="K9" s="8">
        <v>16581</v>
      </c>
      <c r="L9" s="8">
        <v>4520</v>
      </c>
      <c r="M9" s="8">
        <v>8047</v>
      </c>
    </row>
    <row r="10" spans="1:13">
      <c r="A10" s="8" t="s">
        <v>18</v>
      </c>
      <c r="B10" s="8">
        <v>421</v>
      </c>
      <c r="C10" s="8">
        <v>417</v>
      </c>
      <c r="D10" s="8">
        <v>3179</v>
      </c>
      <c r="E10" s="8">
        <v>3104</v>
      </c>
      <c r="F10" s="8">
        <v>3110</v>
      </c>
      <c r="G10" s="8">
        <v>3934</v>
      </c>
      <c r="H10" s="8">
        <v>3884</v>
      </c>
      <c r="I10" s="8">
        <v>3988</v>
      </c>
      <c r="J10" s="8">
        <v>3031</v>
      </c>
      <c r="K10" s="8">
        <v>3067</v>
      </c>
      <c r="L10" s="8">
        <v>832</v>
      </c>
      <c r="M10" s="8">
        <v>1647</v>
      </c>
    </row>
    <row r="11" spans="1:13">
      <c r="A11" s="8" t="s">
        <v>19</v>
      </c>
      <c r="B11" s="8">
        <v>1420</v>
      </c>
      <c r="C11" s="8">
        <v>1426</v>
      </c>
      <c r="D11" s="8">
        <v>9023</v>
      </c>
      <c r="E11" s="8">
        <v>10348</v>
      </c>
      <c r="F11" s="8">
        <v>10395</v>
      </c>
      <c r="G11" s="8">
        <v>13252</v>
      </c>
      <c r="H11" s="8">
        <v>13377</v>
      </c>
      <c r="I11" s="8">
        <v>13255</v>
      </c>
      <c r="J11" s="8">
        <v>10841</v>
      </c>
      <c r="K11" s="8">
        <v>10520</v>
      </c>
      <c r="L11" s="8">
        <v>2465</v>
      </c>
      <c r="M11" s="8">
        <v>5634</v>
      </c>
    </row>
    <row r="12" spans="1:13">
      <c r="A12" s="8" t="s">
        <v>20</v>
      </c>
      <c r="B12" s="8">
        <v>1522</v>
      </c>
      <c r="C12" s="8">
        <v>1616</v>
      </c>
      <c r="D12" s="8">
        <v>12053</v>
      </c>
      <c r="E12" s="8">
        <v>12364</v>
      </c>
      <c r="F12" s="8">
        <v>13016</v>
      </c>
      <c r="G12" s="8">
        <v>13471</v>
      </c>
      <c r="H12" s="8">
        <v>13811</v>
      </c>
      <c r="I12" s="8">
        <v>13719</v>
      </c>
      <c r="J12" s="8">
        <v>12319</v>
      </c>
      <c r="K12" s="8">
        <v>12636</v>
      </c>
      <c r="L12" s="8">
        <v>2420</v>
      </c>
      <c r="M12" s="8">
        <v>5678</v>
      </c>
    </row>
    <row r="13" spans="1:13">
      <c r="A13" s="8" t="s">
        <v>21</v>
      </c>
      <c r="B13" s="8">
        <v>1347</v>
      </c>
      <c r="C13" s="8">
        <v>1308</v>
      </c>
      <c r="D13" s="8">
        <v>11069</v>
      </c>
      <c r="E13" s="8">
        <v>11187</v>
      </c>
      <c r="F13" s="8">
        <v>11093</v>
      </c>
      <c r="G13" s="8">
        <v>12379</v>
      </c>
      <c r="H13" s="8">
        <v>12573</v>
      </c>
      <c r="I13" s="8">
        <v>11977</v>
      </c>
      <c r="J13" s="8">
        <v>10923</v>
      </c>
      <c r="K13" s="8">
        <v>10912</v>
      </c>
      <c r="L13" s="8">
        <v>2484</v>
      </c>
      <c r="M13" s="8">
        <v>5704</v>
      </c>
    </row>
    <row r="14" spans="1:13">
      <c r="A14" s="10" t="s">
        <v>60</v>
      </c>
      <c r="B14" s="10">
        <f>AVERAGE(B2:B13)</f>
        <v>429.14583333333331</v>
      </c>
      <c r="C14" s="10">
        <f t="shared" ref="C14:M14" si="0">AVERAGE(C2:C13)</f>
        <v>433.93833333333333</v>
      </c>
      <c r="D14" s="10">
        <f t="shared" si="0"/>
        <v>4766.666666666667</v>
      </c>
      <c r="E14" s="10">
        <f t="shared" si="0"/>
        <v>4925.333333333333</v>
      </c>
      <c r="F14" s="10">
        <f t="shared" si="0"/>
        <v>4995.5</v>
      </c>
      <c r="G14" s="10">
        <f t="shared" si="0"/>
        <v>5563.75</v>
      </c>
      <c r="H14" s="10">
        <f t="shared" si="0"/>
        <v>5615.75</v>
      </c>
      <c r="I14" s="10">
        <f t="shared" si="0"/>
        <v>5513.833333333333</v>
      </c>
      <c r="J14" s="10">
        <f t="shared" si="0"/>
        <v>4905.833333333333</v>
      </c>
      <c r="K14" s="10">
        <f t="shared" si="0"/>
        <v>4918</v>
      </c>
      <c r="L14" s="10">
        <f t="shared" si="0"/>
        <v>1305.1666666666667</v>
      </c>
      <c r="M14" s="10">
        <f t="shared" si="0"/>
        <v>2559.9166666666665</v>
      </c>
    </row>
    <row r="15" spans="1:13">
      <c r="A15" s="8" t="s">
        <v>51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  <c r="G15" s="8" t="s">
        <v>5</v>
      </c>
      <c r="H15" s="8" t="s">
        <v>6</v>
      </c>
      <c r="I15" s="8" t="s">
        <v>7</v>
      </c>
      <c r="J15" s="8" t="s">
        <v>8</v>
      </c>
      <c r="K15" s="8" t="s">
        <v>9</v>
      </c>
      <c r="L15" s="8" t="s">
        <v>61</v>
      </c>
      <c r="M15" s="8" t="s">
        <v>62</v>
      </c>
    </row>
    <row r="16" spans="1:13">
      <c r="A16" s="8" t="s">
        <v>10</v>
      </c>
      <c r="B16" s="8">
        <v>1.9</v>
      </c>
      <c r="C16" s="8">
        <v>1.7</v>
      </c>
      <c r="D16" s="8">
        <v>185</v>
      </c>
      <c r="E16" s="8">
        <v>180</v>
      </c>
      <c r="F16" s="8">
        <v>184</v>
      </c>
      <c r="G16" s="8">
        <v>185</v>
      </c>
      <c r="H16" s="8">
        <v>184</v>
      </c>
      <c r="I16" s="8">
        <v>187</v>
      </c>
      <c r="J16" s="8">
        <v>180</v>
      </c>
      <c r="K16" s="8">
        <v>183</v>
      </c>
      <c r="L16" s="8">
        <v>226</v>
      </c>
      <c r="M16" s="8">
        <v>479</v>
      </c>
    </row>
    <row r="17" spans="1:13">
      <c r="A17" s="8" t="s">
        <v>25</v>
      </c>
      <c r="B17" s="8">
        <v>2.0960000000000001</v>
      </c>
      <c r="C17" s="8">
        <v>1.7829999999999999</v>
      </c>
      <c r="D17" s="8">
        <v>165</v>
      </c>
      <c r="E17" s="8">
        <v>166</v>
      </c>
      <c r="F17" s="8">
        <v>164</v>
      </c>
      <c r="G17" s="8">
        <v>171</v>
      </c>
      <c r="H17" s="8">
        <v>173</v>
      </c>
      <c r="I17" s="8">
        <v>170</v>
      </c>
      <c r="J17" s="8">
        <v>163</v>
      </c>
      <c r="K17" s="8">
        <v>163</v>
      </c>
      <c r="L17" s="8">
        <v>443</v>
      </c>
      <c r="M17" s="8">
        <v>451</v>
      </c>
    </row>
    <row r="18" spans="1:13">
      <c r="A18" s="8" t="s">
        <v>12</v>
      </c>
      <c r="B18" s="8">
        <v>2.9940000000000002</v>
      </c>
      <c r="C18" s="8">
        <v>2.6859999999999999</v>
      </c>
      <c r="D18" s="8">
        <v>47</v>
      </c>
      <c r="E18" s="8">
        <v>47</v>
      </c>
      <c r="F18" s="8">
        <v>47</v>
      </c>
      <c r="G18" s="8">
        <v>53</v>
      </c>
      <c r="H18" s="8">
        <v>52</v>
      </c>
      <c r="I18" s="8">
        <v>51</v>
      </c>
      <c r="J18" s="8">
        <v>46</v>
      </c>
      <c r="K18" s="8">
        <v>47</v>
      </c>
      <c r="L18" s="8">
        <v>103</v>
      </c>
      <c r="M18" s="8">
        <v>198</v>
      </c>
    </row>
    <row r="19" spans="1:13">
      <c r="A19" s="9" t="s">
        <v>13</v>
      </c>
      <c r="B19" s="8">
        <v>8.1479999999999997</v>
      </c>
      <c r="C19" s="8">
        <v>8.2070000000000007</v>
      </c>
      <c r="D19" s="8">
        <v>103</v>
      </c>
      <c r="E19" s="8">
        <v>106</v>
      </c>
      <c r="F19" s="8">
        <v>102</v>
      </c>
      <c r="G19" s="8">
        <v>257</v>
      </c>
      <c r="H19" s="8">
        <v>243</v>
      </c>
      <c r="I19" s="8">
        <v>243</v>
      </c>
      <c r="J19" s="8">
        <v>103</v>
      </c>
      <c r="K19" s="8">
        <v>102</v>
      </c>
      <c r="L19" s="8">
        <v>77</v>
      </c>
      <c r="M19" s="8">
        <v>154</v>
      </c>
    </row>
    <row r="20" spans="1:13">
      <c r="A20" s="8" t="s">
        <v>14</v>
      </c>
      <c r="B20" s="8">
        <v>9.01</v>
      </c>
      <c r="C20" s="8">
        <v>8.4629999999999992</v>
      </c>
      <c r="D20" s="8">
        <v>878</v>
      </c>
      <c r="E20" s="8">
        <v>877</v>
      </c>
      <c r="F20" s="8">
        <v>925</v>
      </c>
      <c r="G20" s="8">
        <v>933</v>
      </c>
      <c r="H20" s="8">
        <v>933</v>
      </c>
      <c r="I20" s="8">
        <v>903</v>
      </c>
      <c r="J20" s="8">
        <v>881</v>
      </c>
      <c r="K20" s="8">
        <v>897</v>
      </c>
      <c r="L20" s="8">
        <v>956</v>
      </c>
      <c r="M20" s="8">
        <v>1358</v>
      </c>
    </row>
    <row r="21" spans="1:13">
      <c r="A21" s="8" t="s">
        <v>15</v>
      </c>
      <c r="B21" s="8">
        <v>17</v>
      </c>
      <c r="C21" s="8">
        <v>17</v>
      </c>
      <c r="D21" s="8">
        <v>141</v>
      </c>
      <c r="E21" s="8">
        <v>141</v>
      </c>
      <c r="F21" s="8">
        <v>140</v>
      </c>
      <c r="G21" s="8">
        <v>502</v>
      </c>
      <c r="H21" s="8">
        <v>482</v>
      </c>
      <c r="I21" s="8">
        <v>472</v>
      </c>
      <c r="J21" s="8">
        <v>140</v>
      </c>
      <c r="K21" s="8">
        <v>141</v>
      </c>
      <c r="L21" s="8">
        <v>269</v>
      </c>
      <c r="M21" s="8">
        <v>549</v>
      </c>
    </row>
    <row r="22" spans="1:13">
      <c r="A22" s="8" t="s">
        <v>16</v>
      </c>
      <c r="B22" s="8">
        <v>75</v>
      </c>
      <c r="C22" s="8">
        <v>74</v>
      </c>
      <c r="D22" s="8">
        <v>318</v>
      </c>
      <c r="E22" s="8">
        <v>327</v>
      </c>
      <c r="F22" s="8">
        <v>326</v>
      </c>
      <c r="G22" s="8">
        <v>478</v>
      </c>
      <c r="H22" s="8">
        <v>453</v>
      </c>
      <c r="I22" s="8">
        <v>473</v>
      </c>
      <c r="J22" s="8">
        <v>333</v>
      </c>
      <c r="K22" s="8">
        <v>390</v>
      </c>
      <c r="L22" s="8">
        <v>852</v>
      </c>
      <c r="M22" s="8">
        <v>1769</v>
      </c>
    </row>
    <row r="23" spans="1:13">
      <c r="A23" s="8" t="s">
        <v>17</v>
      </c>
      <c r="B23" s="8">
        <v>78</v>
      </c>
      <c r="C23" s="8">
        <v>78</v>
      </c>
      <c r="D23" s="8">
        <v>7232</v>
      </c>
      <c r="E23" s="8">
        <v>7257</v>
      </c>
      <c r="F23" s="8">
        <v>7244</v>
      </c>
      <c r="G23" s="8">
        <v>7280</v>
      </c>
      <c r="H23" s="8">
        <v>7421</v>
      </c>
      <c r="I23" s="8">
        <v>7488</v>
      </c>
      <c r="J23" s="8">
        <v>7267</v>
      </c>
      <c r="K23" s="8">
        <v>7447</v>
      </c>
      <c r="L23" s="8">
        <v>5307</v>
      </c>
      <c r="M23" s="8">
        <v>8721</v>
      </c>
    </row>
    <row r="24" spans="1:13">
      <c r="A24" s="8" t="s">
        <v>18</v>
      </c>
      <c r="B24" s="8">
        <v>112</v>
      </c>
      <c r="C24" s="8">
        <v>115</v>
      </c>
      <c r="D24" s="8">
        <v>1183</v>
      </c>
      <c r="E24" s="8">
        <v>1180</v>
      </c>
      <c r="F24" s="8">
        <v>1173</v>
      </c>
      <c r="G24" s="8">
        <v>1408</v>
      </c>
      <c r="H24" s="8">
        <v>1406</v>
      </c>
      <c r="I24" s="8">
        <v>1402</v>
      </c>
      <c r="J24" s="8">
        <v>1127</v>
      </c>
      <c r="K24" s="8">
        <v>1135</v>
      </c>
      <c r="L24" s="8">
        <v>1018</v>
      </c>
      <c r="M24" s="8">
        <v>1769</v>
      </c>
    </row>
    <row r="25" spans="1:13">
      <c r="A25" s="8" t="s">
        <v>19</v>
      </c>
      <c r="B25" s="8">
        <v>393</v>
      </c>
      <c r="C25" s="8">
        <v>390</v>
      </c>
      <c r="D25" s="8">
        <v>3920</v>
      </c>
      <c r="E25" s="8">
        <v>4166</v>
      </c>
      <c r="F25" s="8">
        <v>4180</v>
      </c>
      <c r="G25" s="8">
        <v>5142</v>
      </c>
      <c r="H25" s="8">
        <v>5085</v>
      </c>
      <c r="I25" s="8">
        <v>5107</v>
      </c>
      <c r="J25" s="8">
        <v>4116</v>
      </c>
      <c r="K25" s="8">
        <v>4122</v>
      </c>
      <c r="L25" s="8">
        <v>2676</v>
      </c>
      <c r="M25" s="8">
        <v>5798</v>
      </c>
    </row>
    <row r="26" spans="1:13">
      <c r="A26" s="8" t="s">
        <v>20</v>
      </c>
      <c r="B26" s="8">
        <v>443</v>
      </c>
      <c r="C26" s="8">
        <v>449</v>
      </c>
      <c r="D26" s="8">
        <v>4930</v>
      </c>
      <c r="E26" s="8">
        <v>4318</v>
      </c>
      <c r="F26" s="8">
        <v>4315</v>
      </c>
      <c r="G26" s="8">
        <v>4760</v>
      </c>
      <c r="H26" s="8">
        <v>4684</v>
      </c>
      <c r="I26" s="8">
        <v>4680</v>
      </c>
      <c r="J26" s="8">
        <v>4428</v>
      </c>
      <c r="K26" s="8">
        <v>4584</v>
      </c>
      <c r="L26" s="8">
        <v>2678</v>
      </c>
      <c r="M26" s="8">
        <v>5799</v>
      </c>
    </row>
    <row r="27" spans="1:13">
      <c r="A27" s="8" t="s">
        <v>21</v>
      </c>
      <c r="B27" s="8">
        <v>404</v>
      </c>
      <c r="C27" s="8">
        <v>406</v>
      </c>
      <c r="D27" s="8">
        <v>4491</v>
      </c>
      <c r="E27" s="8">
        <v>4662</v>
      </c>
      <c r="F27" s="8">
        <v>4572</v>
      </c>
      <c r="G27" s="8">
        <v>4796</v>
      </c>
      <c r="H27" s="8">
        <v>4773</v>
      </c>
      <c r="I27" s="8">
        <v>4746</v>
      </c>
      <c r="J27" s="8">
        <v>4592</v>
      </c>
      <c r="K27" s="8">
        <v>4537</v>
      </c>
      <c r="L27" s="8">
        <v>2999</v>
      </c>
      <c r="M27" s="8">
        <v>5891</v>
      </c>
    </row>
    <row r="28" spans="1:13">
      <c r="A28" s="10" t="s">
        <v>60</v>
      </c>
      <c r="B28" s="10">
        <f>AVERAGE(B16:B27)</f>
        <v>128.84566666666669</v>
      </c>
      <c r="C28" s="10">
        <f t="shared" ref="C28:M28" si="1">AVERAGE(C16:C27)</f>
        <v>129.31991666666667</v>
      </c>
      <c r="D28" s="10">
        <f t="shared" si="1"/>
        <v>1966.0833333333333</v>
      </c>
      <c r="E28" s="10">
        <f t="shared" si="1"/>
        <v>1952.25</v>
      </c>
      <c r="F28" s="10">
        <f t="shared" si="1"/>
        <v>1947.6666666666667</v>
      </c>
      <c r="G28" s="10">
        <f t="shared" si="1"/>
        <v>2163.75</v>
      </c>
      <c r="H28" s="10">
        <f t="shared" si="1"/>
        <v>2157.4166666666665</v>
      </c>
      <c r="I28" s="10">
        <f t="shared" si="1"/>
        <v>2160.1666666666665</v>
      </c>
      <c r="J28" s="10">
        <f t="shared" si="1"/>
        <v>1948</v>
      </c>
      <c r="K28" s="10">
        <f t="shared" si="1"/>
        <v>1979</v>
      </c>
      <c r="L28" s="10">
        <f t="shared" si="1"/>
        <v>1467</v>
      </c>
      <c r="M28" s="10">
        <f t="shared" si="1"/>
        <v>2744.6666666666665</v>
      </c>
    </row>
    <row r="29" spans="1:13">
      <c r="A29" s="8" t="s">
        <v>52</v>
      </c>
      <c r="B29" s="8" t="s">
        <v>26</v>
      </c>
      <c r="C29" s="8" t="s">
        <v>27</v>
      </c>
      <c r="D29" s="8" t="s">
        <v>28</v>
      </c>
      <c r="E29" s="8" t="s">
        <v>29</v>
      </c>
      <c r="F29" s="8" t="s">
        <v>30</v>
      </c>
      <c r="G29" s="8" t="s">
        <v>31</v>
      </c>
      <c r="H29" s="8" t="s">
        <v>35</v>
      </c>
      <c r="I29" s="8" t="s">
        <v>32</v>
      </c>
      <c r="J29" s="8" t="s">
        <v>33</v>
      </c>
      <c r="K29" s="8" t="s">
        <v>34</v>
      </c>
      <c r="L29" s="8" t="s">
        <v>61</v>
      </c>
      <c r="M29" s="8" t="s">
        <v>62</v>
      </c>
    </row>
    <row r="30" spans="1:13">
      <c r="A30" s="8" t="s">
        <v>10</v>
      </c>
      <c r="B30" s="8">
        <v>1.9750000000000001</v>
      </c>
      <c r="C30" s="8">
        <v>1.698</v>
      </c>
      <c r="D30" s="8">
        <v>103</v>
      </c>
      <c r="E30" s="8">
        <v>104</v>
      </c>
      <c r="F30" s="8">
        <v>104</v>
      </c>
      <c r="G30" s="8">
        <v>109</v>
      </c>
      <c r="H30" s="8">
        <v>108</v>
      </c>
      <c r="I30" s="8">
        <v>106</v>
      </c>
      <c r="J30" s="8">
        <v>100</v>
      </c>
      <c r="K30" s="8">
        <v>112</v>
      </c>
      <c r="L30" s="8">
        <v>214</v>
      </c>
      <c r="M30" s="8">
        <v>497</v>
      </c>
    </row>
    <row r="31" spans="1:13">
      <c r="A31" s="8" t="s">
        <v>11</v>
      </c>
      <c r="B31" s="8">
        <v>2.1659999999999999</v>
      </c>
      <c r="C31" s="8">
        <v>1.8540000000000001</v>
      </c>
      <c r="D31" s="8">
        <v>99</v>
      </c>
      <c r="E31" s="8">
        <v>99</v>
      </c>
      <c r="F31" s="8">
        <v>98</v>
      </c>
      <c r="G31" s="8">
        <v>100</v>
      </c>
      <c r="H31" s="8">
        <v>99</v>
      </c>
      <c r="I31" s="8">
        <v>99</v>
      </c>
      <c r="J31" s="8">
        <v>95</v>
      </c>
      <c r="K31" s="8">
        <v>94</v>
      </c>
      <c r="L31" s="8">
        <v>226</v>
      </c>
      <c r="M31" s="8">
        <v>501</v>
      </c>
    </row>
    <row r="32" spans="1:13">
      <c r="A32" s="8" t="s">
        <v>12</v>
      </c>
      <c r="B32" s="8">
        <v>2.9929999999999999</v>
      </c>
      <c r="C32" s="8">
        <v>2.6669999999999998</v>
      </c>
      <c r="D32" s="8">
        <v>19</v>
      </c>
      <c r="E32" s="8">
        <v>20</v>
      </c>
      <c r="F32" s="8">
        <v>19</v>
      </c>
      <c r="G32" s="8">
        <v>26</v>
      </c>
      <c r="H32" s="8">
        <v>25</v>
      </c>
      <c r="I32" s="8">
        <v>24</v>
      </c>
      <c r="J32" s="8">
        <v>19</v>
      </c>
      <c r="K32" s="8">
        <v>20</v>
      </c>
      <c r="L32" s="8">
        <v>94</v>
      </c>
      <c r="M32" s="8">
        <v>207</v>
      </c>
    </row>
    <row r="33" spans="1:13">
      <c r="A33" s="9" t="s">
        <v>13</v>
      </c>
      <c r="B33" s="8">
        <v>8.1869999999999994</v>
      </c>
      <c r="C33" s="8">
        <v>8.5419999999999998</v>
      </c>
      <c r="D33" s="8">
        <v>55</v>
      </c>
      <c r="E33" s="8">
        <v>58</v>
      </c>
      <c r="F33" s="8">
        <v>55</v>
      </c>
      <c r="G33" s="8">
        <v>215</v>
      </c>
      <c r="H33" s="8">
        <v>201</v>
      </c>
      <c r="I33" s="8">
        <v>198</v>
      </c>
      <c r="J33" s="8">
        <v>53</v>
      </c>
      <c r="K33" s="8">
        <v>53</v>
      </c>
      <c r="L33" s="8">
        <v>110</v>
      </c>
      <c r="M33" s="8">
        <v>197</v>
      </c>
    </row>
    <row r="34" spans="1:13">
      <c r="A34" s="8" t="s">
        <v>14</v>
      </c>
      <c r="B34" s="8">
        <v>8.3230000000000004</v>
      </c>
      <c r="C34" s="8">
        <v>8.3409999999999993</v>
      </c>
      <c r="D34" s="8">
        <v>480</v>
      </c>
      <c r="E34" s="8">
        <v>478</v>
      </c>
      <c r="F34" s="8">
        <v>476</v>
      </c>
      <c r="G34" s="8">
        <v>486</v>
      </c>
      <c r="H34" s="8">
        <v>488</v>
      </c>
      <c r="I34" s="8">
        <v>482</v>
      </c>
      <c r="J34" s="8">
        <v>476</v>
      </c>
      <c r="K34" s="8">
        <v>475</v>
      </c>
      <c r="L34" s="8">
        <v>915</v>
      </c>
      <c r="M34" s="8">
        <v>1465</v>
      </c>
    </row>
    <row r="35" spans="1:13">
      <c r="A35" s="8" t="s">
        <v>15</v>
      </c>
      <c r="B35" s="8">
        <v>17</v>
      </c>
      <c r="C35" s="8">
        <v>17</v>
      </c>
      <c r="D35" s="8">
        <v>56</v>
      </c>
      <c r="E35" s="8">
        <v>57</v>
      </c>
      <c r="F35" s="8">
        <v>57</v>
      </c>
      <c r="G35" s="8">
        <v>393</v>
      </c>
      <c r="H35" s="8">
        <v>405</v>
      </c>
      <c r="I35" s="8">
        <v>401</v>
      </c>
      <c r="J35" s="8">
        <v>58</v>
      </c>
      <c r="K35" s="8">
        <v>61</v>
      </c>
      <c r="L35" s="8">
        <v>325</v>
      </c>
      <c r="M35" s="8">
        <v>784</v>
      </c>
    </row>
    <row r="36" spans="1:13">
      <c r="A36" s="8" t="s">
        <v>16</v>
      </c>
      <c r="B36" s="8">
        <v>70</v>
      </c>
      <c r="C36" s="8">
        <v>71</v>
      </c>
      <c r="D36" s="8">
        <v>121</v>
      </c>
      <c r="E36" s="8">
        <v>122</v>
      </c>
      <c r="F36" s="8">
        <v>122</v>
      </c>
      <c r="G36" s="8">
        <v>259</v>
      </c>
      <c r="H36" s="8">
        <v>242</v>
      </c>
      <c r="I36" s="8">
        <v>245</v>
      </c>
      <c r="J36" s="8">
        <v>124</v>
      </c>
      <c r="K36" s="8">
        <v>123</v>
      </c>
      <c r="L36" s="8">
        <v>971</v>
      </c>
      <c r="M36" s="8">
        <v>1889</v>
      </c>
    </row>
    <row r="37" spans="1:13">
      <c r="A37" s="8" t="s">
        <v>17</v>
      </c>
      <c r="B37" s="8">
        <v>77</v>
      </c>
      <c r="C37" s="8">
        <v>77</v>
      </c>
      <c r="D37" s="8">
        <v>3240</v>
      </c>
      <c r="E37" s="8">
        <v>3240</v>
      </c>
      <c r="F37" s="8">
        <v>3221</v>
      </c>
      <c r="G37" s="8">
        <v>3248</v>
      </c>
      <c r="H37" s="8">
        <v>3249</v>
      </c>
      <c r="I37" s="8">
        <v>3251</v>
      </c>
      <c r="J37" s="8">
        <v>3281</v>
      </c>
      <c r="K37" s="8">
        <v>3212</v>
      </c>
      <c r="L37" s="8">
        <v>5741</v>
      </c>
      <c r="M37" s="8">
        <v>9245</v>
      </c>
    </row>
    <row r="38" spans="1:13">
      <c r="A38" s="8" t="s">
        <v>18</v>
      </c>
      <c r="B38" s="8">
        <v>112</v>
      </c>
      <c r="C38" s="8">
        <v>112</v>
      </c>
      <c r="D38" s="8">
        <v>62</v>
      </c>
      <c r="E38" s="8">
        <v>55</v>
      </c>
      <c r="F38" s="8">
        <v>55</v>
      </c>
      <c r="G38" s="8">
        <v>311</v>
      </c>
      <c r="H38" s="8">
        <v>307</v>
      </c>
      <c r="I38" s="8">
        <v>307</v>
      </c>
      <c r="J38" s="8">
        <v>56</v>
      </c>
      <c r="K38" s="8">
        <v>56</v>
      </c>
      <c r="L38" s="8">
        <v>1755</v>
      </c>
      <c r="M38" s="8">
        <v>1997</v>
      </c>
    </row>
    <row r="39" spans="1:13">
      <c r="A39" s="8" t="s">
        <v>19</v>
      </c>
      <c r="B39" s="8">
        <v>384</v>
      </c>
      <c r="C39" s="8">
        <v>370</v>
      </c>
      <c r="D39" s="8">
        <v>819</v>
      </c>
      <c r="E39" s="8">
        <v>812</v>
      </c>
      <c r="F39" s="8">
        <v>823</v>
      </c>
      <c r="G39" s="8">
        <v>1730</v>
      </c>
      <c r="H39" s="8">
        <v>1683</v>
      </c>
      <c r="I39" s="8">
        <v>1744</v>
      </c>
      <c r="J39" s="8">
        <v>835</v>
      </c>
      <c r="K39" s="8">
        <v>818</v>
      </c>
      <c r="L39" s="8">
        <v>3001</v>
      </c>
      <c r="M39" s="8">
        <v>6021</v>
      </c>
    </row>
    <row r="40" spans="1:13">
      <c r="A40" s="8" t="s">
        <v>20</v>
      </c>
      <c r="B40" s="8">
        <v>407</v>
      </c>
      <c r="C40" s="8">
        <v>409</v>
      </c>
      <c r="D40" s="8">
        <v>985</v>
      </c>
      <c r="E40" s="8">
        <v>985</v>
      </c>
      <c r="F40" s="8">
        <v>986</v>
      </c>
      <c r="G40" s="8">
        <v>1425</v>
      </c>
      <c r="H40" s="8">
        <v>1422</v>
      </c>
      <c r="I40" s="8">
        <v>1425</v>
      </c>
      <c r="J40" s="8">
        <v>981</v>
      </c>
      <c r="K40" s="8">
        <v>983</v>
      </c>
      <c r="L40" s="8">
        <v>3025</v>
      </c>
      <c r="M40" s="8">
        <v>6045</v>
      </c>
    </row>
    <row r="41" spans="1:13">
      <c r="A41" s="8" t="s">
        <v>21</v>
      </c>
      <c r="B41" s="8">
        <v>410</v>
      </c>
      <c r="C41" s="8">
        <v>411</v>
      </c>
      <c r="D41" s="8">
        <v>974</v>
      </c>
      <c r="E41" s="8">
        <v>972</v>
      </c>
      <c r="F41" s="8">
        <v>988</v>
      </c>
      <c r="G41" s="8">
        <v>1415</v>
      </c>
      <c r="H41" s="8">
        <v>1413</v>
      </c>
      <c r="I41" s="8">
        <v>1427</v>
      </c>
      <c r="J41" s="8">
        <v>958</v>
      </c>
      <c r="K41" s="8">
        <v>974</v>
      </c>
      <c r="L41" s="8">
        <v>3078</v>
      </c>
      <c r="M41" s="8">
        <v>6105</v>
      </c>
    </row>
    <row r="42" spans="1:13">
      <c r="A42" s="10" t="s">
        <v>60</v>
      </c>
      <c r="B42" s="10">
        <f>AVERAGE(B30:B41)</f>
        <v>125.05366666666667</v>
      </c>
      <c r="C42" s="10">
        <f t="shared" ref="C42:M42" si="2">AVERAGE(C30:C41)</f>
        <v>124.17516666666666</v>
      </c>
      <c r="D42" s="10">
        <f t="shared" si="2"/>
        <v>584.41666666666663</v>
      </c>
      <c r="E42" s="10">
        <f t="shared" si="2"/>
        <v>583.5</v>
      </c>
      <c r="F42" s="10">
        <f t="shared" si="2"/>
        <v>583.66666666666663</v>
      </c>
      <c r="G42" s="10">
        <f t="shared" si="2"/>
        <v>809.75</v>
      </c>
      <c r="H42" s="10">
        <f t="shared" si="2"/>
        <v>803.5</v>
      </c>
      <c r="I42" s="10">
        <f t="shared" si="2"/>
        <v>809.08333333333337</v>
      </c>
      <c r="J42" s="10">
        <f t="shared" si="2"/>
        <v>586.33333333333337</v>
      </c>
      <c r="K42" s="10">
        <f t="shared" si="2"/>
        <v>581.75</v>
      </c>
      <c r="L42" s="10">
        <f t="shared" si="2"/>
        <v>1621.25</v>
      </c>
      <c r="M42" s="10">
        <f t="shared" si="2"/>
        <v>2912.75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Final results - real data</vt:lpstr>
      <vt:lpstr>Final Results - synthetic</vt:lpstr>
      <vt:lpstr>Final - SGPStreamKL（64位）</vt:lpstr>
      <vt:lpstr>Final - SGPKL（64位）</vt:lpstr>
      <vt:lpstr>StreamPartition30%（32位）</vt:lpstr>
      <vt:lpstr>StreamPartition50%80%（64位）</vt:lpstr>
      <vt:lpstr>Sheet3</vt:lpstr>
      <vt:lpstr>节点边度数</vt:lpstr>
      <vt:lpstr>Table2 re-calc</vt:lpstr>
      <vt:lpstr>Table 6 re-calc</vt:lpstr>
      <vt:lpstr>Table 8 re-calc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</dc:creator>
  <cp:lastModifiedBy>李晓光</cp:lastModifiedBy>
  <dcterms:created xsi:type="dcterms:W3CDTF">2016-10-25T09:05:37Z</dcterms:created>
  <dcterms:modified xsi:type="dcterms:W3CDTF">2017-05-17T05:45:04Z</dcterms:modified>
</cp:coreProperties>
</file>