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4" l="1"/>
  <c r="B40" i="4"/>
  <c r="B39" i="4"/>
  <c r="B38" i="4"/>
  <c r="B37" i="4"/>
  <c r="B35" i="4"/>
  <c r="B34" i="4"/>
  <c r="B33" i="4"/>
  <c r="B32" i="4"/>
  <c r="B31" i="4"/>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<sst xmlns="http://schemas.openxmlformats.org/spreadsheetml/2006/main" count="20697" uniqueCount="10596">
  <si>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</si>
  <si>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</si>
  <si>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</si>
  <si>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</si>
  <si>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</si>
  <si>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</si>
  <si>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</si>
  <si>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</si>
  <si>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</si>
  <si>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</si>
  <si>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</si>
  <si>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</si>
  <si>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</si>
  <si>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</si>
  <si>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</si>
  <si>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</si>
  <si>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</si>
  <si>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</si>
  <si>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</si>
  <si>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</si>
  <si>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</si>
  <si>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</si>
  <si>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</si>
  <si>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</si>
  <si>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</si>
  <si>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</si>
  <si>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</si>
  <si>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</si>
  <si>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</si>
  <si>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</si>
  <si>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</si>
  <si>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</si>
  <si>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</si>
  <si>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</si>
  <si>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</si>
  <si>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</si>
  <si>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</si>
  <si>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</si>
  <si>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</si>
  <si>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</si>
  <si>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</si>
  <si>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</si>
  <si>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</si>
  <si>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</si>
  <si>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</si>
  <si>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</si>
  <si>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</si>
  <si>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</si>
  <si>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</si>
  <si>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</si>
  <si>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</si>
  <si>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</si>
  <si>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</si>
  <si>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</si>
  <si>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</si>
  <si>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</si>
  <si>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</si>
  <si>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</si>
  <si>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</si>
  <si>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</si>
  <si>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</si>
  <si>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</si>
  <si>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</si>
  <si>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</si>
  <si>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</si>
  <si>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</si>
  <si>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</si>
  <si>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</si>
  <si>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</si>
  <si>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</si>
  <si>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</si>
  <si>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</si>
  <si>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</si>
  <si>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</si>
  <si>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</si>
  <si>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</si>
  <si>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</si>
  <si>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</si>
  <si>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</si>
  <si>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</si>
  <si>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</si>
  <si>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</si>
  <si>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</si>
  <si>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</si>
  <si>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</si>
  <si>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</si>
  <si>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</si>
  <si>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</si>
  <si>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</si>
  <si>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</si>
  <si>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</si>
  <si>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</si>
  <si>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</si>
  <si>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</si>
  <si>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</si>
  <si>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</si>
  <si>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</si>
  <si>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</si>
  <si>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</si>
  <si>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</si>
  <si>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</si>
  <si>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</si>
  <si>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</si>
  <si>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</si>
  <si>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</si>
  <si>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</si>
  <si>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</si>
  <si>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</si>
  <si>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</si>
  <si>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</si>
  <si>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</si>
  <si>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</si>
  <si>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</si>
  <si>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</si>
  <si>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</si>
  <si>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</si>
  <si>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</si>
  <si>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</si>
  <si>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</si>
  <si>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</si>
  <si>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</si>
  <si>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</si>
  <si>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</si>
  <si>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</si>
  <si>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</si>
  <si>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</si>
  <si>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</si>
  <si>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</si>
  <si>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</si>
  <si>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</si>
  <si>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</si>
  <si>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</si>
  <si>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</si>
  <si>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</si>
  <si>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</si>
  <si>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</si>
  <si>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</si>
  <si>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</si>
  <si>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</si>
  <si>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</si>
  <si>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</si>
  <si>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</si>
  <si>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</si>
  <si>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</si>
  <si>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</si>
  <si>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</si>
  <si>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</si>
  <si>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</si>
  <si>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</si>
  <si>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</si>
  <si>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</si>
  <si>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</si>
  <si>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</si>
  <si>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</si>
  <si>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</si>
  <si>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</si>
  <si>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</si>
  <si>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</si>
  <si>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</si>
  <si>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</si>
  <si>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</si>
  <si>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</si>
  <si>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</si>
  <si>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</si>
  <si>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</si>
  <si>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</si>
  <si>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</si>
  <si>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</si>
  <si>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</si>
  <si>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</si>
  <si>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</si>
  <si>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</si>
  <si>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</si>
  <si>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</si>
  <si>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</si>
  <si>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</si>
  <si>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</si>
  <si>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</si>
  <si>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</si>
  <si>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</si>
  <si>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</si>
  <si>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</si>
  <si>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</si>
  <si>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</si>
  <si>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</si>
  <si>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</si>
  <si>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</si>
  <si>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</si>
  <si>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</si>
  <si>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</si>
  <si>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</si>
  <si>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</si>
  <si>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</si>
  <si>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</si>
  <si>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</si>
  <si>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</si>
  <si>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</si>
  <si>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</si>
  <si>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</si>
  <si>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</si>
  <si>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</si>
  <si>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</si>
  <si>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</si>
  <si>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</si>
  <si>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</si>
  <si>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</si>
  <si>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</si>
  <si>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</si>
  <si>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</si>
  <si>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</si>
  <si>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</si>
  <si>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</si>
  <si>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</si>
  <si>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</si>
  <si>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</si>
  <si>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</si>
  <si>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</si>
  <si>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</si>
  <si>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</si>
  <si>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</si>
  <si>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</si>
  <si>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</si>
  <si>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</si>
  <si>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</si>
  <si>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</si>
  <si>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</si>
  <si>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</si>
  <si>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</si>
  <si>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</si>
  <si>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</si>
  <si>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</si>
  <si>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</si>
  <si>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</si>
  <si>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</si>
  <si>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</si>
  <si>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</si>
  <si>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</si>
  <si>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</si>
  <si>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</si>
  <si>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</si>
  <si>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</si>
  <si>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</si>
  <si>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</si>
  <si>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</si>
  <si>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</si>
  <si>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</si>
  <si>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</si>
  <si>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</si>
  <si>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</si>
  <si>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</si>
  <si>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</si>
  <si>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</si>
  <si>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</si>
  <si>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</si>
  <si>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</si>
  <si>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</si>
  <si>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</si>
  <si>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</si>
  <si>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</si>
  <si>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</si>
  <si>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</si>
  <si>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</si>
  <si>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</si>
  <si>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</si>
  <si>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</si>
  <si>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</si>
  <si>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</si>
  <si>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</si>
  <si>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</si>
  <si>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</si>
  <si>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</si>
  <si>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</si>
  <si>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</si>
  <si>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</si>
  <si>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</si>
  <si>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</si>
  <si>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</si>
  <si>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</si>
  <si>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</si>
  <si>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</si>
  <si>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</si>
  <si>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</si>
  <si>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</si>
  <si>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</si>
  <si>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</si>
  <si>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</si>
  <si>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</si>
  <si>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</si>
  <si>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</si>
  <si>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</si>
  <si>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</si>
  <si>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</si>
  <si>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</si>
  <si>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</si>
  <si>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</si>
  <si>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</si>
  <si>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</si>
  <si>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</si>
  <si>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</si>
  <si>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</si>
  <si>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</si>
  <si>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</si>
  <si>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</si>
  <si>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</si>
  <si>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</si>
  <si>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</si>
  <si>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</si>
  <si>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</si>
  <si>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</si>
  <si>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</si>
  <si>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</si>
  <si>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</si>
  <si>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</si>
  <si>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</si>
  <si>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</si>
  <si>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</si>
  <si>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</si>
  <si>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</si>
  <si>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</si>
  <si>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</si>
  <si>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</si>
  <si>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</si>
  <si>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</si>
  <si>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</si>
  <si>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</si>
  <si>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</si>
  <si>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</si>
  <si>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</si>
  <si>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</si>
  <si>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</si>
  <si>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</si>
  <si>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</si>
  <si>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</si>
  <si>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</si>
  <si>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</si>
  <si>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</si>
  <si>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</si>
  <si>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</si>
  <si>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</si>
  <si>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</si>
  <si>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</si>
  <si>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</si>
  <si>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</si>
  <si>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</si>
  <si>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</si>
  <si>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</si>
  <si>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</si>
  <si>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</si>
  <si>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</si>
  <si>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</si>
  <si>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</si>
  <si>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</si>
  <si>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</si>
  <si>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</si>
  <si>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</si>
  <si>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</si>
  <si>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</si>
  <si>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</si>
  <si>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</si>
  <si>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</si>
  <si>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</si>
  <si>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</si>
  <si>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</si>
  <si>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</si>
  <si>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</si>
  <si>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</si>
  <si>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</si>
  <si>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</si>
  <si>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</si>
  <si>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</si>
  <si>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</si>
  <si>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</si>
  <si>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</si>
  <si>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</si>
  <si>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</si>
  <si>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</si>
  <si>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</si>
  <si>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</si>
  <si>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</si>
  <si>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</si>
  <si>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</si>
  <si>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</si>
  <si>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</si>
  <si>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</si>
  <si>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</si>
  <si>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</si>
  <si>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</si>
  <si>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</si>
  <si>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</si>
  <si>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</si>
  <si>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</si>
  <si>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</si>
  <si>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</si>
  <si>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</si>
  <si>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</si>
  <si>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</si>
  <si>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</si>
  <si>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</si>
  <si>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</si>
  <si>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</si>
  <si>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</si>
  <si>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</si>
  <si>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</si>
  <si>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</si>
  <si>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</si>
  <si>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</si>
  <si>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</si>
  <si>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</si>
  <si>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</si>
  <si>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</si>
  <si>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</si>
  <si>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</si>
  <si>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</si>
  <si>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</si>
  <si>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</si>
  <si>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</si>
  <si>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</si>
  <si>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</si>
  <si>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</si>
  <si>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</si>
  <si>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</si>
  <si>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</si>
  <si>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</si>
  <si>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</si>
  <si>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</si>
  <si>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</si>
  <si>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</si>
  <si>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</si>
  <si>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</si>
  <si>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</si>
  <si>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</si>
  <si>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</si>
  <si>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</si>
  <si>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</si>
  <si>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</si>
  <si>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</si>
  <si>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</si>
  <si>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</si>
  <si>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</si>
  <si>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</si>
  <si>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</si>
  <si>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</si>
  <si>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</si>
  <si>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</si>
  <si>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</si>
  <si>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</si>
  <si>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</si>
  <si>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</si>
  <si>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</si>
  <si>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</si>
  <si>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</si>
  <si>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</si>
  <si>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</si>
  <si>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</si>
  <si>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</si>
  <si>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</si>
  <si>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</si>
  <si>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</si>
  <si>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</si>
  <si>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</si>
  <si>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</si>
  <si>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</si>
  <si>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</si>
  <si>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</si>
  <si>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</si>
  <si>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</si>
  <si>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</si>
  <si>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</si>
  <si>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</si>
  <si>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</si>
  <si>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</si>
  <si>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</si>
  <si>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</si>
  <si>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</si>
  <si>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</si>
  <si>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</si>
  <si>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</si>
  <si>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</si>
  <si>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</si>
  <si>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</si>
  <si>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</si>
  <si>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</si>
  <si>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</si>
  <si>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</si>
  <si>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</si>
  <si>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</si>
  <si>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</si>
  <si>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</si>
  <si>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</si>
  <si>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</si>
  <si>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</si>
  <si>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</si>
  <si>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</si>
  <si>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</si>
  <si>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</si>
  <si>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</si>
  <si>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</si>
  <si>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</si>
  <si>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</si>
  <si>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</si>
  <si>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</si>
  <si>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</si>
  <si>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</si>
  <si>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</si>
  <si>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</si>
  <si>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</si>
  <si>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</si>
  <si>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</si>
  <si>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</si>
  <si>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</si>
  <si>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</si>
  <si>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</si>
  <si>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</si>
  <si>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</si>
  <si>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</si>
  <si>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</si>
  <si>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</si>
  <si>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</si>
  <si>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</si>
  <si>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</si>
  <si>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</si>
  <si>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</si>
  <si>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</si>
  <si>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</si>
  <si>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</si>
  <si>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</si>
  <si>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</si>
  <si>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</si>
  <si>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</si>
  <si>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</si>
  <si>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</si>
  <si>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</si>
  <si>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</si>
  <si>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</si>
  <si>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</si>
  <si>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</si>
  <si>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</si>
  <si>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</si>
  <si>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</si>
  <si>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</si>
  <si>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</si>
  <si>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</si>
  <si>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</si>
  <si>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</si>
  <si>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</si>
  <si>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</si>
  <si>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</si>
  <si>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</si>
  <si>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</si>
  <si>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</si>
  <si>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</si>
  <si>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</si>
  <si>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</si>
  <si>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</si>
  <si>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</si>
  <si>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</si>
  <si>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</si>
  <si>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</si>
  <si>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</si>
  <si>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</si>
  <si>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</si>
  <si>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</si>
  <si>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</si>
  <si>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</si>
  <si>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</si>
  <si>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</si>
  <si>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</si>
  <si>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</si>
  <si>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</si>
  <si>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</si>
  <si>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</si>
  <si>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</si>
  <si>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</si>
  <si>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</si>
  <si>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</si>
  <si>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</si>
  <si>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</si>
  <si>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</si>
  <si>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</si>
  <si>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</si>
  <si>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</si>
  <si>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</si>
  <si>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</si>
  <si>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</si>
  <si>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</si>
  <si>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</si>
  <si>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</si>
  <si>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</si>
  <si>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</si>
  <si>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</si>
  <si>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</si>
  <si>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</si>
  <si>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</si>
  <si>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</si>
  <si>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</si>
  <si>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</si>
  <si>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</si>
  <si>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</si>
  <si>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</si>
  <si>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</si>
  <si>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</si>
  <si>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</si>
  <si>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</si>
  <si>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</si>
  <si>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</si>
  <si>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</si>
  <si>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</si>
  <si>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</si>
  <si>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</si>
  <si>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</si>
  <si>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</si>
  <si>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</si>
  <si>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</si>
  <si>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</si>
  <si>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</si>
  <si>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</si>
  <si>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</si>
  <si>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</si>
  <si>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</si>
  <si>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</si>
  <si>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</si>
  <si>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</si>
  <si>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</si>
  <si>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</si>
  <si>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</si>
  <si>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</si>
  <si>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</si>
  <si>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</si>
  <si>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</si>
  <si>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</si>
  <si>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</si>
  <si>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</si>
  <si>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</si>
  <si>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</si>
  <si>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</si>
  <si>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</si>
  <si>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</si>
  <si>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</si>
  <si>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</si>
  <si>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</si>
  <si>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</si>
  <si>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</si>
  <si>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</si>
  <si>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</si>
  <si>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</si>
  <si>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</si>
  <si>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</si>
  <si>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</si>
  <si>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</si>
  <si>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</si>
  <si>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</si>
  <si>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</si>
  <si>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</si>
  <si>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</si>
  <si>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</si>
  <si>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</si>
  <si>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</si>
  <si>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</si>
  <si>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</si>
  <si>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</si>
  <si>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</si>
  <si>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</si>
  <si>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</si>
  <si>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</si>
  <si>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</si>
  <si>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</si>
  <si>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</si>
  <si>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</si>
  <si>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</si>
  <si>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</si>
  <si>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</si>
  <si>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</si>
  <si>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</si>
  <si>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</si>
  <si>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</si>
  <si>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</si>
  <si>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</si>
  <si>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</si>
  <si>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</si>
  <si>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</si>
  <si>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</si>
  <si>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</si>
  <si>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</si>
  <si>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</si>
  <si>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</si>
  <si>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</si>
  <si>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</si>
  <si>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</si>
  <si>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</si>
  <si>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</si>
  <si>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</si>
  <si>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</si>
  <si>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</si>
  <si>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</si>
  <si>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</si>
  <si>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</si>
  <si>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</si>
  <si>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</si>
  <si>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</si>
  <si>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</si>
  <si>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</si>
  <si>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</si>
  <si>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</si>
  <si>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</si>
  <si>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</si>
  <si>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</si>
  <si>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</si>
  <si>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</si>
  <si>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</si>
  <si>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</si>
  <si>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</si>
  <si>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</si>
  <si>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</si>
  <si>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</si>
  <si>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</si>
  <si>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</si>
  <si>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</si>
  <si>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</si>
  <si>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</si>
  <si>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</si>
  <si>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</si>
  <si>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</si>
  <si>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</si>
  <si>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</si>
  <si>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</si>
  <si>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</si>
  <si>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</si>
  <si>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</si>
  <si>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</si>
  <si>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</si>
  <si>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</si>
  <si>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</si>
  <si>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</si>
  <si>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</si>
  <si>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</si>
  <si>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</si>
  <si>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</si>
  <si>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</si>
  <si>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</si>
  <si>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</si>
  <si>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</si>
  <si>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</si>
  <si>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</si>
  <si>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</si>
  <si>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</si>
  <si>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</si>
  <si>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</si>
  <si>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</si>
  <si>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</si>
  <si>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</si>
  <si>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</si>
  <si>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</si>
  <si>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</si>
  <si>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</si>
  <si>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</si>
  <si>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</si>
  <si>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</si>
  <si>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</si>
  <si>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</si>
  <si>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</si>
  <si>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</si>
  <si>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</si>
  <si>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</si>
  <si>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</si>
  <si>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</si>
  <si>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</si>
  <si>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</si>
  <si>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</si>
  <si>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</si>
  <si>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</si>
  <si>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</si>
  <si>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</si>
  <si>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</si>
  <si>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</si>
  <si>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</si>
  <si>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</si>
  <si>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</si>
  <si>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</si>
  <si>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</si>
  <si>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</si>
  <si>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</si>
  <si>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</si>
  <si>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</si>
  <si>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</si>
  <si>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</si>
  <si>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</si>
  <si>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</si>
  <si>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</si>
  <si>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</si>
  <si>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</si>
  <si>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</si>
  <si>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</si>
  <si>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</si>
  <si>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</si>
  <si>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</si>
  <si>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</si>
  <si>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</si>
  <si>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</si>
  <si>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</si>
  <si>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</si>
  <si>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</si>
  <si>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</si>
  <si>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</si>
  <si>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</si>
  <si>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</si>
  <si>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</si>
  <si>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</si>
  <si>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</si>
  <si>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</si>
  <si>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</si>
  <si>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</si>
  <si>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</si>
  <si>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</si>
  <si>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</si>
  <si>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</si>
  <si>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</si>
  <si>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</si>
  <si>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</si>
  <si>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</si>
  <si>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</si>
  <si>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</si>
  <si>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</si>
  <si>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</si>
  <si>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</si>
  <si>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</si>
  <si>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</si>
  <si>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</si>
  <si>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</si>
  <si>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</si>
  <si>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</si>
  <si>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</si>
  <si>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</si>
  <si>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</si>
  <si>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</si>
  <si>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</si>
  <si>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</si>
  <si>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</si>
  <si>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</si>
  <si>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</si>
  <si>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</si>
  <si>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</si>
  <si>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</si>
  <si>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</si>
  <si>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</si>
  <si>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</si>
  <si>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</si>
  <si>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</si>
  <si>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</si>
  <si>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</si>
  <si>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</si>
  <si>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</si>
  <si>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</si>
  <si>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</si>
  <si>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</si>
  <si>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</si>
  <si>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</si>
  <si>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</si>
  <si>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</si>
  <si>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</si>
  <si>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</si>
  <si>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</si>
  <si>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</si>
  <si>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</si>
  <si>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</si>
  <si>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</si>
  <si>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</si>
  <si>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</si>
  <si>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</si>
  <si>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</si>
  <si>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</si>
  <si>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</si>
  <si>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</si>
  <si>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</si>
  <si>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</si>
  <si>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</si>
  <si>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</si>
  <si>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</si>
  <si>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</si>
  <si>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</si>
  <si>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</si>
  <si>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</si>
  <si>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</si>
  <si>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</si>
  <si>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</si>
  <si>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</si>
  <si>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</si>
  <si>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</si>
  <si>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</si>
  <si>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</si>
  <si>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</si>
  <si>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</si>
  <si>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</si>
  <si>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</si>
  <si>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</si>
  <si>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</si>
  <si>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</si>
  <si>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</si>
  <si>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</si>
  <si>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</si>
  <si>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</si>
  <si>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</si>
  <si>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</si>
  <si>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</si>
  <si>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</si>
  <si>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</si>
  <si>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</si>
  <si>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</si>
  <si>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</si>
  <si>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</si>
  <si>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</si>
  <si>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</si>
  <si>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</si>
  <si>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</si>
  <si>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</si>
  <si>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</si>
  <si>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</si>
  <si>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</si>
  <si>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</si>
  <si>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</si>
  <si>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</si>
  <si>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</si>
  <si>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</si>
  <si>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</si>
  <si>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</si>
  <si>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</si>
  <si>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</si>
  <si>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</si>
  <si>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</si>
  <si>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</si>
  <si>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</si>
  <si>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</si>
  <si>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</si>
  <si>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</si>
  <si>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</si>
  <si>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</si>
  <si>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</si>
  <si>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</si>
  <si>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</si>
  <si>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</si>
  <si>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</si>
  <si>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</si>
  <si>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</si>
  <si>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</si>
  <si>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</si>
  <si>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</si>
  <si>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</si>
  <si>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</si>
  <si>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</si>
  <si>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</si>
  <si>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</si>
  <si>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</si>
  <si>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</si>
  <si>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</si>
  <si>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</si>
  <si>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</si>
  <si>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</si>
  <si>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</si>
  <si>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</si>
  <si>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</si>
  <si>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</si>
  <si>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</si>
  <si>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</si>
  <si>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</si>
  <si>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</si>
  <si>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</si>
  <si>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</si>
  <si>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</si>
  <si>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</si>
  <si>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</si>
  <si>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</si>
  <si>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</si>
  <si>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</si>
  <si>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</si>
  <si>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</si>
  <si>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</si>
  <si>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</si>
  <si>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</si>
  <si>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</si>
  <si>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</si>
  <si>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</si>
  <si>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</si>
  <si>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</si>
  <si>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</si>
  <si>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</si>
  <si>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</si>
  <si>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</si>
  <si>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</si>
  <si>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</si>
  <si>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</si>
  <si>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</si>
  <si>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</si>
  <si>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</si>
  <si>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</si>
  <si>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</si>
  <si>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</si>
  <si>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</si>
  <si>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</si>
  <si>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</si>
  <si>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</si>
  <si>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</si>
  <si>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</si>
  <si>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</si>
  <si>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</si>
  <si>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</si>
  <si>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</si>
  <si>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</si>
  <si>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</si>
  <si>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</si>
  <si>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</si>
  <si>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</si>
  <si>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</si>
  <si>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</si>
  <si>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</si>
  <si>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</si>
  <si>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</si>
  <si>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</si>
  <si>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</si>
  <si>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</si>
  <si>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</si>
  <si>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</si>
  <si>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</si>
  <si>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</si>
  <si>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</si>
  <si>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</si>
  <si>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</si>
  <si>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</si>
  <si>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</si>
  <si>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</si>
  <si>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</si>
  <si>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</si>
  <si>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</si>
  <si>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</si>
  <si>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</si>
  <si>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</si>
  <si>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</si>
  <si>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</si>
  <si>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</si>
  <si>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</si>
  <si>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</si>
  <si>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</si>
  <si>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</si>
  <si>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</si>
  <si>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</si>
  <si>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</si>
  <si>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</si>
  <si>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</si>
  <si>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</si>
  <si>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</si>
  <si>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</si>
  <si>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</si>
  <si>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</si>
  <si>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</si>
  <si>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</si>
  <si>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</si>
  <si>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</si>
  <si>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</si>
  <si>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</si>
  <si>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</si>
  <si>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</si>
  <si>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</si>
  <si>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</si>
  <si>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</si>
  <si>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</si>
  <si>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</si>
  <si>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</si>
  <si>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</si>
  <si>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</si>
  <si>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</si>
  <si>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</si>
  <si>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</si>
  <si>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</si>
  <si>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</si>
  <si>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</si>
  <si>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</si>
  <si>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</si>
  <si>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</si>
  <si>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</si>
  <si>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</si>
  <si>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</si>
  <si>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</si>
  <si>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</si>
  <si>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</si>
  <si>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</si>
  <si>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</si>
  <si>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</si>
  <si>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</si>
  <si>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</si>
  <si>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</si>
  <si>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</si>
  <si>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</si>
  <si>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</si>
  <si>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</si>
  <si>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</si>
  <si>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</si>
  <si>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</si>
  <si>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</si>
  <si>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</si>
  <si>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</si>
  <si>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</si>
  <si>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</si>
  <si>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</si>
  <si>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</si>
  <si>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</si>
  <si>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</si>
  <si>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</si>
  <si>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</si>
  <si>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</si>
  <si>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</si>
  <si>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</si>
  <si>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</si>
  <si>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</si>
  <si>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</si>
  <si>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</si>
  <si>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</si>
  <si>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</si>
  <si>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</si>
  <si>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</si>
  <si>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</si>
  <si>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</si>
  <si>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</si>
  <si>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</si>
  <si>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</si>
  <si>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</si>
  <si>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</si>
  <si>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</si>
  <si>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</si>
  <si>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</si>
  <si>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</si>
  <si>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</si>
  <si>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</si>
  <si>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</si>
  <si>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</si>
  <si>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</si>
  <si>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</si>
  <si>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</si>
  <si>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</si>
  <si>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</si>
  <si>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</si>
  <si>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</si>
  <si>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</si>
  <si>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</si>
  <si>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</si>
  <si>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</si>
  <si>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</si>
  <si>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</si>
  <si>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</si>
  <si>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</si>
  <si>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</si>
  <si>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</si>
  <si>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</si>
  <si>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</si>
  <si>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</si>
  <si>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</si>
  <si>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</si>
  <si>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</si>
  <si>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</si>
  <si>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</si>
  <si>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</si>
  <si>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</si>
  <si>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</si>
  <si>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</si>
  <si>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</si>
  <si>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</si>
  <si>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</si>
  <si>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</si>
  <si>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</si>
  <si>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</si>
  <si>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</si>
  <si>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</si>
  <si>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</si>
  <si>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</si>
  <si>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</si>
  <si>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</si>
  <si>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</si>
  <si>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</si>
  <si>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</si>
  <si>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</si>
  <si>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</si>
  <si>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</si>
  <si>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</si>
  <si>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</si>
  <si>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</si>
  <si>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</si>
  <si>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</si>
  <si>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</si>
  <si>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</si>
  <si>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</si>
  <si>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</si>
  <si>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</si>
  <si>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</si>
  <si>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</si>
  <si>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</si>
  <si>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</si>
  <si>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</si>
  <si>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</si>
  <si>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</si>
  <si>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</si>
  <si>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</si>
  <si>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</si>
  <si>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</si>
  <si>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</si>
  <si>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</si>
  <si>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</si>
  <si>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</si>
  <si>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</si>
  <si>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</si>
  <si>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</si>
  <si>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</si>
  <si>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</si>
  <si>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</si>
  <si>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</si>
  <si>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</si>
  <si>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</si>
  <si>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</si>
  <si>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</si>
  <si>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</si>
  <si>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</si>
  <si>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</si>
  <si>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</si>
  <si>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</si>
  <si>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</si>
  <si>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</si>
  <si>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</si>
  <si>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</si>
  <si>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</si>
  <si>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</si>
  <si>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</si>
  <si>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</si>
  <si>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</si>
  <si>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</si>
  <si>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</si>
  <si>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</si>
  <si>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</si>
  <si>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</si>
  <si>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</si>
  <si>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</si>
  <si>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</si>
  <si>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</si>
  <si>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</si>
  <si>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</si>
  <si>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</si>
  <si>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</si>
  <si>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</si>
  <si>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</si>
  <si>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</si>
  <si>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</si>
  <si>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</si>
  <si>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</si>
  <si>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</si>
  <si>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</si>
  <si>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</si>
  <si>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</si>
  <si>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</si>
  <si>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</si>
  <si>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</si>
  <si>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</si>
  <si>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</si>
  <si>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</si>
  <si>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</si>
  <si>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</si>
  <si>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</si>
  <si>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</si>
  <si>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</si>
  <si>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</si>
  <si>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</si>
  <si>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</si>
  <si>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</si>
  <si>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</si>
  <si>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</si>
  <si>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</si>
  <si>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</si>
  <si>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</si>
  <si>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</si>
  <si>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</si>
  <si>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</si>
  <si>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</si>
  <si>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</si>
  <si>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</si>
  <si>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</si>
  <si>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</si>
  <si>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</si>
  <si>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</si>
  <si>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</si>
  <si>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</si>
  <si>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</si>
  <si>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</si>
  <si>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</si>
  <si>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</si>
  <si>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</si>
  <si>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</si>
  <si>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</si>
  <si>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</si>
  <si>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</si>
  <si>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</si>
  <si>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</si>
  <si>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</si>
  <si>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</si>
  <si>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</si>
  <si>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</si>
  <si>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</si>
  <si>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</si>
  <si>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</si>
  <si>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</si>
  <si>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</si>
  <si>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</si>
  <si>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</si>
  <si>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</si>
  <si>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</si>
  <si>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</si>
  <si>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</si>
  <si>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</si>
  <si>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</si>
  <si>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</si>
  <si>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</si>
  <si>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</si>
  <si>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</si>
  <si>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</si>
  <si>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</si>
  <si>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</si>
  <si>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</si>
  <si>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</si>
  <si>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</si>
  <si>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</si>
  <si>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</si>
  <si>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</si>
  <si>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</si>
  <si>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</si>
  <si>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</si>
  <si>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</si>
  <si>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</si>
  <si>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</si>
  <si>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</si>
  <si>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</si>
  <si>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</si>
  <si>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</si>
  <si>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</si>
  <si>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</si>
  <si>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</si>
  <si>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</si>
  <si>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</si>
  <si>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</si>
  <si>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</si>
  <si>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</si>
  <si>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</si>
  <si>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</si>
  <si>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</si>
  <si>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</si>
  <si>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</si>
  <si>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</si>
  <si>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</si>
  <si>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</si>
  <si>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</si>
  <si>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</si>
  <si>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</si>
  <si>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</si>
  <si>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</si>
  <si>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</si>
  <si>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</si>
  <si>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</si>
  <si>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</si>
  <si>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</si>
  <si>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</si>
  <si>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</si>
  <si>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</si>
  <si>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</si>
  <si>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</si>
  <si>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</si>
  <si>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</si>
  <si>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</si>
  <si>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</si>
  <si>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</si>
  <si>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</si>
  <si>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</si>
  <si>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</si>
  <si>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</si>
  <si>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</si>
  <si>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</si>
  <si>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</si>
  <si>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</si>
  <si>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</si>
  <si>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</si>
  <si>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</si>
  <si>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</si>
  <si>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</si>
  <si>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</si>
  <si>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</si>
  <si>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</si>
  <si>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</si>
  <si>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</si>
  <si>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</si>
  <si>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</si>
  <si>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</si>
  <si>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</si>
  <si>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</si>
  <si>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</si>
  <si>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</si>
  <si>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</si>
  <si>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</si>
  <si>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</si>
  <si>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</si>
  <si>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</si>
  <si>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</si>
  <si>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</si>
  <si>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</si>
  <si>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</si>
  <si>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</si>
  <si>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</si>
  <si>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</si>
  <si>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</si>
  <si>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</si>
  <si>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</si>
  <si>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</si>
  <si>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</si>
  <si>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</si>
  <si>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</si>
  <si>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</si>
  <si>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</si>
  <si>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</si>
  <si>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</si>
  <si>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</si>
  <si>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</si>
  <si>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</si>
  <si>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</si>
  <si>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</si>
  <si>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</si>
  <si>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</si>
  <si>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</si>
  <si>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</si>
  <si>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</si>
  <si>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</si>
  <si>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</si>
  <si>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</si>
  <si>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</si>
  <si>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</si>
  <si>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</si>
  <si>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</si>
  <si>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</si>
  <si>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</si>
  <si>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</si>
  <si>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</si>
  <si>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</si>
  <si>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</si>
  <si>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</si>
  <si>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</si>
  <si>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</si>
  <si>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</si>
  <si>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</si>
  <si>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</si>
  <si>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</si>
  <si>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</si>
  <si>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</si>
  <si>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</si>
  <si>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</si>
  <si>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</si>
  <si>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</si>
  <si>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</si>
  <si>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</si>
  <si>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</si>
  <si>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</si>
  <si>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</si>
  <si>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</si>
  <si>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</si>
  <si>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</si>
  <si>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</si>
  <si>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</si>
  <si>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</si>
  <si>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</si>
  <si>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</si>
  <si>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</si>
  <si>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</si>
  <si>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</si>
  <si>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</si>
  <si>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</si>
  <si>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</si>
  <si>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</si>
  <si>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</si>
  <si>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</si>
  <si>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</si>
  <si>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</si>
  <si>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</si>
  <si>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</si>
  <si>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</si>
  <si>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</si>
  <si>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</si>
  <si>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</si>
  <si>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</si>
  <si>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</si>
  <si>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</si>
  <si>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</si>
  <si>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</si>
  <si>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</si>
  <si>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</si>
  <si>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</si>
  <si>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</si>
  <si>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</si>
  <si>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</si>
  <si>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</si>
  <si>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</si>
  <si>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</si>
  <si>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</si>
  <si>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</si>
  <si>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</si>
  <si>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</si>
  <si>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</si>
  <si>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</si>
  <si>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</si>
  <si>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</si>
  <si>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</si>
  <si>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</si>
  <si>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</si>
  <si>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</si>
  <si>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</si>
  <si>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</si>
  <si>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</si>
  <si>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</si>
  <si>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</si>
  <si>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</si>
  <si>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</si>
  <si>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</si>
  <si>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</si>
  <si>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</si>
  <si>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</si>
  <si>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</si>
  <si>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</si>
  <si>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</si>
  <si>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</si>
  <si>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</si>
  <si>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</si>
  <si>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</si>
  <si>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</si>
  <si>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</si>
  <si>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</si>
  <si>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</si>
  <si>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</si>
  <si>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</si>
  <si>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</si>
  <si>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</si>
  <si>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</si>
  <si>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</si>
  <si>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</si>
  <si>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</si>
  <si>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</si>
  <si>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</si>
  <si>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</si>
  <si>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</si>
  <si>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</si>
  <si>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</si>
  <si>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</si>
  <si>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</si>
  <si>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</si>
  <si>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</si>
  <si>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</si>
  <si>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</si>
  <si>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</si>
  <si>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</si>
  <si>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</si>
  <si>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</si>
  <si>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</si>
  <si>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</si>
  <si>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</si>
  <si>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</si>
  <si>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</si>
  <si>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</si>
  <si>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</si>
  <si>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</si>
  <si>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</si>
  <si>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</si>
  <si>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</si>
  <si>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</si>
  <si>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</si>
  <si>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</si>
  <si>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</si>
  <si>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</si>
  <si>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</si>
  <si>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</si>
  <si>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</si>
  <si>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</si>
  <si>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</si>
  <si>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</si>
  <si>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</si>
  <si>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</si>
  <si>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</si>
  <si>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</si>
  <si>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</si>
  <si>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</si>
  <si>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</si>
  <si>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</si>
  <si>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</si>
  <si>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</si>
  <si>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</si>
  <si>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</si>
  <si>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</si>
  <si>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</si>
  <si>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</si>
  <si>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</si>
  <si>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</si>
  <si>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</si>
  <si>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</si>
  <si>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</si>
  <si>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</si>
  <si>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</si>
  <si>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</si>
  <si>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</si>
  <si>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</si>
  <si>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</si>
  <si>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</si>
  <si>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</si>
  <si>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</si>
  <si>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</si>
  <si>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</si>
  <si>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</si>
  <si>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</si>
  <si>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</si>
  <si>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</si>
  <si>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</si>
  <si>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</si>
  <si>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</si>
  <si>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</si>
  <si>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</si>
  <si>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</si>
  <si>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</si>
  <si>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</si>
  <si>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</si>
  <si>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</si>
  <si>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</si>
  <si>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</si>
  <si>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</si>
  <si>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</si>
  <si>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</si>
  <si>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</si>
  <si>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</si>
  <si>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</si>
  <si>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</si>
  <si>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</si>
  <si>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</si>
  <si>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</si>
  <si>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</si>
  <si>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</si>
  <si>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</si>
  <si>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</si>
  <si>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</si>
  <si>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</si>
  <si>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</si>
  <si>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</si>
  <si>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</si>
  <si>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</si>
  <si>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</si>
  <si>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</si>
  <si>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</si>
  <si>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</si>
  <si>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</si>
  <si>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</si>
  <si>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</si>
  <si>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</si>
  <si>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</si>
  <si>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</si>
  <si>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</si>
  <si>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</si>
  <si>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</si>
  <si>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</si>
  <si>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</si>
  <si>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</si>
  <si>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</si>
  <si>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</si>
  <si>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</si>
  <si>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</si>
  <si>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</si>
  <si>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</si>
  <si>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</si>
  <si>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</si>
  <si>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</si>
  <si>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</si>
  <si>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</si>
  <si>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</si>
  <si>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</si>
  <si>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</si>
  <si>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</si>
  <si>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</si>
  <si>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</si>
  <si>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</si>
  <si>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</si>
  <si>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</si>
  <si>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</si>
  <si>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</si>
  <si>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</si>
  <si>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</si>
  <si>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</si>
  <si>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</si>
  <si>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</si>
  <si>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</si>
  <si>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</si>
  <si>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</si>
  <si>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</si>
  <si>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</si>
  <si>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</si>
  <si>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</si>
  <si>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</si>
  <si>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</si>
  <si>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</si>
  <si>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</si>
  <si>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</si>
  <si>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</si>
  <si>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</si>
  <si>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</si>
  <si>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</si>
  <si>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</si>
  <si>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</si>
  <si>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</si>
  <si>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</si>
  <si>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</si>
  <si>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</si>
  <si>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</si>
  <si>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</si>
  <si>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</si>
  <si>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</si>
  <si>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</si>
  <si>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</si>
  <si>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</si>
  <si>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</si>
  <si>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</si>
  <si>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</si>
  <si>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</si>
  <si>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</si>
  <si>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</si>
  <si>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</si>
  <si>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</si>
  <si>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</si>
  <si>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</si>
  <si>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</si>
  <si>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</si>
  <si>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</si>
  <si>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</si>
  <si>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</si>
  <si>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</si>
  <si>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</si>
  <si>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</si>
  <si>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</si>
  <si>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</si>
  <si>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</si>
  <si>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</si>
  <si>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</si>
  <si>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</si>
  <si>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</si>
  <si>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</si>
  <si>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</si>
  <si>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</si>
  <si>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</si>
  <si>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</si>
  <si>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</si>
  <si>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</si>
  <si>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</si>
  <si>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</si>
  <si>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</si>
  <si>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</si>
  <si>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</si>
  <si>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</si>
  <si>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</si>
  <si>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</si>
  <si>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</si>
  <si>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</si>
  <si>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</si>
  <si>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</si>
  <si>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</si>
  <si>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</si>
  <si>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</si>
  <si>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</si>
  <si>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</si>
  <si>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</si>
  <si>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</si>
  <si>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</si>
  <si>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</si>
  <si>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</si>
  <si>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</si>
  <si>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</si>
  <si>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</si>
  <si>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</si>
  <si>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</si>
  <si>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</si>
  <si>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</si>
  <si>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</si>
  <si>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</si>
  <si>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</si>
  <si>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</si>
  <si>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</si>
  <si>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</si>
  <si>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</si>
  <si>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</si>
  <si>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</si>
  <si>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</si>
  <si>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</si>
  <si>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</si>
  <si>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</si>
  <si>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</si>
  <si>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</si>
  <si>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</si>
  <si>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</si>
  <si>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</si>
  <si>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</si>
  <si>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</si>
  <si>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</si>
  <si>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</si>
  <si>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</si>
  <si>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</si>
  <si>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</si>
  <si>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</si>
  <si>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</si>
  <si>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</si>
  <si>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</si>
  <si>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</si>
  <si>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</si>
  <si>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</si>
  <si>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</si>
  <si>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</si>
  <si>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</si>
  <si>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</si>
  <si>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</si>
  <si>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</si>
  <si>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</si>
  <si>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</si>
  <si>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</si>
  <si>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</si>
  <si>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</si>
  <si>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</si>
  <si>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</si>
  <si>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</si>
  <si>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</si>
  <si>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</si>
  <si>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</si>
  <si>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</si>
  <si>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</si>
  <si>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</si>
  <si>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</si>
  <si>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</si>
  <si>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</si>
  <si>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</si>
  <si>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</si>
  <si>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</si>
  <si>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</si>
  <si>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</si>
  <si>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</si>
  <si>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</si>
  <si>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</si>
  <si>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</si>
  <si>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</si>
  <si>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</si>
  <si>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</si>
  <si>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</si>
  <si>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</si>
  <si>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</si>
  <si>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</si>
  <si>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</si>
  <si>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</si>
  <si>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</si>
  <si>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</si>
  <si>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</si>
  <si>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</si>
  <si>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</si>
  <si>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</si>
  <si>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</si>
  <si>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</si>
  <si>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</si>
  <si>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</si>
  <si>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</si>
  <si>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</si>
  <si>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</si>
  <si>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</si>
  <si>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</si>
  <si>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</si>
  <si>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</si>
  <si>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</si>
  <si>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</si>
  <si>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</si>
  <si>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</si>
  <si>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</si>
  <si>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</si>
  <si>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</si>
  <si>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</si>
  <si>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</si>
  <si>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</si>
  <si>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</si>
  <si>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</si>
  <si>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</si>
  <si>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</si>
  <si>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</si>
  <si>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</si>
  <si>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</si>
  <si>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</si>
  <si>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</si>
  <si>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</si>
  <si>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</si>
  <si>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</si>
  <si>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</si>
  <si>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</si>
  <si>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</si>
  <si>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</si>
  <si>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</si>
  <si>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</si>
  <si>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</si>
  <si>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</si>
  <si>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</si>
  <si>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</si>
  <si>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</si>
  <si>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</si>
  <si>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</si>
  <si>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</si>
  <si>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</si>
  <si>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</si>
  <si>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</si>
  <si>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</si>
  <si>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</si>
  <si>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</si>
  <si>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</si>
  <si>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</si>
  <si>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</si>
  <si>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</si>
  <si>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</si>
  <si>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</si>
  <si>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</si>
  <si>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</si>
  <si>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</si>
  <si>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</si>
  <si>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</si>
  <si>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</si>
  <si>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</si>
  <si>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</si>
  <si>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</si>
  <si>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</si>
  <si>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</si>
  <si>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</si>
  <si>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</si>
  <si>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</si>
  <si>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</si>
  <si>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</si>
  <si>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</si>
  <si>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</si>
  <si>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</si>
  <si>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</si>
  <si>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</si>
  <si>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</si>
  <si>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</si>
  <si>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</si>
  <si>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</si>
  <si>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</si>
  <si>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</si>
  <si>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</si>
  <si>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</si>
  <si>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</si>
  <si>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</si>
  <si>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</si>
  <si>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</si>
  <si>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</si>
  <si>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</si>
  <si>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</si>
  <si>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</si>
  <si>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</si>
  <si>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</si>
  <si>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</si>
  <si>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</si>
  <si>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</si>
  <si>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</si>
  <si>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</si>
  <si>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</si>
  <si>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</si>
  <si>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</si>
  <si>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</si>
  <si>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</si>
  <si>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</si>
  <si>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</si>
  <si>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</si>
  <si>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</si>
  <si>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</si>
  <si>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</si>
  <si>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</si>
  <si>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</si>
  <si>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</si>
  <si>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</si>
  <si>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</si>
  <si>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</si>
  <si>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</si>
  <si>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</si>
  <si>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</si>
  <si>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</si>
  <si>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</si>
  <si>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</si>
  <si>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</si>
  <si>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</si>
  <si>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</si>
  <si>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</si>
  <si>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</si>
  <si>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</si>
  <si>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</si>
  <si>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</si>
  <si>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</si>
  <si>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</si>
  <si>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</si>
  <si>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</si>
  <si>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</si>
  <si>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</si>
  <si>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</si>
  <si>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</si>
  <si>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</si>
  <si>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</si>
  <si>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</si>
  <si>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</si>
  <si>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</si>
  <si>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</si>
  <si>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</si>
  <si>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</si>
  <si>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</si>
  <si>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</si>
  <si>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</si>
  <si>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</si>
  <si>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</si>
  <si>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</si>
  <si>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</si>
  <si>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</si>
  <si>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</si>
  <si>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</si>
  <si>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</si>
  <si>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</si>
  <si>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</si>
  <si>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</si>
  <si>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</si>
  <si>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</si>
  <si>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</si>
  <si>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</si>
  <si>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</si>
  <si>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</si>
  <si>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</si>
  <si>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</si>
  <si>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</si>
  <si>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</si>
  <si>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</si>
  <si>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</si>
  <si>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</si>
  <si>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</si>
  <si>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</si>
  <si>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</si>
  <si>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</si>
  <si>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</si>
  <si>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</si>
  <si>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</si>
  <si>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</si>
  <si>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</si>
  <si>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</si>
  <si>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</si>
  <si>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</si>
  <si>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</si>
  <si>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</si>
  <si>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</si>
  <si>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</si>
  <si>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</si>
  <si>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</si>
  <si>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</si>
  <si>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</si>
  <si>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</si>
  <si>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</si>
  <si>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</si>
  <si>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</si>
  <si>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</si>
  <si>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</si>
  <si>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</si>
  <si>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</si>
  <si>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</si>
  <si>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</si>
  <si>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</si>
  <si>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</si>
  <si>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</si>
  <si>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</si>
  <si>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</si>
  <si>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</si>
  <si>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</si>
  <si>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</si>
  <si>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</si>
  <si>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</si>
  <si>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</si>
  <si>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</si>
  <si>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</si>
  <si>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</si>
  <si>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</si>
  <si>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</si>
  <si>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</si>
  <si>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</si>
  <si>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</si>
  <si>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</si>
  <si>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</si>
  <si>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</si>
  <si>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</si>
  <si>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</si>
  <si>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</si>
  <si>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</si>
  <si>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</si>
  <si>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</si>
  <si>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</si>
  <si>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</si>
  <si>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</si>
  <si>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</si>
  <si>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</si>
  <si>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</si>
  <si>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</si>
  <si>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</si>
  <si>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</si>
  <si>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</si>
  <si>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</si>
  <si>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</si>
  <si>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</si>
  <si>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</si>
  <si>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</si>
  <si>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</si>
  <si>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</si>
  <si>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</si>
  <si>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</si>
  <si>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</si>
  <si>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</si>
  <si>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</si>
  <si>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</si>
  <si>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</si>
  <si>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</si>
  <si>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</si>
  <si>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</si>
  <si>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</si>
  <si>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</si>
  <si>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</si>
  <si>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</si>
  <si>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</si>
  <si>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</si>
  <si>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</si>
  <si>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</si>
  <si>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</si>
  <si>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</si>
  <si>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</si>
  <si>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</si>
  <si>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</si>
  <si>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</si>
  <si>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</si>
  <si>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</si>
  <si>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</si>
  <si>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</si>
  <si>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</si>
  <si>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</si>
  <si>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</si>
  <si>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</si>
  <si>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</si>
  <si>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</si>
  <si>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</si>
  <si>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</si>
  <si>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</si>
  <si>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</si>
  <si>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</si>
  <si>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</si>
  <si>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</si>
  <si>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</si>
  <si>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</si>
  <si>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</si>
  <si>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</si>
  <si>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</si>
  <si>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</si>
  <si>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</si>
  <si>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</si>
  <si>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</si>
  <si>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</si>
  <si>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</si>
  <si>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</si>
  <si>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</si>
  <si>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</si>
  <si>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</si>
  <si>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</si>
  <si>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</si>
  <si>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</si>
  <si>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</si>
  <si>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</si>
  <si>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</si>
  <si>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</si>
  <si>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</si>
  <si>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</si>
  <si>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</si>
  <si>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</si>
  <si>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</si>
  <si>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</si>
  <si>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</si>
  <si>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</si>
  <si>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</si>
  <si>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</si>
  <si>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</si>
  <si>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</si>
  <si>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</si>
  <si>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</si>
  <si>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</si>
  <si>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</si>
  <si>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</si>
  <si>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</si>
  <si>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</si>
  <si>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</si>
  <si>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</si>
  <si>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</si>
  <si>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</si>
  <si>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</si>
  <si>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</si>
  <si>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</si>
  <si>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</si>
  <si>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</si>
  <si>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</si>
  <si>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</si>
  <si>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</si>
  <si>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</si>
  <si>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</si>
  <si>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</si>
  <si>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</si>
  <si>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</si>
  <si>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</si>
  <si>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</si>
  <si>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</si>
  <si>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</si>
  <si>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</si>
  <si>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</si>
  <si>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</si>
  <si>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</si>
  <si>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</si>
  <si>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</si>
  <si>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</si>
  <si>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</si>
  <si>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</si>
  <si>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</si>
  <si>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</si>
  <si>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</si>
  <si>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</si>
  <si>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</si>
  <si>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</si>
  <si>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</si>
  <si>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</si>
  <si>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</si>
  <si>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</si>
  <si>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</si>
  <si>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</si>
  <si>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</si>
  <si>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</si>
  <si>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</si>
  <si>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</si>
  <si>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</si>
  <si>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</si>
  <si>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</si>
  <si>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</si>
  <si>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</si>
  <si>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</si>
  <si>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</si>
  <si>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</si>
  <si>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</si>
  <si>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</si>
  <si>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</si>
  <si>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</si>
  <si>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</si>
  <si>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</si>
  <si>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</si>
  <si>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</si>
  <si>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</si>
  <si>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</si>
  <si>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</si>
  <si>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</si>
  <si>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</si>
  <si>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</si>
  <si>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</si>
  <si>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</si>
  <si>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</si>
  <si>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</si>
  <si>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</si>
  <si>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</si>
  <si>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</si>
  <si>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</si>
  <si>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</si>
  <si>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</si>
  <si>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</si>
  <si>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</si>
  <si>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</si>
  <si>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</si>
  <si>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</si>
  <si>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</si>
  <si>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</si>
  <si>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</si>
  <si>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</si>
  <si>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</si>
  <si>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</si>
  <si>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</si>
  <si>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</si>
  <si>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</si>
  <si>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</si>
  <si>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</si>
  <si>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</si>
  <si>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</si>
  <si>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</si>
  <si>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</si>
  <si>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</si>
  <si>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</si>
  <si>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</si>
  <si>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</si>
  <si>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</si>
  <si>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</si>
  <si>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</si>
  <si>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</si>
  <si>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</si>
  <si>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</si>
  <si>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</si>
  <si>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</si>
  <si>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</si>
  <si>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</si>
  <si>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</si>
  <si>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</si>
  <si>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</si>
  <si>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</si>
  <si>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</si>
  <si>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</si>
  <si>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</si>
  <si>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</si>
  <si>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</si>
  <si>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</si>
  <si>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</si>
  <si>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</si>
  <si>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</si>
  <si>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</si>
  <si>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</si>
  <si>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</si>
  <si>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</si>
  <si>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</si>
  <si>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</si>
  <si>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</si>
  <si>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</si>
  <si>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</si>
  <si>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</si>
  <si>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</si>
  <si>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</si>
  <si>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</si>
  <si>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</si>
  <si>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</si>
  <si>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</si>
  <si>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</si>
  <si>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</si>
  <si>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</si>
  <si>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</si>
  <si>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</si>
  <si>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</si>
  <si>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</si>
  <si>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</si>
  <si>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</si>
  <si>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</si>
  <si>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</si>
  <si>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</si>
  <si>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</si>
  <si>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</si>
  <si>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</si>
  <si>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</si>
  <si>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</si>
  <si>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</si>
  <si>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</si>
  <si>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</si>
  <si>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</si>
  <si>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</si>
  <si>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</si>
  <si>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</si>
  <si>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</si>
  <si>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</si>
  <si>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</si>
  <si>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</si>
  <si>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</si>
  <si>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</si>
  <si>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</si>
  <si>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</si>
  <si>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</si>
  <si>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</si>
  <si>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</si>
  <si>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</si>
  <si>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</si>
  <si>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</si>
  <si>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</si>
  <si>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</si>
  <si>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</si>
  <si>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</si>
  <si>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</si>
  <si>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</si>
  <si>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</si>
  <si>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</si>
  <si>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</si>
  <si>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</si>
  <si>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</si>
  <si>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</si>
  <si>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</si>
  <si>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</si>
  <si>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</si>
  <si>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</si>
  <si>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</si>
  <si>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</si>
  <si>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</si>
  <si>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</si>
  <si>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</si>
  <si>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</si>
  <si>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</si>
  <si>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</si>
  <si>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</si>
  <si>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</si>
  <si>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</si>
  <si>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</si>
  <si>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</si>
  <si>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</si>
  <si>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</si>
  <si>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</si>
  <si>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</si>
  <si>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</si>
  <si>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</si>
  <si>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</si>
  <si>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</si>
  <si>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</si>
  <si>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</si>
  <si>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</si>
  <si>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</si>
  <si>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</si>
  <si>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</si>
  <si>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</si>
  <si>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</si>
  <si>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</si>
  <si>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</si>
  <si>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</si>
  <si>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</si>
  <si>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</si>
  <si>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</si>
  <si>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</si>
  <si>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</si>
  <si>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</si>
  <si>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</si>
  <si>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</si>
  <si>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</si>
  <si>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</si>
  <si>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</si>
  <si>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</si>
  <si>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</si>
  <si>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</si>
  <si>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</si>
  <si>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</si>
  <si>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</si>
  <si>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</si>
  <si>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</si>
  <si>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</si>
  <si>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</si>
  <si>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</si>
  <si>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</si>
  <si>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</si>
  <si>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</si>
  <si>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</si>
  <si>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</si>
  <si>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</si>
  <si>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</si>
  <si>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</si>
  <si>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</si>
  <si>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</si>
  <si>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</si>
  <si>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</si>
  <si>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</si>
  <si>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</si>
  <si>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</si>
  <si>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</si>
  <si>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</si>
  <si>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</si>
  <si>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</si>
  <si>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</si>
  <si>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</si>
  <si>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</si>
  <si>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</si>
  <si>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</si>
  <si>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</si>
  <si>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</si>
  <si>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</si>
  <si>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</si>
  <si>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</si>
  <si>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</si>
  <si>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</si>
  <si>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</si>
  <si>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</si>
  <si>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</si>
  <si>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</si>
  <si>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</si>
  <si>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</si>
  <si>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</si>
  <si>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</si>
  <si>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</si>
  <si>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</si>
  <si>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</si>
  <si>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</si>
  <si>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</si>
  <si>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</si>
  <si>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</si>
  <si>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</si>
  <si>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</si>
  <si>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</si>
  <si>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</si>
  <si>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</si>
  <si>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</si>
  <si>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</si>
  <si>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</si>
  <si>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</si>
  <si>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</si>
  <si>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</si>
  <si>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</si>
  <si>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</si>
  <si>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</si>
  <si>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</si>
  <si>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</si>
  <si>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</si>
  <si>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</si>
  <si>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</si>
  <si>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</si>
  <si>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</si>
  <si>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</si>
  <si>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</si>
  <si>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</si>
  <si>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</si>
  <si>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</si>
  <si>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</si>
  <si>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</si>
  <si>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</si>
  <si>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</si>
  <si>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</si>
  <si>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</si>
  <si>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</si>
  <si>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</si>
  <si>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</si>
  <si>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</si>
  <si>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</si>
  <si>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</si>
  <si>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</si>
  <si>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</si>
  <si>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</si>
  <si>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</si>
  <si>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</si>
  <si>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</si>
  <si>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</si>
  <si>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</si>
  <si>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</si>
  <si>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</si>
  <si>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</si>
  <si>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</si>
  <si>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</si>
  <si>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</si>
  <si>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</si>
  <si>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</si>
  <si>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</si>
  <si>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</si>
  <si>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</si>
  <si>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</si>
  <si>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</si>
  <si>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</si>
  <si>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</si>
  <si>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</si>
  <si>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</si>
  <si>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</si>
  <si>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</si>
  <si>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</si>
  <si>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</si>
  <si>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</si>
  <si>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</si>
  <si>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</si>
  <si>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</si>
  <si>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</si>
  <si>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</si>
  <si>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</si>
  <si>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</si>
  <si>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</si>
  <si>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</si>
  <si>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</si>
  <si>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</si>
  <si>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</si>
  <si>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</si>
  <si>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</si>
  <si>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</si>
  <si>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</si>
  <si>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</si>
  <si>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</si>
  <si>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</si>
  <si>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</si>
  <si>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</si>
  <si>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</si>
  <si>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</si>
  <si>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</si>
  <si>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</si>
  <si>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</si>
  <si>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</si>
  <si>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</si>
  <si>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</si>
  <si>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</si>
  <si>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</si>
  <si>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</si>
  <si>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</si>
  <si>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</si>
  <si>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</si>
  <si>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</si>
  <si>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</si>
  <si>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</si>
  <si>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</si>
  <si>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</si>
  <si>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</si>
  <si>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</si>
  <si>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</si>
  <si>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</si>
  <si>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</si>
  <si>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</si>
  <si>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</si>
  <si>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</si>
  <si>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</si>
  <si>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</si>
  <si>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</si>
  <si>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</si>
  <si>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</si>
  <si>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</si>
  <si>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</si>
  <si>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</si>
  <si>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</si>
  <si>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</si>
  <si>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</si>
  <si>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</si>
  <si>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</si>
  <si>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</si>
  <si>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</si>
  <si>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</si>
  <si>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</si>
  <si>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</si>
  <si>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</si>
  <si>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</si>
  <si>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</si>
  <si>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</si>
  <si>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</si>
  <si>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</si>
  <si>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</si>
  <si>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</si>
  <si>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</si>
  <si>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</si>
  <si>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</si>
  <si>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</si>
  <si>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</si>
  <si>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</si>
  <si>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</si>
  <si>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</si>
  <si>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</si>
  <si>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</si>
  <si>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</si>
  <si>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</si>
  <si>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</si>
  <si>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</si>
  <si>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</si>
  <si>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</si>
  <si>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</si>
  <si>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</si>
  <si>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</si>
  <si>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</si>
  <si>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</si>
  <si>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</si>
  <si>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</si>
  <si>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</si>
  <si>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</si>
  <si>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</si>
  <si>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</si>
  <si>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</si>
  <si>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</si>
  <si>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</si>
  <si>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</si>
  <si>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</si>
  <si>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</si>
  <si>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</si>
  <si>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</si>
  <si>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</si>
  <si>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</si>
  <si>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</si>
  <si>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</si>
  <si>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</si>
  <si>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</si>
  <si>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</si>
  <si>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</si>
  <si>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</si>
  <si>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</si>
  <si>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</si>
  <si>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</si>
  <si>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</si>
  <si>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</si>
  <si>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</si>
  <si>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</si>
  <si>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</si>
  <si>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</si>
  <si>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</si>
  <si>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</si>
  <si>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</si>
  <si>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</si>
  <si>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</si>
  <si>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</si>
  <si>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</si>
  <si>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</si>
  <si>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</si>
  <si>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</si>
  <si>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</si>
  <si>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</si>
  <si>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</si>
  <si>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</si>
  <si>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</si>
  <si>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</si>
  <si>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</si>
  <si>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</si>
  <si>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</si>
  <si>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</si>
  <si>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</si>
  <si>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</si>
  <si>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</si>
  <si>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</si>
  <si>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</si>
  <si>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</si>
  <si>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</si>
  <si>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</si>
  <si>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</si>
  <si>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</si>
  <si>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</si>
  <si>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</si>
  <si>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</si>
  <si>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</si>
  <si>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</si>
  <si>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</si>
  <si>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</si>
  <si>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</si>
  <si>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</si>
  <si>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</si>
  <si>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</si>
  <si>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</si>
  <si>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</si>
  <si>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</si>
  <si>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</si>
  <si>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</si>
  <si>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</si>
  <si>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</si>
  <si>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</si>
  <si>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</si>
  <si>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</si>
  <si>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</si>
  <si>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</si>
  <si>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</si>
  <si>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</si>
  <si>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</si>
  <si>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</si>
  <si>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</si>
  <si>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</si>
  <si>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</si>
  <si>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</si>
  <si>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</si>
  <si>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</si>
  <si>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</si>
  <si>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</si>
  <si>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</si>
  <si>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</si>
  <si>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</si>
  <si>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</si>
  <si>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</si>
  <si>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</si>
  <si>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</si>
  <si>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</si>
  <si>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</si>
  <si>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</si>
  <si>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</si>
  <si>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</si>
  <si>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</si>
  <si>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</si>
  <si>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</si>
  <si>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</si>
  <si>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</si>
  <si>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</si>
  <si>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</si>
  <si>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</si>
  <si>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</si>
  <si>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</si>
  <si>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</si>
  <si>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</si>
  <si>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</si>
  <si>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</si>
  <si>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</si>
  <si>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</si>
  <si>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</si>
  <si>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</si>
  <si>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</si>
  <si>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</si>
  <si>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</si>
  <si>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</si>
  <si>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</si>
  <si>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</si>
  <si>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</si>
  <si>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</si>
  <si>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</si>
  <si>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</si>
  <si>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</si>
  <si>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</si>
  <si>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</si>
  <si>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</si>
  <si>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</si>
  <si>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</si>
  <si>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</si>
  <si>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</si>
  <si>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</si>
  <si>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</si>
  <si>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</si>
  <si>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</si>
  <si>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</si>
  <si>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</si>
  <si>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</si>
  <si>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</si>
  <si>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</si>
  <si>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</si>
  <si>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</si>
  <si>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</si>
  <si>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</si>
  <si>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</si>
  <si>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</si>
  <si>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</si>
  <si>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</si>
  <si>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</si>
  <si>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</si>
  <si>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</si>
  <si>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</si>
  <si>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</si>
  <si>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</si>
  <si>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</si>
  <si>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</si>
  <si>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</si>
  <si>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</si>
  <si>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</si>
  <si>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</si>
  <si>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</si>
  <si>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</si>
  <si>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</si>
  <si>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</si>
  <si>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</si>
  <si>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</si>
  <si>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</si>
  <si>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</si>
  <si>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</si>
  <si>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</si>
  <si>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</si>
  <si>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</si>
  <si>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</si>
  <si>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</si>
  <si>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</si>
  <si>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</si>
  <si>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</si>
  <si>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</si>
  <si>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</si>
  <si>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</si>
  <si>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</si>
  <si>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</si>
  <si>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</si>
  <si>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</si>
  <si>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</si>
  <si>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</si>
  <si>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</si>
  <si>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</si>
  <si>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</si>
  <si>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</si>
  <si>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</si>
  <si>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</si>
  <si>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</si>
  <si>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</si>
  <si>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</si>
  <si>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</si>
  <si>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</si>
  <si>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</si>
  <si>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</si>
  <si>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</si>
  <si>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</si>
  <si>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</si>
  <si>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</si>
  <si>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</si>
  <si>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</si>
  <si>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</si>
  <si>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</si>
  <si>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</si>
  <si>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</si>
  <si>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</si>
  <si>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</si>
  <si>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</si>
  <si>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</si>
  <si>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</si>
  <si>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</si>
  <si>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</si>
  <si>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</si>
  <si>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</si>
  <si>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</si>
  <si>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</si>
  <si>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</si>
  <si>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</si>
  <si>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</si>
  <si>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</si>
  <si>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</si>
  <si>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</si>
  <si>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</si>
  <si>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</si>
  <si>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</si>
  <si>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</si>
  <si>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</si>
  <si>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</si>
  <si>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</si>
  <si>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</si>
  <si>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</si>
  <si>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</si>
  <si>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</si>
  <si>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</si>
  <si>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</si>
  <si>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</si>
  <si>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</si>
  <si>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</si>
  <si>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</si>
  <si>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</si>
  <si>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</si>
  <si>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</si>
  <si>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</si>
  <si>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</si>
  <si>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</si>
  <si>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</si>
  <si>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</si>
  <si>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</si>
  <si>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</si>
  <si>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</si>
  <si>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</si>
  <si>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</si>
  <si>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</si>
  <si>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</si>
  <si>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</si>
  <si>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</si>
  <si>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</si>
  <si>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</si>
  <si>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</si>
  <si>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</si>
  <si>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</si>
  <si>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</si>
  <si>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</si>
  <si>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</si>
  <si>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</si>
  <si>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</si>
  <si>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</si>
  <si>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</si>
  <si>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</si>
  <si>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</si>
  <si>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</si>
  <si>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</si>
  <si>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</si>
  <si>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</si>
  <si>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</si>
  <si>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</si>
  <si>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</si>
  <si>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</si>
  <si>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</si>
  <si>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</si>
  <si>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</si>
  <si>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</si>
  <si>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</si>
  <si>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</si>
  <si>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</si>
  <si>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</si>
  <si>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</si>
  <si>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</si>
  <si>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</si>
  <si>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</si>
  <si>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</si>
  <si>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</si>
  <si>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</si>
  <si>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</si>
  <si>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</si>
  <si>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</si>
  <si>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</si>
  <si>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</si>
  <si>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</si>
  <si>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</si>
  <si>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</si>
  <si>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</si>
  <si>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</si>
  <si>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</si>
  <si>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</si>
  <si>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</si>
  <si>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</si>
  <si>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</si>
  <si>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</si>
  <si>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</si>
  <si>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</si>
  <si>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</si>
  <si>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</si>
  <si>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</si>
  <si>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</si>
  <si>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</si>
  <si>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</si>
  <si>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</si>
  <si>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</si>
  <si>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</si>
  <si>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</si>
  <si>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</si>
  <si>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</si>
  <si>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</si>
  <si>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</si>
  <si>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</si>
  <si>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</si>
  <si>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</si>
  <si>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</si>
  <si>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</si>
  <si>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</si>
  <si>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</si>
  <si>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</si>
  <si>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</si>
  <si>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</si>
  <si>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</si>
  <si>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</si>
  <si>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</si>
  <si>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</si>
  <si>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</si>
  <si>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</si>
  <si>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</si>
  <si>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</si>
  <si>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</si>
  <si>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</si>
  <si>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</si>
  <si>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</si>
  <si>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</si>
  <si>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</si>
  <si>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</si>
  <si>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</si>
  <si>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</si>
  <si>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</si>
  <si>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</si>
  <si>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</si>
  <si>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</si>
  <si>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</si>
  <si>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</si>
  <si>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</si>
  <si>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</si>
  <si>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</si>
  <si>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</si>
  <si>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</si>
  <si>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</si>
  <si>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</si>
  <si>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</si>
  <si>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</si>
  <si>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</si>
  <si>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</si>
  <si>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</si>
  <si>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</si>
  <si>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</si>
  <si>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</si>
  <si>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</si>
  <si>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</si>
  <si>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</si>
  <si>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</si>
  <si>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</si>
  <si>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</si>
  <si>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</si>
  <si>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</si>
  <si>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</si>
  <si>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</si>
  <si>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</si>
  <si>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</si>
  <si>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</si>
  <si>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</si>
  <si>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</si>
  <si>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</si>
  <si>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</si>
  <si>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</si>
  <si>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</si>
  <si>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</si>
  <si>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</si>
  <si>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</si>
  <si>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</si>
  <si>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</si>
  <si>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</si>
  <si>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</si>
  <si>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</si>
  <si>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</si>
  <si>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</si>
  <si>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</si>
  <si>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</si>
  <si>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</si>
  <si>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</si>
  <si>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</si>
  <si>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</si>
  <si>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</si>
  <si>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</si>
  <si>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</si>
  <si>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</si>
  <si>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</si>
  <si>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</si>
  <si>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</si>
  <si>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</si>
  <si>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</si>
  <si>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</si>
  <si>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</si>
  <si>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</si>
  <si>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</si>
  <si>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</si>
  <si>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</si>
  <si>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</si>
  <si>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</si>
  <si>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</si>
  <si>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</si>
  <si>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</si>
  <si>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</si>
  <si>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</si>
  <si>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</si>
  <si>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</si>
  <si>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</si>
  <si>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</si>
  <si>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</si>
  <si>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</si>
  <si>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</si>
  <si>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</si>
  <si>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</si>
  <si>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</si>
  <si>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</si>
  <si>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</si>
  <si>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</si>
  <si>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</si>
  <si>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</si>
  <si>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</si>
  <si>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</si>
  <si>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</si>
  <si>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</si>
  <si>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</si>
  <si>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</si>
  <si>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</si>
  <si>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</si>
  <si>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</si>
  <si>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</si>
  <si>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</si>
  <si>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</si>
  <si>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</si>
  <si>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</si>
  <si>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</si>
  <si>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</si>
  <si>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</si>
  <si>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</si>
  <si>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</si>
  <si>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</si>
  <si>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</si>
  <si>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</si>
  <si>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</si>
  <si>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</si>
  <si>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</si>
  <si>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</si>
  <si>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</si>
  <si>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</si>
  <si>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</si>
  <si>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</si>
  <si>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</si>
  <si>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</si>
  <si>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</si>
  <si>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</si>
  <si>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</si>
  <si>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</si>
  <si>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</si>
  <si>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</si>
  <si>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</si>
  <si>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</si>
  <si>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</si>
  <si>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</si>
  <si>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</si>
  <si>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</si>
  <si>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</si>
  <si>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</si>
  <si>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</si>
  <si>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</si>
  <si>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</si>
  <si>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</si>
  <si>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</si>
  <si>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</si>
  <si>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</si>
  <si>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</si>
  <si>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</si>
  <si>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</si>
  <si>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</si>
  <si>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</si>
  <si>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</si>
  <si>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</si>
  <si>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</si>
  <si>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</si>
  <si>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</si>
  <si>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</si>
  <si>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</si>
  <si>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</si>
  <si>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</si>
  <si>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</si>
  <si>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</si>
  <si>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</si>
  <si>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</si>
  <si>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</si>
  <si>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</si>
  <si>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</si>
  <si>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</si>
  <si>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</si>
  <si>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</si>
  <si>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</si>
  <si>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</si>
  <si>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</si>
  <si>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</si>
  <si>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</si>
  <si>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</si>
  <si>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</si>
  <si>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</si>
  <si>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</si>
  <si>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</si>
  <si>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</si>
  <si>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</si>
  <si>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</si>
  <si>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</si>
  <si>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</si>
  <si>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</si>
  <si>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</si>
  <si>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</si>
  <si>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</si>
  <si>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</si>
  <si>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</si>
  <si>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</si>
  <si>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</si>
  <si>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</si>
  <si>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</si>
  <si>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</si>
  <si>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</si>
  <si>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</si>
  <si>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</si>
  <si>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</si>
  <si>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</si>
  <si>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</si>
  <si>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</si>
  <si>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</si>
  <si>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</si>
  <si>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</si>
  <si>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</si>
  <si>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</si>
  <si>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</si>
  <si>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</si>
  <si>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</si>
  <si>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</si>
  <si>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</si>
  <si>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</si>
  <si>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</si>
  <si>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</si>
  <si>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</si>
  <si>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</si>
  <si>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</si>
  <si>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</si>
  <si>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</si>
  <si>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</si>
  <si>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</si>
  <si>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</si>
  <si>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</si>
  <si>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</si>
  <si>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</si>
  <si>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</si>
  <si>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</si>
  <si>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</si>
  <si>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</si>
  <si>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</si>
  <si>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</si>
  <si>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</si>
  <si>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</si>
  <si>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</si>
  <si>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</si>
  <si>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</si>
  <si>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</si>
  <si>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</si>
  <si>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</si>
  <si>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</si>
  <si>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</si>
  <si>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</si>
  <si>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</si>
  <si>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</si>
  <si>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</si>
  <si>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</si>
  <si>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</si>
  <si>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</si>
  <si>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</si>
  <si>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</si>
  <si>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</si>
  <si>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</si>
  <si>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</si>
  <si>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</si>
  <si>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</si>
  <si>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</si>
  <si>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</si>
  <si>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</si>
  <si>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</si>
  <si>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</si>
  <si>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</si>
  <si>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</si>
  <si>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</si>
  <si>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</si>
  <si>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</si>
  <si>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</si>
  <si>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</si>
  <si>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</si>
  <si>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</si>
  <si>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</si>
  <si>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</si>
  <si>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</si>
  <si>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</si>
  <si>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</si>
  <si>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</si>
  <si>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</si>
  <si>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</si>
  <si>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</si>
  <si>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</si>
  <si>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</si>
  <si>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</si>
  <si>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</si>
  <si>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</si>
  <si>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</si>
  <si>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</si>
  <si>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</si>
  <si>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</si>
  <si>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</si>
  <si>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</si>
  <si>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</si>
  <si>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</si>
  <si>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</si>
  <si>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</si>
  <si>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</si>
  <si>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</si>
  <si>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</si>
  <si>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</si>
  <si>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</si>
  <si>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</si>
  <si>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</si>
  <si>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</si>
  <si>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</si>
  <si>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</si>
  <si>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</si>
  <si>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</si>
  <si>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</si>
  <si>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</si>
  <si>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</si>
  <si>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</si>
  <si>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</si>
  <si>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</si>
  <si>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</si>
  <si>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</si>
  <si>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</si>
  <si>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</si>
  <si>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</si>
  <si>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</si>
  <si>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</si>
  <si>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</si>
  <si>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</si>
  <si>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</si>
  <si>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</si>
  <si>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</si>
  <si>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</si>
  <si>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</si>
  <si>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</si>
  <si>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</si>
  <si>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</si>
  <si>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</si>
  <si>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</si>
  <si>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</si>
  <si>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</si>
  <si>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</si>
  <si>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</si>
  <si>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</si>
  <si>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</si>
  <si>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</si>
  <si>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</si>
  <si>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</si>
  <si>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</si>
  <si>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</si>
  <si>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</si>
  <si>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</si>
  <si>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</si>
  <si>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</si>
  <si>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</si>
  <si>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</si>
  <si>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</si>
  <si>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</si>
  <si>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</si>
  <si>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</si>
  <si>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</si>
  <si>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</si>
  <si>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</si>
  <si>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</si>
  <si>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</si>
  <si>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</si>
  <si>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</si>
  <si>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</si>
  <si>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</si>
  <si>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</si>
  <si>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</si>
  <si>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</si>
  <si>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</si>
  <si>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</si>
  <si>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</si>
  <si>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</si>
  <si>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</si>
  <si>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</si>
  <si>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</si>
  <si>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</si>
  <si>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</si>
  <si>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</si>
  <si>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</si>
  <si>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</si>
  <si>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</si>
  <si>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</si>
  <si>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</si>
  <si>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</si>
  <si>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</si>
  <si>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</si>
  <si>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</si>
  <si>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</si>
  <si>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</si>
  <si>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</si>
  <si>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</si>
  <si>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</si>
  <si>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</si>
  <si>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</si>
  <si>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</si>
  <si>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</si>
  <si>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</si>
  <si>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</si>
  <si>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</si>
  <si>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</si>
  <si>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</si>
  <si>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</si>
  <si>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</si>
  <si>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</si>
  <si>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</si>
  <si>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</si>
  <si>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</si>
  <si>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</si>
  <si>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</si>
  <si>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</si>
  <si>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</si>
  <si>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</si>
  <si>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</si>
  <si>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</si>
  <si>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</si>
  <si>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</si>
  <si>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</si>
  <si>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</si>
  <si>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</si>
  <si>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</si>
  <si>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</si>
  <si>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</si>
  <si>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</si>
  <si>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</si>
  <si>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</si>
  <si>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</si>
  <si>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</si>
  <si>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</si>
  <si>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</si>
  <si>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</si>
  <si>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</si>
  <si>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</si>
  <si>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</si>
  <si>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</si>
  <si>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</si>
  <si>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</si>
  <si>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</si>
  <si>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</si>
  <si>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</si>
  <si>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</si>
  <si>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</si>
  <si>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</si>
  <si>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</si>
  <si>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</si>
  <si>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</si>
  <si>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</si>
  <si>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</si>
  <si>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</si>
  <si>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</si>
  <si>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</si>
  <si>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</si>
  <si>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</si>
  <si>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</si>
  <si>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</si>
  <si>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</si>
  <si>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</si>
  <si>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</si>
  <si>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</si>
  <si>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</si>
  <si>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</si>
  <si>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</si>
  <si>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</si>
  <si>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</si>
  <si>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</si>
  <si>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</si>
  <si>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</si>
  <si>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</si>
  <si>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</si>
  <si>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</si>
  <si>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</si>
  <si>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</si>
  <si>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</si>
  <si>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</si>
  <si>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</si>
  <si>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</si>
  <si>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</si>
  <si>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</si>
  <si>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</si>
  <si>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</si>
  <si>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</si>
  <si>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</si>
  <si>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</si>
  <si>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</si>
  <si>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</si>
  <si>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</si>
  <si>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</si>
  <si>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</si>
  <si>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</si>
  <si>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</si>
  <si>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</si>
  <si>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</si>
  <si>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</si>
  <si>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</si>
  <si>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</si>
  <si>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</si>
  <si>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</si>
  <si>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</si>
  <si>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</si>
  <si>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</si>
  <si>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</si>
  <si>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</si>
  <si>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</si>
  <si>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</si>
  <si>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</si>
  <si>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</si>
  <si>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</si>
  <si>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</si>
  <si>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</si>
  <si>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</si>
  <si>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</si>
  <si>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</si>
  <si>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</si>
  <si>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</si>
  <si>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</si>
  <si>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</si>
  <si>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</si>
  <si>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</si>
  <si>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</si>
  <si>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</si>
  <si>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</si>
  <si>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</si>
  <si>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</si>
  <si>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</si>
  <si>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</si>
  <si>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</si>
  <si>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</si>
  <si>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</si>
  <si>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</si>
  <si>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</si>
  <si>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</si>
  <si>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</si>
  <si>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</si>
  <si>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</si>
  <si>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</si>
  <si>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</si>
  <si>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</si>
  <si>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</si>
  <si>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</si>
  <si>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</si>
  <si>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</si>
  <si>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</si>
  <si>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</si>
  <si>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</si>
  <si>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</si>
  <si>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</si>
  <si>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</si>
  <si>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</si>
  <si>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</si>
  <si>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</si>
  <si>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</si>
  <si>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</si>
  <si>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</si>
  <si>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</si>
  <si>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</si>
  <si>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</si>
  <si>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</si>
  <si>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</si>
  <si>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</si>
  <si>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</si>
  <si>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</si>
  <si>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</si>
  <si>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</si>
  <si>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</si>
  <si>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</si>
  <si>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</si>
  <si>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</si>
  <si>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</si>
  <si>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</si>
  <si>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</si>
  <si>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</si>
  <si>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</si>
  <si>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</si>
  <si>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</si>
  <si>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</si>
  <si>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</si>
  <si>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</si>
  <si>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</si>
  <si>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</si>
  <si>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</si>
  <si>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</si>
  <si>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</si>
  <si>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</si>
  <si>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</si>
  <si>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</si>
  <si>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</si>
  <si>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</si>
  <si>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</si>
  <si>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</si>
  <si>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</si>
  <si>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</si>
  <si>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</si>
  <si>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</si>
  <si>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</si>
  <si>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</si>
  <si>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</si>
  <si>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</si>
  <si>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</si>
  <si>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</si>
  <si>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</si>
  <si>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</si>
  <si>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</si>
  <si>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</si>
  <si>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</si>
  <si>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</si>
  <si>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</si>
  <si>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</si>
  <si>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</si>
  <si>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</si>
  <si>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</si>
  <si>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</si>
  <si>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</si>
  <si>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</si>
  <si>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</si>
  <si>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</si>
  <si>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</si>
  <si>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</si>
  <si>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</si>
  <si>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</si>
  <si>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</si>
  <si>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</si>
  <si>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</si>
  <si>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</si>
  <si>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</si>
  <si>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</si>
  <si>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</si>
  <si>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</si>
  <si>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</si>
  <si>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</si>
  <si>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</si>
  <si>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</si>
  <si>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</si>
  <si>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</si>
  <si>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</si>
  <si>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</si>
  <si>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</si>
  <si>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</si>
  <si>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</si>
  <si>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</si>
  <si>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</si>
  <si>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</si>
  <si>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</si>
  <si>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</si>
  <si>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</si>
  <si>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</si>
  <si>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</si>
  <si>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</si>
  <si>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</si>
  <si>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</si>
  <si>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</si>
  <si>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</si>
  <si>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</si>
  <si>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</si>
  <si>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</si>
  <si>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</si>
  <si>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</si>
  <si>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</si>
  <si>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</si>
  <si>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</si>
  <si>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</si>
  <si>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</si>
  <si>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</si>
  <si>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</si>
  <si>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</si>
  <si>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</si>
  <si>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</si>
  <si>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</si>
  <si>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</si>
  <si>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</si>
  <si>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</si>
  <si>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</si>
  <si>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</si>
  <si>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</si>
  <si>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</si>
  <si>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</si>
  <si>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</si>
  <si>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</si>
  <si>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</si>
  <si>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</si>
  <si>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</si>
  <si>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</si>
  <si>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</si>
  <si>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</si>
  <si>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</si>
  <si>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</si>
  <si>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</si>
  <si>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</si>
  <si>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</si>
  <si>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</si>
  <si>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</si>
  <si>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</si>
  <si>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</si>
  <si>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</si>
  <si>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</si>
  <si>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</si>
  <si>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</si>
  <si>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</si>
  <si>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</si>
  <si>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</si>
  <si>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</si>
  <si>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</si>
  <si>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</si>
  <si>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</si>
  <si>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</si>
  <si>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</si>
  <si>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</si>
  <si>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</si>
  <si>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</si>
  <si>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</si>
  <si>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</si>
  <si>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</si>
  <si>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</si>
  <si>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</si>
  <si>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</si>
  <si>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</si>
  <si>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</si>
  <si>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</si>
  <si>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</si>
  <si>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</si>
  <si>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</si>
  <si>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</si>
  <si>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</si>
  <si>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</si>
  <si>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</si>
  <si>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</si>
  <si>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</si>
  <si>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</si>
  <si>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</si>
  <si>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</si>
  <si>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</si>
  <si>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</si>
  <si>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</si>
  <si>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</si>
  <si>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</si>
  <si>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</si>
  <si>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</si>
  <si>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</si>
  <si>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</si>
  <si>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</si>
  <si>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</si>
  <si>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</si>
  <si>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</si>
  <si>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</si>
  <si>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</si>
  <si>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</si>
  <si>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</si>
  <si>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</si>
  <si>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</si>
  <si>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</si>
  <si>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</si>
  <si>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</si>
  <si>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</si>
  <si>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</si>
  <si>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</si>
  <si>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</si>
  <si>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</si>
  <si>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</si>
  <si>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</si>
  <si>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</si>
  <si>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</si>
  <si>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</si>
  <si>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</si>
  <si>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</si>
  <si>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</si>
  <si>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</si>
  <si>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</si>
  <si>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</si>
  <si>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</si>
  <si>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</si>
  <si>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</si>
  <si>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</si>
  <si>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</si>
  <si>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</si>
  <si>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</si>
  <si>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</si>
  <si>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</si>
  <si>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</si>
  <si>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</si>
  <si>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</si>
  <si>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</si>
  <si>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</si>
  <si>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</si>
  <si>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</si>
  <si>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</si>
  <si>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</si>
  <si>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</si>
  <si>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</si>
  <si>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</si>
  <si>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</si>
  <si>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</si>
  <si>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</si>
  <si>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</si>
  <si>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</si>
  <si>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</si>
  <si>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</si>
  <si>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</si>
  <si>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</si>
  <si>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</si>
  <si>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</si>
  <si>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</si>
  <si>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</si>
  <si>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</si>
  <si>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</si>
  <si>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</si>
  <si>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</si>
  <si>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</si>
  <si>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</si>
  <si>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</si>
  <si>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</si>
  <si>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</si>
  <si>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</si>
  <si>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</si>
  <si>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</si>
  <si>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</si>
  <si>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</si>
  <si>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</si>
  <si>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</si>
  <si>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</si>
  <si>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</si>
  <si>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</si>
  <si>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</si>
  <si>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</si>
  <si>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</si>
  <si>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</si>
  <si>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</si>
  <si>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</si>
  <si>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</si>
  <si>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</si>
  <si>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</si>
  <si>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</si>
  <si>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</si>
  <si>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</si>
  <si>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</si>
  <si>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</si>
  <si>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</si>
  <si>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</si>
  <si>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</si>
  <si>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</si>
  <si>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</si>
  <si>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</si>
  <si>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</si>
  <si>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</si>
  <si>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</si>
  <si>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</si>
  <si>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</si>
  <si>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</si>
  <si>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</si>
  <si>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</si>
  <si>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</si>
  <si>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</si>
  <si>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</si>
  <si>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</si>
  <si>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</si>
  <si>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</si>
  <si>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</si>
  <si>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</si>
  <si>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</si>
  <si>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</si>
  <si>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</si>
  <si>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</si>
  <si>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</si>
  <si>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</si>
  <si>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</si>
  <si>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</si>
  <si>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</si>
  <si>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</si>
  <si>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</si>
  <si>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</si>
  <si>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</si>
  <si>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</si>
  <si>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</si>
  <si>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</si>
  <si>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</si>
  <si>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</si>
  <si>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</si>
  <si>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</si>
  <si>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</si>
  <si>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</si>
  <si>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</si>
  <si>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</si>
  <si>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</si>
  <si>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</si>
  <si>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</si>
  <si>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</si>
  <si>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</si>
  <si>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</si>
  <si>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</si>
  <si>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</si>
  <si>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</si>
  <si>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</si>
  <si>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</si>
  <si>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</si>
  <si>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</si>
  <si>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</si>
  <si>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</si>
  <si>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</si>
  <si>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</si>
  <si>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</si>
  <si>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</si>
  <si>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</si>
  <si>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</si>
  <si>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</si>
  <si>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</si>
  <si>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</si>
  <si>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</si>
  <si>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</si>
  <si>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</si>
  <si>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</si>
  <si>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</si>
  <si>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</si>
  <si>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</si>
  <si>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</si>
  <si>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</si>
  <si>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</si>
  <si>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</si>
  <si>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</si>
  <si>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</si>
  <si>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</si>
  <si>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</si>
  <si>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</si>
  <si>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</si>
  <si>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</si>
  <si>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</si>
  <si>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</si>
  <si>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</si>
  <si>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</si>
  <si>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</si>
  <si>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</si>
  <si>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</si>
  <si>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</si>
  <si>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</si>
  <si>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</si>
  <si>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</si>
  <si>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</si>
  <si>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</si>
  <si>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</si>
  <si>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</si>
  <si>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</si>
  <si>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</si>
  <si>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</si>
  <si>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</si>
  <si>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</si>
  <si>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</si>
  <si>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</si>
  <si>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</si>
  <si>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</si>
  <si>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</si>
  <si>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</si>
  <si>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</si>
  <si>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</si>
  <si>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</si>
  <si>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</si>
  <si>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</si>
  <si>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</si>
  <si>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</si>
  <si>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</si>
  <si>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</si>
  <si>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</si>
  <si>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</si>
  <si>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</si>
  <si>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</si>
  <si>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</si>
  <si>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</si>
  <si>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</si>
  <si>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</si>
  <si>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</si>
  <si>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</si>
  <si>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</si>
  <si>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</si>
  <si>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</si>
  <si>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</si>
  <si>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</si>
  <si>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</si>
  <si>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</si>
  <si>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</si>
  <si>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</si>
  <si>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</si>
  <si>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</si>
  <si>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</si>
  <si>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</si>
  <si>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</si>
  <si>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</si>
  <si>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</si>
  <si>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</si>
  <si>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</si>
  <si>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</si>
  <si>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</si>
  <si>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</si>
  <si>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</si>
  <si>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</si>
  <si>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</si>
  <si>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</si>
  <si>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</si>
  <si>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</si>
  <si>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</si>
  <si>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</si>
  <si>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</si>
  <si>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</si>
  <si>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</si>
  <si>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</si>
  <si>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</si>
  <si>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</si>
  <si>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</si>
  <si>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</si>
  <si>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</si>
  <si>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</si>
  <si>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</si>
  <si>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</si>
  <si>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</si>
  <si>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</si>
  <si>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</si>
  <si>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</si>
  <si>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</si>
  <si>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</si>
  <si>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</si>
  <si>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</si>
  <si>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</si>
  <si>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</si>
  <si>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</si>
  <si>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</si>
  <si>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</si>
  <si>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</si>
  <si>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</si>
  <si>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</si>
  <si>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</si>
  <si>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</si>
  <si>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</si>
  <si>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</si>
  <si>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</si>
  <si>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</si>
  <si>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</si>
  <si>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</si>
  <si>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</si>
  <si>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</si>
  <si>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</si>
  <si>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</si>
  <si>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</si>
  <si>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</si>
  <si>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</si>
  <si>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</si>
  <si>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</si>
  <si>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</si>
  <si>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</si>
  <si>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</si>
  <si>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</si>
  <si>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</si>
  <si>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</si>
  <si>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</si>
  <si>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</si>
  <si>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</si>
  <si>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</si>
  <si>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</si>
  <si>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</si>
  <si>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</si>
  <si>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</si>
  <si>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</si>
  <si>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</si>
  <si>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</si>
  <si>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</si>
  <si>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</si>
  <si>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</si>
  <si>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</si>
  <si>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</si>
  <si>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</si>
  <si>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</si>
  <si>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</si>
  <si>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</si>
  <si>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</si>
  <si>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</si>
  <si>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</si>
  <si>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</si>
  <si>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</si>
  <si>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</si>
  <si>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</si>
  <si>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</si>
  <si>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</si>
  <si>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</si>
  <si>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</si>
  <si>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</si>
  <si>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</si>
  <si>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</si>
  <si>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</si>
  <si>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</si>
  <si>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</si>
  <si>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</si>
  <si>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</si>
  <si>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</si>
  <si>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</si>
  <si>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</si>
  <si>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</si>
  <si>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</si>
  <si>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</si>
  <si>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</si>
  <si>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</si>
  <si>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</si>
  <si>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</si>
  <si>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</si>
  <si>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</si>
  <si>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</si>
  <si>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</si>
  <si>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</si>
  <si>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</si>
  <si>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</si>
  <si>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</si>
  <si>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</si>
  <si>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</si>
  <si>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</si>
  <si>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</si>
  <si>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</si>
  <si>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</si>
  <si>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</si>
  <si>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</si>
  <si>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</si>
  <si>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</si>
  <si>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</si>
  <si>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</si>
  <si>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</si>
  <si>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</si>
  <si>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</si>
  <si>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</si>
  <si>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</si>
  <si>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</si>
  <si>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</si>
  <si>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</si>
  <si>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</si>
  <si>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</si>
  <si>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</si>
  <si>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</si>
  <si>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</si>
  <si>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</si>
  <si>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</si>
  <si>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</si>
  <si>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</si>
  <si>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</si>
  <si>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</si>
  <si>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</si>
  <si>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</si>
  <si>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</si>
  <si>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</si>
  <si>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</si>
  <si>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</si>
  <si>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</si>
  <si>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</si>
  <si>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</si>
  <si>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</si>
  <si>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</si>
  <si>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</si>
  <si>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</si>
  <si>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</si>
  <si>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</si>
  <si>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</si>
  <si>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</si>
  <si>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</si>
  <si>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</si>
  <si>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</si>
  <si>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</si>
  <si>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</si>
  <si>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</si>
  <si>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</si>
  <si>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</si>
  <si>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</si>
  <si>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</si>
  <si>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</si>
  <si>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</si>
  <si>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</si>
  <si>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</si>
  <si>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</si>
  <si>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</si>
  <si>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</si>
  <si>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</si>
  <si>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</si>
  <si>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</si>
  <si>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</si>
  <si>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</si>
  <si>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</si>
  <si>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</si>
  <si>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</si>
  <si>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</si>
  <si>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</si>
  <si>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</si>
  <si>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</si>
  <si>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</si>
  <si>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</si>
  <si>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</si>
  <si>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</si>
  <si>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</si>
  <si>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</si>
  <si>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</si>
  <si>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</si>
  <si>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</si>
  <si>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</si>
  <si>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</si>
  <si>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</si>
  <si>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</si>
  <si>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</si>
  <si>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</si>
  <si>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</si>
  <si>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</si>
  <si>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</si>
  <si>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</si>
  <si>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</si>
  <si>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</si>
  <si>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</si>
  <si>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</si>
  <si>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</si>
  <si>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</si>
  <si>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</si>
  <si>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</si>
  <si>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</si>
  <si>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</si>
  <si>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</si>
  <si>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</si>
  <si>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</si>
  <si>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</si>
  <si>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</si>
  <si>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</si>
  <si>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</si>
  <si>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</si>
  <si>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</si>
  <si>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</si>
  <si>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</si>
  <si>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</si>
  <si>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</si>
  <si>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</si>
  <si>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</si>
  <si>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</si>
  <si>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</si>
  <si>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</si>
  <si>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</si>
  <si>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</si>
  <si>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</si>
  <si>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</si>
  <si>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</si>
  <si>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</si>
  <si>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</si>
  <si>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</si>
  <si>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</si>
  <si>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</si>
  <si>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</si>
  <si>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</si>
  <si>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</si>
  <si>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</si>
  <si>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</si>
  <si>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</si>
  <si>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</si>
  <si>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</si>
  <si>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</si>
  <si>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</si>
  <si>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</si>
  <si>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</si>
  <si>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</si>
  <si>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</si>
  <si>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</si>
  <si>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</si>
  <si>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</si>
  <si>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</si>
  <si>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</si>
  <si>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</si>
  <si>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</si>
  <si>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</si>
  <si>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</si>
  <si>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</si>
  <si>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</si>
  <si>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</si>
  <si>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</si>
  <si>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</si>
  <si>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</si>
  <si>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</si>
  <si>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</si>
  <si>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</si>
  <si>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</si>
  <si>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</si>
  <si>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</si>
  <si>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</si>
  <si>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</si>
  <si>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</si>
  <si>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</si>
  <si>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</si>
  <si>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</si>
  <si>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</si>
  <si>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</si>
  <si>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</si>
  <si>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</si>
  <si>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</si>
  <si>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</si>
  <si>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</si>
  <si>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</si>
  <si>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</si>
  <si>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</si>
  <si>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</si>
  <si>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</si>
  <si>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</si>
  <si>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</si>
  <si>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</si>
  <si>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</si>
  <si>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</si>
  <si>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</si>
  <si>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</si>
  <si>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</si>
  <si>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</si>
  <si>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</si>
  <si>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</si>
  <si>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</si>
  <si>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</si>
  <si>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</si>
  <si>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</si>
  <si>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</si>
  <si>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</si>
  <si>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</si>
  <si>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</si>
  <si>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</si>
  <si>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</si>
  <si>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</si>
  <si>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</si>
  <si>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</si>
  <si>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</si>
  <si>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</si>
  <si>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</si>
  <si>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</si>
  <si>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</si>
  <si>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</si>
  <si>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</si>
  <si>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</si>
  <si>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</si>
  <si>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</si>
  <si>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</si>
  <si>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</si>
  <si>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</si>
  <si>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</si>
  <si>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</si>
  <si>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</si>
  <si>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</si>
  <si>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</si>
  <si>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</si>
  <si>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</si>
  <si>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</si>
  <si>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</si>
  <si>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</si>
  <si>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</si>
  <si>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</si>
  <si>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</si>
  <si>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</si>
  <si>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</si>
  <si>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</si>
  <si>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</si>
  <si>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</si>
  <si>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</si>
  <si>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</si>
  <si>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</si>
  <si>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</si>
  <si>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</si>
  <si>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</si>
  <si>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</si>
  <si>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</si>
  <si>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</si>
  <si>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</si>
  <si>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</si>
  <si>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</si>
  <si>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</si>
  <si>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</si>
  <si>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</si>
  <si>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</si>
  <si>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</si>
  <si>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</si>
  <si>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</si>
  <si>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</si>
  <si>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</si>
  <si>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</si>
  <si>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</si>
  <si>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</si>
  <si>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</si>
  <si>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</si>
  <si>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</si>
  <si>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</si>
  <si>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</si>
  <si>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</si>
  <si>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</si>
  <si>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</si>
  <si>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</si>
  <si>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</si>
  <si>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</si>
  <si>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</si>
  <si>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</si>
  <si>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</si>
  <si>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</si>
  <si>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</si>
  <si>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</si>
  <si>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</si>
  <si>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</si>
  <si>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</si>
  <si>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</si>
  <si>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</si>
  <si>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</si>
  <si>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</si>
  <si>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</si>
  <si>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</si>
  <si>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</si>
  <si>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</si>
  <si>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</si>
  <si>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</si>
  <si>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</si>
  <si>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</si>
  <si>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</si>
  <si>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</si>
  <si>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</si>
  <si>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</si>
  <si>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</si>
  <si>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</si>
  <si>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</si>
  <si>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</si>
  <si>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</si>
  <si>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</si>
  <si>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</si>
  <si>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</si>
  <si>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</si>
  <si>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</si>
  <si>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</si>
  <si>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</si>
  <si>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</si>
  <si>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</si>
  <si>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</si>
  <si>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</si>
  <si>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</si>
  <si>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</si>
  <si>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</si>
  <si>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</si>
  <si>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</si>
  <si>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</si>
  <si>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</si>
  <si>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</si>
  <si>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</si>
  <si>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</si>
  <si>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</si>
  <si>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</si>
  <si>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</si>
  <si>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</si>
  <si>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</si>
  <si>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</si>
  <si>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</si>
  <si>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</si>
  <si>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</si>
  <si>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</si>
  <si>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</si>
  <si>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</si>
  <si>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</si>
  <si>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</si>
  <si>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</si>
  <si>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</si>
  <si>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</si>
  <si>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</si>
  <si>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</si>
  <si>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</si>
  <si>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</si>
  <si>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</si>
  <si>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</si>
  <si>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</si>
  <si>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</si>
  <si>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</si>
  <si>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</si>
  <si>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</si>
  <si>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</si>
  <si>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</si>
  <si>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</si>
  <si>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</si>
  <si>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</si>
  <si>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</si>
  <si>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</si>
  <si>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</si>
  <si>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</si>
  <si>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</si>
  <si>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</si>
  <si>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</si>
  <si>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</si>
  <si>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</si>
  <si>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</si>
  <si>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</si>
  <si>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</si>
  <si>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</si>
  <si>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</si>
  <si>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</si>
  <si>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</si>
  <si>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</si>
  <si>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</si>
  <si>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</si>
  <si>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</si>
  <si>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</si>
  <si>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</si>
  <si>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</si>
  <si>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</si>
  <si>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</si>
  <si>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</si>
  <si>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</si>
  <si>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</si>
  <si>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</si>
  <si>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</si>
  <si>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</si>
  <si>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</si>
  <si>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</si>
  <si>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</si>
  <si>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</si>
  <si>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</si>
  <si>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</si>
  <si>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</si>
  <si>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</si>
  <si>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</si>
  <si>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</si>
  <si>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</si>
  <si>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</si>
  <si>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</si>
  <si>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</si>
  <si>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</si>
  <si>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</si>
  <si>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</si>
  <si>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</si>
  <si>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</si>
  <si>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</si>
  <si>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</si>
  <si>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</si>
  <si>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</si>
  <si>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</si>
  <si>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</si>
  <si>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</si>
  <si>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</si>
  <si>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</si>
  <si>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</si>
  <si>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</si>
  <si>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</si>
  <si>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</si>
  <si>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</si>
  <si>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</si>
  <si>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</si>
  <si>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</si>
  <si>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</si>
  <si>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</si>
  <si>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</si>
  <si>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</si>
  <si>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</si>
  <si>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</si>
  <si>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</si>
  <si>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</si>
  <si>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</si>
  <si>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</si>
  <si>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</si>
  <si>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</si>
  <si>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</si>
  <si>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</si>
  <si>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</si>
  <si>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</si>
  <si>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</si>
  <si>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</si>
  <si>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</si>
  <si>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</si>
  <si>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</si>
  <si>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</si>
  <si>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</si>
  <si>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</si>
  <si>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</si>
  <si>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</si>
  <si>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</si>
  <si>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</si>
  <si>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</si>
  <si>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</si>
  <si>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</si>
  <si>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</si>
  <si>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</si>
  <si>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</si>
  <si>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</si>
  <si>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</si>
  <si>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</si>
  <si>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</si>
  <si>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</si>
  <si>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</si>
  <si>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</si>
  <si>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</si>
  <si>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</si>
  <si>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</si>
  <si>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</si>
  <si>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</si>
  <si>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</si>
  <si>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</si>
  <si>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</si>
  <si>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</si>
  <si>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</si>
  <si>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</si>
  <si>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</si>
  <si>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</si>
  <si>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</si>
  <si>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</si>
  <si>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</si>
  <si>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</si>
  <si>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</si>
  <si>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</si>
  <si>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</si>
  <si>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</si>
  <si>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</si>
  <si>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</si>
  <si>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</si>
  <si>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</si>
  <si>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</si>
  <si>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</si>
  <si>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</si>
  <si>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</si>
  <si>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</si>
  <si>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</si>
  <si>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</si>
  <si>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</si>
  <si>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</si>
  <si>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</si>
  <si>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</si>
  <si>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</si>
  <si>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</si>
  <si>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</si>
  <si>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</si>
  <si>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</si>
  <si>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</si>
  <si>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</si>
  <si>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</si>
  <si>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</si>
  <si>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</si>
  <si>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</si>
  <si>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</si>
  <si>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</si>
  <si>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</si>
  <si>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</si>
  <si>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</si>
  <si>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</si>
  <si>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</si>
  <si>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</si>
  <si>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</si>
  <si>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</si>
  <si>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</si>
  <si>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</si>
  <si>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</si>
  <si>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</si>
  <si>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</si>
  <si>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</si>
  <si>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</si>
  <si>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</si>
  <si>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</si>
  <si>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</si>
  <si>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</si>
  <si>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</si>
  <si>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</si>
  <si>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</si>
  <si>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</si>
  <si>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</si>
  <si>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</si>
  <si>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</si>
  <si>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</si>
  <si>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</si>
  <si>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</si>
  <si>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</si>
  <si>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</si>
  <si>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</si>
  <si>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</si>
  <si>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</si>
  <si>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</si>
  <si>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</si>
  <si>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</si>
  <si>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</si>
  <si>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</si>
  <si>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</si>
  <si>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</si>
  <si>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</si>
  <si>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</si>
  <si>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</si>
  <si>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</si>
  <si>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</si>
  <si>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</si>
  <si>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</si>
  <si>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</si>
  <si>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</si>
  <si>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</si>
  <si>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</si>
  <si>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</si>
  <si>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</si>
  <si>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</si>
  <si>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</si>
  <si>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</si>
  <si>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</si>
  <si>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</si>
  <si>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</si>
  <si>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</si>
  <si>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</si>
  <si>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</si>
  <si>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</si>
  <si>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</si>
  <si>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</si>
  <si>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</si>
  <si>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</si>
  <si>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</si>
  <si>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</si>
  <si>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</si>
  <si>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</si>
  <si>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</si>
  <si>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</si>
  <si>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</si>
  <si>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</si>
  <si>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</si>
  <si>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</si>
  <si>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</si>
  <si>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</si>
  <si>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</si>
  <si>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</si>
  <si>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</si>
  <si>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</si>
  <si>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</si>
  <si>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</si>
  <si>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</si>
  <si>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</si>
  <si>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</si>
  <si>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</si>
  <si>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</si>
  <si>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</si>
  <si>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</si>
  <si>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</si>
  <si>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</si>
  <si>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</si>
  <si>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</si>
  <si>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</si>
  <si>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</si>
  <si>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</si>
  <si>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</si>
  <si>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</si>
  <si>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</si>
  <si>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</si>
  <si>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</si>
  <si>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</si>
  <si>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</si>
  <si>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</si>
  <si>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</si>
  <si>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</si>
  <si>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</si>
  <si>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</si>
  <si>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</si>
  <si>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</si>
  <si>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</si>
  <si>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</si>
  <si>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</si>
  <si>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</si>
  <si>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</si>
  <si>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</si>
  <si>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</si>
  <si>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</si>
  <si>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</si>
  <si>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</si>
  <si>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</si>
  <si>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</si>
  <si>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</si>
  <si>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</si>
  <si>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</si>
  <si>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</si>
  <si>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</si>
  <si>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</si>
  <si>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</si>
  <si>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</si>
  <si>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</si>
  <si>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</si>
  <si>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</si>
  <si>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</si>
  <si>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</si>
  <si>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</si>
  <si>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</si>
  <si>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</si>
  <si>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</si>
  <si>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</si>
  <si>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</si>
  <si>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</si>
  <si>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</si>
  <si>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</si>
  <si>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</si>
  <si>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</si>
  <si>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</si>
  <si>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</si>
  <si>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</si>
  <si>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</si>
  <si>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</si>
  <si>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</si>
  <si>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</si>
  <si>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</si>
  <si>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</si>
  <si>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</si>
  <si>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</si>
  <si>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</si>
  <si>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</si>
  <si>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</si>
  <si>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</si>
  <si>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</si>
  <si>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</si>
  <si>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</si>
  <si>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</si>
  <si>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</si>
  <si>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</si>
  <si>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</si>
  <si>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</si>
  <si>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</si>
  <si>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</si>
  <si>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</si>
  <si>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</si>
  <si>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</si>
  <si>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</si>
  <si>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</si>
  <si>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</si>
  <si>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</si>
  <si>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</si>
  <si>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</si>
  <si>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</si>
  <si>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</si>
  <si>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</si>
  <si>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</si>
  <si>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</si>
  <si>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</si>
  <si>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</si>
  <si>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</si>
  <si>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</si>
  <si>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</si>
  <si>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</si>
  <si>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</si>
  <si>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</si>
  <si>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</si>
  <si>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</si>
  <si>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</si>
  <si>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</si>
  <si>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</si>
  <si>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</si>
  <si>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</si>
  <si>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</si>
  <si>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</si>
  <si>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</si>
  <si>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</si>
  <si>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</si>
  <si>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</si>
  <si>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</si>
  <si>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</si>
  <si>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</si>
  <si>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</si>
  <si>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</si>
  <si>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</si>
  <si>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</si>
  <si>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</si>
  <si>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</si>
  <si>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</si>
  <si>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</si>
  <si>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</si>
  <si>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</si>
  <si>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</si>
  <si>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</si>
  <si>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</si>
  <si>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</si>
  <si>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</si>
  <si>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</si>
  <si>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</si>
  <si>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</si>
  <si>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</si>
  <si>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</si>
  <si>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</si>
  <si>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</si>
  <si>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</si>
  <si>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</si>
  <si>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</si>
  <si>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</si>
  <si>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</si>
  <si>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</si>
  <si>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</si>
  <si>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</si>
  <si>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</si>
  <si>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</si>
  <si>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</si>
  <si>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</si>
  <si>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</si>
  <si>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</si>
  <si>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</si>
  <si>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</si>
  <si>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</si>
  <si>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</si>
  <si>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</si>
  <si>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</si>
  <si>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</si>
  <si>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</si>
  <si>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</si>
  <si>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</si>
  <si>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</si>
  <si>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</si>
  <si>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</si>
  <si>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</si>
  <si>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</si>
  <si>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</si>
  <si>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</si>
  <si>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</si>
  <si>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</si>
  <si>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</si>
  <si>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</si>
  <si>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</si>
  <si>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</si>
  <si>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</si>
  <si>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</si>
  <si>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</si>
  <si>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</si>
  <si>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</si>
  <si>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</si>
  <si>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</si>
  <si>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</si>
  <si>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</si>
  <si>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</si>
  <si>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</si>
  <si>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</si>
  <si>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</si>
  <si>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</si>
  <si>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</si>
  <si>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</si>
  <si>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</si>
  <si>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</si>
  <si>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</si>
  <si>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</si>
  <si>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</si>
  <si>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</si>
  <si>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</si>
  <si>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</si>
  <si>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</si>
  <si>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</si>
  <si>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</si>
  <si>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</si>
  <si>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</si>
  <si>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</si>
  <si>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</si>
  <si>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</si>
  <si>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</si>
  <si>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</si>
  <si>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</si>
  <si>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</si>
  <si>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</si>
  <si>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</si>
  <si>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</si>
  <si>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</si>
  <si>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</si>
  <si>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</si>
  <si>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</si>
  <si>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</si>
  <si>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</si>
  <si>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</si>
  <si>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</si>
  <si>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</si>
  <si>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</si>
  <si>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</si>
  <si>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</si>
  <si>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</si>
  <si>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</si>
  <si>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</si>
  <si>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</si>
  <si>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</si>
  <si>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</si>
  <si>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</si>
  <si>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</si>
  <si>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</si>
  <si>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</si>
  <si>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</si>
  <si>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</si>
  <si>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</si>
  <si>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</si>
  <si>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</si>
  <si>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</si>
  <si>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</si>
  <si>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</si>
  <si>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</si>
  <si>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</si>
  <si>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</si>
  <si>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</si>
  <si>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</si>
  <si>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</si>
  <si>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</si>
  <si>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</si>
  <si>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</si>
  <si>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</si>
  <si>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</si>
  <si>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</si>
  <si>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</si>
  <si>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</si>
  <si>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</si>
  <si>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</si>
  <si>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</si>
  <si>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</si>
  <si>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</si>
  <si>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</si>
  <si>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</si>
  <si>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</si>
  <si>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</si>
  <si>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</si>
  <si>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</si>
  <si>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</si>
  <si>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</si>
  <si>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</si>
  <si>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</si>
  <si>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</si>
  <si>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</si>
  <si>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</si>
  <si>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</si>
  <si>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</si>
  <si>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</si>
  <si>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</si>
  <si>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</si>
  <si>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</si>
  <si>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</si>
  <si>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</si>
  <si>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</si>
  <si>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</si>
  <si>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</si>
  <si>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</si>
  <si>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</si>
  <si>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</si>
  <si>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</si>
  <si>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</si>
  <si>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</si>
  <si>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</si>
  <si>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</si>
  <si>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</si>
  <si>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</si>
  <si>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</si>
  <si>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</si>
  <si>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</si>
  <si>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</si>
  <si>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</si>
  <si>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</si>
  <si>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</si>
  <si>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</si>
  <si>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</si>
  <si>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</si>
  <si>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</si>
  <si>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</si>
  <si>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</si>
  <si>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</si>
  <si>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</si>
  <si>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</si>
  <si>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</si>
  <si>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</si>
  <si>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</si>
  <si>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</si>
  <si>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</si>
  <si>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</si>
  <si>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</si>
  <si>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</si>
  <si>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</si>
  <si>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</si>
  <si>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</si>
  <si>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</si>
  <si>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</si>
  <si>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</si>
  <si>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</si>
  <si>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</si>
  <si>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</si>
  <si>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</si>
  <si>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</si>
  <si>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</si>
  <si>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</si>
  <si>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</si>
  <si>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</si>
  <si>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</si>
  <si>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</si>
  <si>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</si>
  <si>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</si>
  <si>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</si>
  <si>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</si>
  <si>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</si>
  <si>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</si>
  <si>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</si>
  <si>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</si>
  <si>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</si>
  <si>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</si>
  <si>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</si>
  <si>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</si>
  <si>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</si>
  <si>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</si>
  <si>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</si>
  <si>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</si>
  <si>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</si>
  <si>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</si>
  <si>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</si>
  <si>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</si>
  <si>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</si>
  <si>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</si>
  <si>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</si>
  <si>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</si>
  <si>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</si>
  <si>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</si>
  <si>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</si>
  <si>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</si>
  <si>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</si>
  <si>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</si>
  <si>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</si>
  <si>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</si>
  <si>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</si>
  <si>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</si>
  <si>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</si>
  <si>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</si>
  <si>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</si>
  <si>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</si>
  <si>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</si>
  <si>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</si>
  <si>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</si>
  <si>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</si>
  <si>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</si>
  <si>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</si>
  <si>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</si>
  <si>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</si>
  <si>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</si>
  <si>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</si>
  <si>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</si>
  <si>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</si>
  <si>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</si>
  <si>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</si>
  <si>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</si>
  <si>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</si>
  <si>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</si>
  <si>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</si>
  <si>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</si>
  <si>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</si>
  <si>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</si>
  <si>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</si>
  <si>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</si>
  <si>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</si>
  <si>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</si>
  <si>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</si>
  <si>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</si>
  <si>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</si>
  <si>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</si>
  <si>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</si>
  <si>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</si>
  <si>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</si>
  <si>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</si>
  <si>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</si>
  <si>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</si>
  <si>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</si>
  <si>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</si>
  <si>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</si>
  <si>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</si>
  <si>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</si>
  <si>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</si>
  <si>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</si>
  <si>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</si>
  <si>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</si>
  <si>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</si>
  <si>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</si>
  <si>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</si>
  <si>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</si>
  <si>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</si>
  <si>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</si>
  <si>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</si>
  <si>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</si>
  <si>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</si>
  <si>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</si>
  <si>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</si>
  <si>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</si>
  <si>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</si>
  <si>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</si>
  <si>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</si>
  <si>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</si>
  <si>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</si>
  <si>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</si>
  <si>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</si>
  <si>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</si>
  <si>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</si>
  <si>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</si>
  <si>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</si>
  <si>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</si>
  <si>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</si>
  <si>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</si>
  <si>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</si>
  <si>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</si>
  <si>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</si>
  <si>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</si>
  <si>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</si>
  <si>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</si>
  <si>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</si>
  <si>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</si>
  <si>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</si>
  <si>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</si>
  <si>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</si>
  <si>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</si>
  <si>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</si>
  <si>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</si>
  <si>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</si>
  <si>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</si>
  <si>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</si>
  <si>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</si>
  <si>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</si>
  <si>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</si>
  <si>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</si>
  <si>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</si>
  <si>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</si>
  <si>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</si>
  <si>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</si>
  <si>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</si>
  <si>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</si>
  <si>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</si>
  <si>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</si>
  <si>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</si>
  <si>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</si>
  <si>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</si>
  <si>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</si>
  <si>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</si>
  <si>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</si>
  <si>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</si>
  <si>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</si>
  <si>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</si>
  <si>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</si>
  <si>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</si>
  <si>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</si>
  <si>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</si>
  <si>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</si>
  <si>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</si>
  <si>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</si>
  <si>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</si>
  <si>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</si>
  <si>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</si>
  <si>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</si>
  <si>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</si>
  <si>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</si>
  <si>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</si>
  <si>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</si>
  <si>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</si>
  <si>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</si>
  <si>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</si>
  <si>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</si>
  <si>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</si>
  <si>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</si>
  <si>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</si>
  <si>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</si>
  <si>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</si>
  <si>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</si>
  <si>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</si>
  <si>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</si>
  <si>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</si>
  <si>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</si>
  <si>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</si>
  <si>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</si>
  <si>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</si>
  <si>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</si>
  <si>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</si>
  <si>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</si>
  <si>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</si>
  <si>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</si>
  <si>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</si>
  <si>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</si>
  <si>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</si>
  <si>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</si>
  <si>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</si>
  <si>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</si>
  <si>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</si>
  <si>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</si>
  <si>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</si>
  <si>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</si>
  <si>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</si>
  <si>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</si>
  <si>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</si>
  <si>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</si>
  <si>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</si>
  <si>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</si>
  <si>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</si>
  <si>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</si>
  <si>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</si>
  <si>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</si>
  <si>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</si>
  <si>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</si>
  <si>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</si>
  <si>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</si>
  <si>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</si>
  <si>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</si>
  <si>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</si>
  <si>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</si>
  <si>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</si>
  <si>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</si>
  <si>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</si>
  <si>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</si>
  <si>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</si>
  <si>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</si>
  <si>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</si>
  <si>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</si>
  <si>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</si>
  <si>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</si>
  <si>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</si>
  <si>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</si>
  <si>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</si>
  <si>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</si>
  <si>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</si>
  <si>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</si>
  <si>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</si>
  <si>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</si>
  <si>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</si>
  <si>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</si>
  <si>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</si>
  <si>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</si>
  <si>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</si>
  <si>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</si>
  <si>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</si>
  <si>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</si>
  <si>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</si>
  <si>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</si>
  <si>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</si>
  <si>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</si>
  <si>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</si>
  <si>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</si>
  <si>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</si>
  <si>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</si>
  <si>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</si>
  <si>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</si>
  <si>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</si>
  <si>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</si>
  <si>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</si>
  <si>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</si>
  <si>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</si>
  <si>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</si>
  <si>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</si>
  <si>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</si>
  <si>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</si>
  <si>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</si>
  <si>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</si>
  <si>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</si>
  <si>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</si>
  <si>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</si>
  <si>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</si>
  <si>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</si>
  <si>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</si>
  <si>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</si>
  <si>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</si>
  <si>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</si>
  <si>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</si>
  <si>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</si>
  <si>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</si>
  <si>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</si>
  <si>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</si>
  <si>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</si>
  <si>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</si>
  <si>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</si>
  <si>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</si>
  <si>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</si>
  <si>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</si>
  <si>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</si>
  <si>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</si>
  <si>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</si>
  <si>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</si>
  <si>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</si>
  <si>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</si>
  <si>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</si>
  <si>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</si>
  <si>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</si>
  <si>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</si>
  <si>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</si>
  <si>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</si>
  <si>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</si>
  <si>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</si>
  <si>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</si>
  <si>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</si>
  <si>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</si>
  <si>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</si>
  <si>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</si>
  <si>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</si>
  <si>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</si>
  <si>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</si>
  <si>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</si>
  <si>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</si>
  <si>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</si>
  <si>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</si>
  <si>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</si>
  <si>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</si>
  <si>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</si>
  <si>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</si>
  <si>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</si>
  <si>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</si>
  <si>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</si>
  <si>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</si>
  <si>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</si>
  <si>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</si>
  <si>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</si>
  <si>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</si>
  <si>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</si>
  <si>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</si>
  <si>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</si>
  <si>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</si>
  <si>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</si>
  <si>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</si>
  <si>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</si>
  <si>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</si>
  <si>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</si>
  <si>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</si>
  <si>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</si>
  <si>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</si>
  <si>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</si>
  <si>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</si>
  <si>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</si>
  <si>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</si>
  <si>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</si>
  <si>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</si>
  <si>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</si>
  <si>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</si>
  <si>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</si>
  <si>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</si>
  <si>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</si>
  <si>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</si>
  <si>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</si>
  <si>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</si>
  <si>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</si>
  <si>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</si>
  <si>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</si>
  <si>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</si>
  <si>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</si>
  <si>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</si>
  <si>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</si>
  <si>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</si>
  <si>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</si>
  <si>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</si>
  <si>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</si>
  <si>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</si>
  <si>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</si>
  <si>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</si>
  <si>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</si>
  <si>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</si>
  <si>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</si>
  <si>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</si>
  <si>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</si>
  <si>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</si>
  <si>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</si>
  <si>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</si>
  <si>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</si>
  <si>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</si>
  <si>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</si>
  <si>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</si>
  <si>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</si>
  <si>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</si>
  <si>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</si>
  <si>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</si>
  <si>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</si>
  <si>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</si>
  <si>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</si>
  <si>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</si>
  <si>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</si>
  <si>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</si>
  <si>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</si>
  <si>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</si>
  <si>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</si>
  <si>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</si>
  <si>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</si>
  <si>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</si>
  <si>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</si>
  <si>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</si>
  <si>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</si>
  <si>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</si>
  <si>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</si>
  <si>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</si>
  <si>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</si>
  <si>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</si>
  <si>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</si>
  <si>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</si>
  <si>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</si>
  <si>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</si>
  <si>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</si>
  <si>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</si>
  <si>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</si>
  <si>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</si>
  <si>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</si>
  <si>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</si>
  <si>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</si>
  <si>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</si>
  <si>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</si>
  <si>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</si>
  <si>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</si>
  <si>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</si>
  <si>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</si>
  <si>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</si>
  <si>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</si>
  <si>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</si>
  <si>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</si>
  <si>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</si>
  <si>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</si>
  <si>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</si>
  <si>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</si>
  <si>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</si>
  <si>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</si>
  <si>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</si>
  <si>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</si>
  <si>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</si>
  <si>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</si>
  <si>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</si>
  <si>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</si>
  <si>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</si>
  <si>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</si>
  <si>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</si>
  <si>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</si>
  <si>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</si>
  <si>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</si>
  <si>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</si>
  <si>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</si>
  <si>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</si>
  <si>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</si>
  <si>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</si>
  <si>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</si>
  <si>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</si>
  <si>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</si>
  <si>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</si>
  <si>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</si>
  <si>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</si>
  <si>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</si>
  <si>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</si>
  <si>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</si>
  <si>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</si>
  <si>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</si>
  <si>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</si>
  <si>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</si>
  <si>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</si>
  <si>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</si>
  <si>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</si>
  <si>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</si>
  <si>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</si>
  <si>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</si>
  <si>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</si>
  <si>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</si>
  <si>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</si>
  <si>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</si>
  <si>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</si>
  <si>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</si>
  <si>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</si>
  <si>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</si>
  <si>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</si>
  <si>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</si>
  <si>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</si>
  <si>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</si>
  <si>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</si>
  <si>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</si>
  <si>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</si>
  <si>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</si>
  <si>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</si>
  <si>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</si>
  <si>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</si>
  <si>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</si>
  <si>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</si>
  <si>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</si>
  <si>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</si>
  <si>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</si>
  <si>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</si>
  <si>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</si>
  <si>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</si>
  <si>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</si>
  <si>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</si>
  <si>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</si>
  <si>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</si>
  <si>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</si>
  <si>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</si>
  <si>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</si>
  <si>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</si>
  <si>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</si>
  <si>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</si>
  <si>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</si>
  <si>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</si>
  <si>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</si>
  <si>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</si>
  <si>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</si>
  <si>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</si>
  <si>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</si>
  <si>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</si>
  <si>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</si>
  <si>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</si>
  <si>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</si>
  <si>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</si>
  <si>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</si>
  <si>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</si>
  <si>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</si>
  <si>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</si>
  <si>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</si>
  <si>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</si>
  <si>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</si>
  <si>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</si>
  <si>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</si>
  <si>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</si>
  <si>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</si>
  <si>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</si>
  <si>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</si>
  <si>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</si>
  <si>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</si>
  <si>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</si>
  <si>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</si>
  <si>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</si>
  <si>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</si>
  <si>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</si>
  <si>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</si>
  <si>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</si>
  <si>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</si>
  <si>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</si>
  <si>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</si>
  <si>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</si>
  <si>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</si>
  <si>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</si>
  <si>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</si>
  <si>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</si>
  <si>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</si>
  <si>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</si>
  <si>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</si>
  <si>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</si>
  <si>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</si>
  <si>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</si>
  <si>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</si>
  <si>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</si>
  <si>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</si>
  <si>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</si>
  <si>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</si>
  <si>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</si>
  <si>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</si>
  <si>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</si>
  <si>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</si>
  <si>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</si>
  <si>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</si>
  <si>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</si>
  <si>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</si>
  <si>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</si>
  <si>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</si>
  <si>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</si>
  <si>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</si>
  <si>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</si>
  <si>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</si>
  <si>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</si>
  <si>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</si>
  <si>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</si>
  <si>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</si>
  <si>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</si>
  <si>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</si>
  <si>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</si>
  <si>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</si>
  <si>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</si>
  <si>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</si>
  <si>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</si>
  <si>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</si>
  <si>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</si>
  <si>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</si>
  <si>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</si>
  <si>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</si>
  <si>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</si>
  <si>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</si>
  <si>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</si>
  <si>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</si>
  <si>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</si>
  <si>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</si>
  <si>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</si>
  <si>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</si>
  <si>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</si>
  <si>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</si>
  <si>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</si>
  <si>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</si>
  <si>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</si>
  <si>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</si>
  <si>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</si>
  <si>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</si>
  <si>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</si>
  <si>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</si>
  <si>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</si>
  <si>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</si>
  <si>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</si>
  <si>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</si>
  <si>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</si>
  <si>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</si>
  <si>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</si>
  <si>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</si>
  <si>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</si>
  <si>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</si>
  <si>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</si>
  <si>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</si>
  <si>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</si>
  <si>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</si>
  <si>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</si>
  <si>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</si>
  <si>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</si>
  <si>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</si>
  <si>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</si>
  <si>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</si>
  <si>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</si>
  <si>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</si>
  <si>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</si>
  <si>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</si>
  <si>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</si>
  <si>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</si>
  <si>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</si>
  <si>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</si>
  <si>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</si>
  <si>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</si>
  <si>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</si>
  <si>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</si>
  <si>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</si>
  <si>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</si>
  <si>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</si>
  <si>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</si>
  <si>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</si>
  <si>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</si>
  <si>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</si>
  <si>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</si>
  <si>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</si>
  <si>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</si>
  <si>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</si>
  <si>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</si>
  <si>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</si>
  <si>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</si>
  <si>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</si>
  <si>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</si>
  <si>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</si>
  <si>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</si>
  <si>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</si>
  <si>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</si>
  <si>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</si>
  <si>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</si>
  <si>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</si>
  <si>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</si>
  <si>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</si>
  <si>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</si>
  <si>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</si>
  <si>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</si>
  <si>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</si>
  <si>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</si>
  <si>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</si>
  <si>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</si>
  <si>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</si>
  <si>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</si>
  <si>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</si>
  <si>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</si>
  <si>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</si>
  <si>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</si>
  <si>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</si>
  <si>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</si>
  <si>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</si>
  <si>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</si>
  <si>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</si>
  <si>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</si>
  <si>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</si>
  <si>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</si>
  <si>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</si>
  <si>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</si>
  <si>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</si>
  <si>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</si>
  <si>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</si>
  <si>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</si>
  <si>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</si>
  <si>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</si>
  <si>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</si>
  <si>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</si>
  <si>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</si>
  <si>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</si>
  <si>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</si>
  <si>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</si>
  <si>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</si>
  <si>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</si>
  <si>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</si>
  <si>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</si>
  <si>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</si>
  <si>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</si>
  <si>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</si>
  <si>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</si>
  <si>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</si>
  <si>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</si>
  <si>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</si>
  <si>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</si>
  <si>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</si>
  <si>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</si>
  <si>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</si>
  <si>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</si>
  <si>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</si>
  <si>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</si>
  <si>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</si>
  <si>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</si>
  <si>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</si>
  <si>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</si>
  <si>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</si>
  <si>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</si>
  <si>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</si>
  <si>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</si>
  <si>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</si>
  <si>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</si>
  <si>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</si>
  <si>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</si>
  <si>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</si>
  <si>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</si>
  <si>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</si>
  <si>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</si>
  <si>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</si>
  <si>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</si>
  <si>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</si>
  <si>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</si>
  <si>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</si>
  <si>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</si>
  <si>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</si>
  <si>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</si>
  <si>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</si>
  <si>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</si>
  <si>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</si>
  <si>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</si>
  <si>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</si>
  <si>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</si>
  <si>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</si>
  <si>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</si>
  <si>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</si>
  <si>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</si>
  <si>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</si>
  <si>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</si>
  <si>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</si>
  <si>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</si>
  <si>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</si>
  <si>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</si>
  <si>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</si>
  <si>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</si>
  <si>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</si>
  <si>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</si>
  <si>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</si>
  <si>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</si>
  <si>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</si>
  <si>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</si>
  <si>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</si>
  <si>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</si>
  <si>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</si>
  <si>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</si>
  <si>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</si>
  <si>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</si>
  <si>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</si>
  <si>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</si>
  <si>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</si>
  <si>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</si>
  <si>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</si>
  <si>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</si>
  <si>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</si>
  <si>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</si>
  <si>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</si>
  <si>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</si>
  <si>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</si>
  <si>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</si>
  <si>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</si>
  <si>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</si>
  <si>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</si>
  <si>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</si>
  <si>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</si>
  <si>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</si>
  <si>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</si>
  <si>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</si>
  <si>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</si>
  <si>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</si>
  <si>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</si>
  <si>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</si>
  <si>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</si>
  <si>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</si>
  <si>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</si>
  <si>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</si>
  <si>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</si>
  <si>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</si>
  <si>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</si>
  <si>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</si>
  <si>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</si>
  <si>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</si>
  <si>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</si>
  <si>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</si>
  <si>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</si>
  <si>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</si>
  <si>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</si>
  <si>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</si>
  <si>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</si>
  <si>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</si>
  <si>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</si>
  <si>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</si>
  <si>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</si>
  <si>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</si>
  <si>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</si>
  <si>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</si>
  <si>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</si>
  <si>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</si>
  <si>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</si>
  <si>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</si>
  <si>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</si>
  <si>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</si>
  <si>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</si>
  <si>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</si>
  <si>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</si>
  <si>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</si>
  <si>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</si>
  <si>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</si>
  <si>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</si>
  <si>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</si>
  <si>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</si>
  <si>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</si>
  <si>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</si>
  <si>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</si>
  <si>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</si>
  <si>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</si>
  <si>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</si>
  <si>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</si>
  <si>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</si>
  <si>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</si>
  <si>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</si>
  <si>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</si>
  <si>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</si>
  <si>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</si>
  <si>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</si>
  <si>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</si>
  <si>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</si>
  <si>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</si>
  <si>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</si>
  <si>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</si>
  <si>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</si>
  <si>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</si>
  <si>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</si>
  <si>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</si>
  <si>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</si>
  <si>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</si>
  <si>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</si>
  <si>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</si>
  <si>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</si>
  <si>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</si>
  <si>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</si>
  <si>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</si>
  <si>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</si>
  <si>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</si>
  <si>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</si>
  <si>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</si>
  <si>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</si>
  <si>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</si>
  <si>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</si>
  <si>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</si>
  <si>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</si>
  <si>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</si>
  <si>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</si>
  <si>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</si>
  <si>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</si>
  <si>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</si>
  <si>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</si>
  <si>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</si>
  <si>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</si>
  <si>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</si>
  <si>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</si>
  <si>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</si>
  <si>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</si>
  <si>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</si>
  <si>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</si>
  <si>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</si>
  <si>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</si>
  <si>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</si>
  <si>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</si>
  <si>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</si>
  <si>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</si>
  <si>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</si>
  <si>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</si>
  <si>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</si>
  <si>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</si>
  <si>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</si>
  <si>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</si>
  <si>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</si>
  <si>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</si>
  <si>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</si>
  <si>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</si>
  <si>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</si>
  <si>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</si>
  <si>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</si>
  <si>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</si>
  <si>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</si>
  <si>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</si>
  <si>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</si>
  <si>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</si>
  <si>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</si>
  <si>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</si>
  <si>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</si>
  <si>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</si>
  <si>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</si>
  <si>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</si>
  <si>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</si>
  <si>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</si>
  <si>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</si>
  <si>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</si>
  <si>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</si>
  <si>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</si>
  <si>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</si>
  <si>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</si>
  <si>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</si>
  <si>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</si>
  <si>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</si>
  <si>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</si>
  <si>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</si>
  <si>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</si>
  <si>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</si>
  <si>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</si>
  <si>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</si>
  <si>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</si>
  <si>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</si>
  <si>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</si>
  <si>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</si>
  <si>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</si>
  <si>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</si>
  <si>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</si>
  <si>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</si>
  <si>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</si>
  <si>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</si>
  <si>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</si>
  <si>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</si>
  <si>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</si>
  <si>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</si>
  <si>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</si>
  <si>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</si>
  <si>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</si>
  <si>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</si>
  <si>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</si>
  <si>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</si>
  <si>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</si>
  <si>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</si>
  <si>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</si>
  <si>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</si>
  <si>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</si>
  <si>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</si>
  <si>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</si>
  <si>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</si>
  <si>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</si>
  <si>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</si>
  <si>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</si>
  <si>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</si>
  <si>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</si>
  <si>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</si>
  <si>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</si>
  <si>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</si>
  <si>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</si>
  <si>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</si>
  <si>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</si>
  <si>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</si>
  <si>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</si>
  <si>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</si>
  <si>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</si>
  <si>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</si>
  <si>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</si>
  <si>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</si>
  <si>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</si>
  <si>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</si>
  <si>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</si>
  <si>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</si>
  <si>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</si>
  <si>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</si>
  <si>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</si>
  <si>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</si>
  <si>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</si>
  <si>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</si>
  <si>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</si>
  <si>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</si>
  <si>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</si>
  <si>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</si>
  <si>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</si>
  <si>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</si>
  <si>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</si>
  <si>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</si>
  <si>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</si>
  <si>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</si>
  <si>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</si>
  <si>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</si>
  <si>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</si>
  <si>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</si>
  <si>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</si>
  <si>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</si>
  <si>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</si>
  <si>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</si>
  <si>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</si>
  <si>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</si>
  <si>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</si>
  <si>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</si>
  <si>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</si>
  <si>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</si>
  <si>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</si>
  <si>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</si>
  <si>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</si>
  <si>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</si>
  <si>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</si>
  <si>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</si>
  <si>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</si>
  <si>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</si>
  <si>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</si>
  <si>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</si>
  <si>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</si>
  <si>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</si>
  <si>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</si>
  <si>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</si>
  <si>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</si>
  <si>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</si>
  <si>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</si>
  <si>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</si>
  <si>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</si>
  <si>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</si>
  <si>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</si>
  <si>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</si>
  <si>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</si>
  <si>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</si>
  <si>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</si>
  <si>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</si>
  <si>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</si>
  <si>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</si>
  <si>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</si>
  <si>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</si>
  <si>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</si>
  <si>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</si>
  <si>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</si>
  <si>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</si>
  <si>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</si>
  <si>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</si>
  <si>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</si>
  <si>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</si>
  <si>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</si>
  <si>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</si>
  <si>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</si>
  <si>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</si>
  <si>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</si>
  <si>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</si>
  <si>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</si>
  <si>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</si>
  <si>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</si>
  <si>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</si>
  <si>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</si>
  <si>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</si>
  <si>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</si>
  <si>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</si>
  <si>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</si>
  <si>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</si>
  <si>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</si>
  <si>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</si>
  <si>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</si>
  <si>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</si>
  <si>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</si>
  <si>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</si>
  <si>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</si>
  <si>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</si>
  <si>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</si>
  <si>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</si>
  <si>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</si>
  <si>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</si>
  <si>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</si>
  <si>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</si>
  <si>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</si>
  <si>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</si>
  <si>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</si>
  <si>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</si>
  <si>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</si>
  <si>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</si>
  <si>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</si>
  <si>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</si>
  <si>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</si>
  <si>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</si>
  <si>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</si>
  <si>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</si>
  <si>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</si>
  <si>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</si>
  <si>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</si>
  <si>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</si>
  <si>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</si>
  <si>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</si>
  <si>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</si>
  <si>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</si>
  <si>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</si>
  <si>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</si>
  <si>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</si>
  <si>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</si>
  <si>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</si>
  <si>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</si>
  <si>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</si>
  <si>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</si>
  <si>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</si>
  <si>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</si>
  <si>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</si>
  <si>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</si>
  <si>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</si>
  <si>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</si>
  <si>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</si>
  <si>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</si>
  <si>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</si>
  <si>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</si>
  <si>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</si>
  <si>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</si>
  <si>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</si>
  <si>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</si>
  <si>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</si>
  <si>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</si>
  <si>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</si>
  <si>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</si>
  <si>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</si>
  <si>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</si>
  <si>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</si>
  <si>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</si>
  <si>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</si>
  <si>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</si>
  <si>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</si>
  <si>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</si>
  <si>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</si>
  <si>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</si>
  <si>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</si>
  <si>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</si>
  <si>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</si>
  <si>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</si>
  <si>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</si>
  <si>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</si>
  <si>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</si>
  <si>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</si>
  <si>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</si>
  <si>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</si>
  <si>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</si>
  <si>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</si>
  <si>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</si>
  <si>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</si>
  <si>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</si>
  <si>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</si>
  <si>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</si>
  <si>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</si>
  <si>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</si>
  <si>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</si>
  <si>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</si>
  <si>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</si>
  <si>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</si>
  <si>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</si>
  <si>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</si>
  <si>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</si>
  <si>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</si>
  <si>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</si>
  <si>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</si>
  <si>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</si>
  <si>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</si>
  <si>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</si>
  <si>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</si>
  <si>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</si>
  <si>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</si>
  <si>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</si>
  <si>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</si>
  <si>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</si>
  <si>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</si>
  <si>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</si>
  <si>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</si>
  <si>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</si>
  <si>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</si>
  <si>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</si>
  <si>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</si>
  <si>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</si>
  <si>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</si>
  <si>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</si>
  <si>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</si>
  <si>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</si>
  <si>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</si>
  <si>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</si>
  <si>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</si>
  <si>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</si>
  <si>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</si>
  <si>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</si>
  <si>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</si>
  <si>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</si>
  <si>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</si>
  <si>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</si>
  <si>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</si>
  <si>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</si>
  <si>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</si>
  <si>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</si>
  <si>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</si>
  <si>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</si>
  <si>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</si>
  <si>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</si>
  <si>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</si>
  <si>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</si>
  <si>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</si>
  <si>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</si>
  <si>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</si>
  <si>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</si>
  <si>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</si>
  <si>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</si>
  <si>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</si>
  <si>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</si>
  <si>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</si>
  <si>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</si>
  <si>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</si>
  <si>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</si>
  <si>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</si>
  <si>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</si>
  <si>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</si>
  <si>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</si>
  <si>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</si>
  <si>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</si>
  <si>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</si>
  <si>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</si>
  <si>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</si>
  <si>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</si>
  <si>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</si>
  <si>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</si>
  <si>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</si>
  <si>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</si>
  <si>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</si>
  <si>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</si>
  <si>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</si>
  <si>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</si>
  <si>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</si>
  <si>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</si>
  <si>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</si>
  <si>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</si>
  <si>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</si>
  <si>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</si>
  <si>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</si>
  <si>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</si>
  <si>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</si>
  <si>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</si>
  <si>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</si>
  <si>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</si>
  <si>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</si>
  <si>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</si>
  <si>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</si>
  <si>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</si>
  <si>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</si>
  <si>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</si>
  <si>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</si>
  <si>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</si>
  <si>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</si>
  <si>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</si>
  <si>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</si>
  <si>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</si>
  <si>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</si>
  <si>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</si>
  <si>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</si>
  <si>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</si>
  <si>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</si>
  <si>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</si>
  <si>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</si>
  <si>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</si>
  <si>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</si>
  <si>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</si>
  <si>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</si>
  <si>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</si>
  <si>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</si>
  <si>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</si>
  <si>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</si>
  <si>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</si>
  <si>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</si>
  <si>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</si>
  <si>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</si>
  <si>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</si>
  <si>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</si>
  <si>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</si>
  <si>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</si>
  <si>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</si>
  <si>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</si>
  <si>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</si>
  <si>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</si>
  <si>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</si>
  <si>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</si>
  <si>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</si>
  <si>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</si>
  <si>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</si>
  <si>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</si>
  <si>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</si>
  <si>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</si>
  <si>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</si>
  <si>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</si>
  <si>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</si>
  <si>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</si>
  <si>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</si>
  <si>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</si>
  <si>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</si>
  <si>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</si>
  <si>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</si>
  <si>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</si>
  <si>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</si>
  <si>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</si>
  <si>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</si>
  <si>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</si>
  <si>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</si>
  <si>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</si>
  <si>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</si>
  <si>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</si>
  <si>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</si>
  <si>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</si>
  <si>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</si>
  <si>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</si>
  <si>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</si>
  <si>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</si>
  <si>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</si>
  <si>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</si>
  <si>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</si>
  <si>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</si>
  <si>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</si>
  <si>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</si>
  <si>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</si>
  <si>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</si>
  <si>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</si>
  <si>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</si>
  <si>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</si>
  <si>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</si>
  <si>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</si>
  <si>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</si>
  <si>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</si>
  <si>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</si>
  <si>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</si>
  <si>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</si>
  <si>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</si>
  <si>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</si>
  <si>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</si>
  <si>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</si>
  <si>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</si>
  <si>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</si>
  <si>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</si>
  <si>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</si>
  <si>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</si>
  <si>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</si>
  <si>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</si>
  <si>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</si>
  <si>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</si>
  <si>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</si>
  <si>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</si>
  <si>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</si>
  <si>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</si>
  <si>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</si>
  <si>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</si>
  <si>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</si>
  <si>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</si>
  <si>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</si>
  <si>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</si>
  <si>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</si>
  <si>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</si>
  <si>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</si>
  <si>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</si>
  <si>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</si>
  <si>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</si>
  <si>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</si>
  <si>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</si>
  <si>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</si>
  <si>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</si>
  <si>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</si>
  <si>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</si>
  <si>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</si>
  <si>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</si>
  <si>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</si>
  <si>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</si>
  <si>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</si>
  <si>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</si>
  <si>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</si>
  <si>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</si>
  <si>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</si>
  <si>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</si>
  <si>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</si>
  <si>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</si>
  <si>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</si>
  <si>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</si>
  <si>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</si>
  <si>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</si>
  <si>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</si>
  <si>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</si>
  <si>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</si>
  <si>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</si>
  <si>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</si>
  <si>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</si>
  <si>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</si>
  <si>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</si>
  <si>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</si>
  <si>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</si>
  <si>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</si>
  <si>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</si>
  <si>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</si>
  <si>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</si>
  <si>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</si>
  <si>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</si>
  <si>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</si>
  <si>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</si>
  <si>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</si>
  <si>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</si>
  <si>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</si>
  <si>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</si>
  <si>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</si>
  <si>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</si>
  <si>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</si>
  <si>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</si>
  <si>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</si>
  <si>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</si>
  <si>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</si>
  <si>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</si>
  <si>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</si>
  <si>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</si>
  <si>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</si>
  <si>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</si>
  <si>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</si>
  <si>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</si>
  <si>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</si>
  <si>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</si>
  <si>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</si>
  <si>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</si>
  <si>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</si>
  <si>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</si>
  <si>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</si>
  <si>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</si>
  <si>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</si>
  <si>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</si>
  <si>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</si>
  <si>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</si>
  <si>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</si>
  <si>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</si>
  <si>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</si>
  <si>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</si>
  <si>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</si>
  <si>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</si>
  <si>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</si>
  <si>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</si>
  <si>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</si>
  <si>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</si>
  <si>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</si>
  <si>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</si>
  <si>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</si>
  <si>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</si>
  <si>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</si>
  <si>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</si>
  <si>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</si>
  <si>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</si>
  <si>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</si>
  <si>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</si>
  <si>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</si>
  <si>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</si>
  <si>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</si>
  <si>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</si>
  <si>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</si>
  <si>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</si>
  <si>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</si>
  <si>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</si>
  <si>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</si>
  <si>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</si>
  <si>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</si>
  <si>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</si>
  <si>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</si>
  <si>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</si>
  <si>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</si>
  <si>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</si>
  <si>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</si>
  <si>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</si>
  <si>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</si>
  <si>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</si>
  <si>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</si>
  <si>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</si>
  <si>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</si>
  <si>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</si>
  <si>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</si>
  <si>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</si>
  <si>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</si>
  <si>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</si>
  <si>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</si>
  <si>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</si>
  <si>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</si>
  <si>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</si>
  <si>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</si>
  <si>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</si>
  <si>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</si>
  <si>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</si>
  <si>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</si>
  <si>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</si>
  <si>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</si>
  <si>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</si>
  <si>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</si>
  <si>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</si>
  <si>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</si>
  <si>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</si>
  <si>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</si>
  <si>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</si>
  <si>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</si>
  <si>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</si>
  <si>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</si>
  <si>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</si>
  <si>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</si>
  <si>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</si>
  <si>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</si>
  <si>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</si>
  <si>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</si>
  <si>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</si>
  <si>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</si>
  <si>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</si>
  <si>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</si>
  <si>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</si>
  <si>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</si>
  <si>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</si>
  <si>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</si>
  <si>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</si>
  <si>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</si>
  <si>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</si>
  <si>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</si>
  <si>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</si>
  <si>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</si>
  <si>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</si>
  <si>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</si>
  <si>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</si>
  <si>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</si>
  <si>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</si>
  <si>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</si>
  <si>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</si>
  <si>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</si>
  <si>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</si>
  <si>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</si>
  <si>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</si>
  <si>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</si>
  <si>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</si>
  <si>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</si>
  <si>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</si>
  <si>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</si>
  <si>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</si>
  <si>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</si>
  <si>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</si>
  <si>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</si>
  <si>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</si>
  <si>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</si>
  <si>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</si>
  <si>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</si>
  <si>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</si>
  <si>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</si>
  <si>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</si>
  <si>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</si>
  <si>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</si>
  <si>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</si>
  <si>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</si>
  <si>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</si>
  <si>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</si>
  <si>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</si>
  <si>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</si>
  <si>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</si>
  <si>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</si>
  <si>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</si>
  <si>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</si>
  <si>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</si>
  <si>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</si>
  <si>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</si>
  <si>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</si>
  <si>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</si>
  <si>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</si>
  <si>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</si>
  <si>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</si>
  <si>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</si>
  <si>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</si>
  <si>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</si>
  <si>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</si>
  <si>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</si>
  <si>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</si>
  <si>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</si>
  <si>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</si>
  <si>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</si>
  <si>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</si>
  <si>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</si>
  <si>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</si>
  <si>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</si>
  <si>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</si>
  <si>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</si>
  <si>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</si>
  <si>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</si>
  <si>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</si>
  <si>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</si>
  <si>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</si>
  <si>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</si>
  <si>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</si>
  <si>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</si>
  <si>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</si>
  <si>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</si>
  <si>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</si>
  <si>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</si>
  <si>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</si>
  <si>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</si>
  <si>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</si>
  <si>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</si>
  <si>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</si>
  <si>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</si>
  <si>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</si>
  <si>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</si>
  <si>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</si>
  <si>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</si>
  <si>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</si>
  <si>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</si>
  <si>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</si>
  <si>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</si>
  <si>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</si>
  <si>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</si>
  <si>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</si>
  <si>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</si>
  <si>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</si>
  <si>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</si>
  <si>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</si>
  <si>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</si>
  <si>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</si>
  <si>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</si>
  <si>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</si>
  <si>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</si>
  <si>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</si>
  <si>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</si>
  <si>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</si>
  <si>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</si>
  <si>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</si>
  <si>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</si>
  <si>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</si>
  <si>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</si>
  <si>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</si>
  <si>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</si>
  <si>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</si>
  <si>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</si>
  <si>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</si>
  <si>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</si>
  <si>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</si>
  <si>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</si>
  <si>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</si>
  <si>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</si>
  <si>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</si>
  <si>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</si>
  <si>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</si>
  <si>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</si>
  <si>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</si>
  <si>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</si>
  <si>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</si>
  <si>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</si>
  <si>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</si>
  <si>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</si>
  <si>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</si>
  <si>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</si>
  <si>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</si>
  <si>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</si>
  <si>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</si>
  <si>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</si>
  <si>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</si>
  <si>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</si>
  <si>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</si>
  <si>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</si>
  <si>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</si>
  <si>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</si>
  <si>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</si>
  <si>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</si>
  <si>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</si>
  <si>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</si>
  <si>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</si>
  <si>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</si>
  <si>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</si>
  <si>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</si>
  <si>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</si>
  <si>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</si>
  <si>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</si>
  <si>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</si>
  <si>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</si>
  <si>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</si>
  <si>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</si>
  <si>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</si>
  <si>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</si>
  <si>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</si>
  <si>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</si>
  <si>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</si>
  <si>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</si>
  <si>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</si>
  <si>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</si>
  <si>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</si>
  <si>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</si>
  <si>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</si>
  <si>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</si>
  <si>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</si>
  <si>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</si>
  <si>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</si>
  <si>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</si>
  <si>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</si>
  <si>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</si>
  <si>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</si>
  <si>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</si>
  <si>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</si>
  <si>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</si>
  <si>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</si>
  <si>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</si>
  <si>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</si>
  <si>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</si>
  <si>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</si>
  <si>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</si>
  <si>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</si>
  <si>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</si>
  <si>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</si>
  <si>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</si>
  <si>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</si>
  <si>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</si>
  <si>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</si>
  <si>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</si>
  <si>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</si>
  <si>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</si>
  <si>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</si>
  <si>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</si>
  <si>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</si>
  <si>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</si>
  <si>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</si>
  <si>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</si>
  <si>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</si>
  <si>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</si>
  <si>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</si>
  <si>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</si>
  <si>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</si>
  <si>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</si>
  <si>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</si>
  <si>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</si>
  <si>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</si>
  <si>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</si>
  <si>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</si>
  <si>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</si>
  <si>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</si>
  <si>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</si>
  <si>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</si>
  <si>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</si>
  <si>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</si>
  <si>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</si>
  <si>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</si>
  <si>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</si>
  <si>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</si>
  <si>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</si>
  <si>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</si>
  <si>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</si>
  <si>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</si>
  <si>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</si>
  <si>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</si>
  <si>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</si>
  <si>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</si>
  <si>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</si>
  <si>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</si>
  <si>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</si>
  <si>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</si>
  <si>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</si>
  <si>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</si>
  <si>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</si>
  <si>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</si>
  <si>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</si>
  <si>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</si>
  <si>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</si>
  <si>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</si>
  <si>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</si>
  <si>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</si>
  <si>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</si>
  <si>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</si>
  <si>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</si>
  <si>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</si>
  <si>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</si>
  <si>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</si>
  <si>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</si>
  <si>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</si>
  <si>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</si>
  <si>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</si>
  <si>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</si>
  <si>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</si>
  <si>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</si>
  <si>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</si>
  <si>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</si>
  <si>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</si>
  <si>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</si>
  <si>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</si>
  <si>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</si>
  <si>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</si>
  <si>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</si>
  <si>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</si>
  <si>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</si>
  <si>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</si>
  <si>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</si>
  <si>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</si>
  <si>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</si>
  <si>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</si>
  <si>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</si>
  <si>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</si>
  <si>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</si>
  <si>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</si>
  <si>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</si>
  <si>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</si>
  <si>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</si>
  <si>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</si>
  <si>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</si>
  <si>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</si>
  <si>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</si>
  <si>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</si>
  <si>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</si>
  <si>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</si>
  <si>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</si>
  <si>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</si>
  <si>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</si>
  <si>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</si>
  <si>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</si>
  <si>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</si>
  <si>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</si>
  <si>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</si>
  <si>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</si>
  <si>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</si>
  <si>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</si>
  <si>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</si>
  <si>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</si>
  <si>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</si>
  <si>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</si>
  <si>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</si>
  <si>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</si>
  <si>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</si>
  <si>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</si>
  <si>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</si>
  <si>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</si>
  <si>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</si>
  <si>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</si>
  <si>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</si>
  <si>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</si>
  <si>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</si>
  <si>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</si>
  <si>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</si>
  <si>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</si>
  <si>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</si>
  <si>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</si>
  <si>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</si>
  <si>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</si>
  <si>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</si>
  <si>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</si>
  <si>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</si>
  <si>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</si>
  <si>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</si>
  <si>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</si>
  <si>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</si>
  <si>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</si>
  <si>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</si>
  <si>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</si>
  <si>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</si>
  <si>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</si>
  <si>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</si>
  <si>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</si>
  <si>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</si>
  <si>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</si>
  <si>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</si>
  <si>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</si>
  <si>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</si>
  <si>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</si>
  <si>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</si>
  <si>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</si>
  <si>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</si>
  <si>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</si>
  <si>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</si>
  <si>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</si>
  <si>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</si>
  <si>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</si>
  <si>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</si>
  <si>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</si>
  <si>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</si>
  <si>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</si>
  <si>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</si>
  <si>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</si>
  <si>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</si>
  <si>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</si>
  <si>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</si>
  <si>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</si>
  <si>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</si>
  <si>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</si>
  <si>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</si>
  <si>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</si>
  <si>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</si>
  <si>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</si>
  <si>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</si>
  <si>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</si>
  <si>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</si>
  <si>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</si>
  <si>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</si>
  <si>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</si>
  <si>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</si>
  <si>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</si>
  <si>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</si>
  <si>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</si>
  <si>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</si>
  <si>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</si>
  <si>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</si>
  <si>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</si>
  <si>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</si>
  <si>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</si>
  <si>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</si>
  <si>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</si>
  <si>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</si>
  <si>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</si>
  <si>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</si>
  <si>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</si>
  <si>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</si>
  <si>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</si>
  <si>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</si>
  <si>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</si>
  <si>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</si>
  <si>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</si>
  <si>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</si>
  <si>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</si>
  <si>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</si>
  <si>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</si>
  <si>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</si>
  <si>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</si>
  <si>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</si>
  <si>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</si>
  <si>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</si>
  <si>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</si>
  <si>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</si>
  <si>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</si>
  <si>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</si>
  <si>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</si>
  <si>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</si>
  <si>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</si>
  <si>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</si>
  <si>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</si>
  <si>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</si>
  <si>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</si>
  <si>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</si>
  <si>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</si>
  <si>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</si>
  <si>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</si>
  <si>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</si>
  <si>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</si>
  <si>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</si>
  <si>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</si>
  <si>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</si>
  <si>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</si>
  <si>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</si>
  <si>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</si>
  <si>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</si>
  <si>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</si>
  <si>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</si>
  <si>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</si>
  <si>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</si>
  <si>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</si>
  <si>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</si>
  <si>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</si>
  <si>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</si>
  <si>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</si>
  <si>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</si>
  <si>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</si>
  <si>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</si>
  <si>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</si>
  <si>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</si>
  <si>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</si>
  <si>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</si>
  <si>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</si>
  <si>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</si>
  <si>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</si>
  <si>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</si>
  <si>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</si>
  <si>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</si>
  <si>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</si>
  <si>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</si>
  <si>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</si>
  <si>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</si>
  <si>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</si>
  <si>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</si>
  <si>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</si>
  <si>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</si>
  <si>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</si>
  <si>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</si>
  <si>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</si>
  <si>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</si>
  <si>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</si>
  <si>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</si>
  <si>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</si>
  <si>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</si>
  <si>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</si>
  <si>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</si>
  <si>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</si>
  <si>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</si>
  <si>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</si>
  <si>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</si>
  <si>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</si>
  <si>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</si>
  <si>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</si>
  <si>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</si>
  <si>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</si>
  <si>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</si>
  <si>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</si>
  <si>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</si>
  <si>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</si>
  <si>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</si>
  <si>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</si>
  <si>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</si>
  <si>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</si>
  <si>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</si>
  <si>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</si>
  <si>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</si>
  <si>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</si>
  <si>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</si>
  <si>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</si>
  <si>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</si>
  <si>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</si>
  <si>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</si>
  <si>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</si>
  <si>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</si>
  <si>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</si>
  <si>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</si>
  <si>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</si>
  <si>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</si>
  <si>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</si>
  <si>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</si>
  <si>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</si>
  <si>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</si>
  <si>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</si>
  <si>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</si>
  <si>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</si>
  <si>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</si>
  <si>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</si>
  <si>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</si>
  <si>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</si>
  <si>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</si>
  <si>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</si>
  <si>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</si>
  <si>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</si>
  <si>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</si>
  <si>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</si>
  <si>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</si>
  <si>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</si>
  <si>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</si>
  <si>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</si>
  <si>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</si>
  <si>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</si>
  <si>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</si>
  <si>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</si>
  <si>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</si>
  <si>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</si>
  <si>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</si>
  <si>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</si>
  <si>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</si>
  <si>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</si>
  <si>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</si>
  <si>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</si>
  <si>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</si>
  <si>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</si>
  <si>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</si>
  <si>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</si>
  <si>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</si>
  <si>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</si>
  <si>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</si>
  <si>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</si>
  <si>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</si>
  <si>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</si>
  <si>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</si>
  <si>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</si>
  <si>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</si>
  <si>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</si>
  <si>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</si>
  <si>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</si>
  <si>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</si>
  <si>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</si>
  <si>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</si>
  <si>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</si>
  <si>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</si>
  <si>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</si>
  <si>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</si>
  <si>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</si>
  <si>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</si>
  <si>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</si>
  <si>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</si>
  <si>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</si>
  <si>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</si>
  <si>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</si>
  <si>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</si>
  <si>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</si>
  <si>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</si>
  <si>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</si>
  <si>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</si>
  <si>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</si>
  <si>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</si>
  <si>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</si>
  <si>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</si>
  <si>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</si>
  <si>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</si>
  <si>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</si>
  <si>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</si>
  <si>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</si>
  <si>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</si>
  <si>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</si>
  <si>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</si>
  <si>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</si>
  <si>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</si>
  <si>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</si>
  <si>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</si>
  <si>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</si>
  <si>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</si>
  <si>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</si>
  <si>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</si>
  <si>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</si>
  <si>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</si>
  <si>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</si>
  <si>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</si>
  <si>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</si>
  <si>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</si>
  <si>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</si>
  <si>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</si>
  <si>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</si>
  <si>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</si>
  <si>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</si>
  <si>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</si>
  <si>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</si>
  <si>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</si>
  <si>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</si>
  <si>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</si>
  <si>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</si>
  <si>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</si>
  <si>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</si>
  <si>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</si>
  <si>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</si>
  <si>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</si>
  <si>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</si>
  <si>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</si>
  <si>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</si>
  <si>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</si>
  <si>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</si>
  <si>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</si>
  <si>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</si>
  <si>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</si>
  <si>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</si>
  <si>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</si>
  <si>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</si>
  <si>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</si>
  <si>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</si>
  <si>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</si>
  <si>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</si>
  <si>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</si>
  <si>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</si>
  <si>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</si>
  <si>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</si>
  <si>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</si>
  <si>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</si>
  <si>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</si>
  <si>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</si>
  <si>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</si>
  <si>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</si>
  <si>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</si>
  <si>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</si>
  <si>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</si>
  <si>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</si>
  <si>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</si>
  <si>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</si>
  <si>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</si>
  <si>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</si>
  <si>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</si>
  <si>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</si>
  <si>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</si>
  <si>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</si>
  <si>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</si>
  <si>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</si>
  <si>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</si>
  <si>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</si>
  <si>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</si>
  <si>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</si>
  <si>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</si>
  <si>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</si>
  <si>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</si>
  <si>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</si>
  <si>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</si>
  <si>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</si>
  <si>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</si>
  <si>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</si>
  <si>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</si>
  <si>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</si>
  <si>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</si>
  <si>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</si>
  <si>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</si>
  <si>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</si>
  <si>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</si>
  <si>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</si>
  <si>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</si>
  <si>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</si>
  <si>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</si>
  <si>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</si>
  <si>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</si>
  <si>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</si>
  <si>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</si>
  <si>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</si>
  <si>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</si>
  <si>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</si>
  <si>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</si>
  <si>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</si>
  <si>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</si>
  <si>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</si>
  <si>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</si>
  <si>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</si>
  <si>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</si>
  <si>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</si>
  <si>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</si>
  <si>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</si>
  <si>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</si>
  <si>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</si>
  <si>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</si>
  <si>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</si>
  <si>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</si>
  <si>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</si>
  <si>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</si>
  <si>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</si>
  <si>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</si>
  <si>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</si>
  <si>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</si>
  <si>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</si>
  <si>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</si>
  <si>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</si>
  <si>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</si>
  <si>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</si>
  <si>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</si>
  <si>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</si>
  <si>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</si>
  <si>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</si>
  <si>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</si>
  <si>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</si>
  <si>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</si>
  <si>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</si>
  <si>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</si>
  <si>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</si>
  <si>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</si>
  <si>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</si>
  <si>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</si>
  <si>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</si>
  <si>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</si>
  <si>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</si>
  <si>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</si>
  <si>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</si>
  <si>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</si>
  <si>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</si>
  <si>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</si>
  <si>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</si>
  <si>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</si>
  <si>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</si>
  <si>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</si>
  <si>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</si>
  <si>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</si>
  <si>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</si>
  <si>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</si>
  <si>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</si>
  <si>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</si>
  <si>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</si>
  <si>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</si>
  <si>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</si>
  <si>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</si>
  <si>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</si>
  <si>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</si>
  <si>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</si>
  <si>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</si>
  <si>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</si>
  <si>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</si>
  <si>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</si>
  <si>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</si>
  <si>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</si>
  <si>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</si>
  <si>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</si>
  <si>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</si>
  <si>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</si>
  <si>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</si>
  <si>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</si>
  <si>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</si>
  <si>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</si>
  <si>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</si>
  <si>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</si>
  <si>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</si>
  <si>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</si>
  <si>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</si>
  <si>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</si>
  <si>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</si>
  <si>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</si>
  <si>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</si>
  <si>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</si>
  <si>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</si>
  <si>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</si>
  <si>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</si>
  <si>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</si>
  <si>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</si>
  <si>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</si>
  <si>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</si>
  <si>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</si>
  <si>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</si>
  <si>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</si>
  <si>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</si>
  <si>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</si>
  <si>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</si>
  <si>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</si>
  <si>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</si>
  <si>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</si>
  <si>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</si>
  <si>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</si>
  <si>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</si>
  <si>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</si>
  <si>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</si>
  <si>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</si>
  <si>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</si>
  <si>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</si>
  <si>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</si>
  <si>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</si>
  <si>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</si>
  <si>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</si>
  <si>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</si>
  <si>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</si>
  <si>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</si>
  <si>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</si>
  <si>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</si>
  <si>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</si>
  <si>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</si>
  <si>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</si>
  <si>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</si>
  <si>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</si>
  <si>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</si>
  <si>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</si>
  <si>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</si>
  <si>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</si>
  <si>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</si>
  <si>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</si>
  <si>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</si>
  <si>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</si>
  <si>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</si>
  <si>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</si>
  <si>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</si>
  <si>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</si>
  <si>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</si>
  <si>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</si>
  <si>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</si>
  <si>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</si>
  <si>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</si>
  <si>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</si>
  <si>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</si>
  <si>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</si>
  <si>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</si>
  <si>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</si>
  <si>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</si>
  <si>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</si>
  <si>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</si>
  <si>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</si>
  <si>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</si>
  <si>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</si>
  <si>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</si>
  <si>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</si>
  <si>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</si>
  <si>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</si>
  <si>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</si>
  <si>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</si>
  <si>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</si>
  <si>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</si>
  <si>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</si>
  <si>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</si>
  <si>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</si>
  <si>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</si>
  <si>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</si>
  <si>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</si>
  <si>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</si>
  <si>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</si>
  <si>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</si>
  <si>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</si>
  <si>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</si>
  <si>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</si>
  <si>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</si>
  <si>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</si>
  <si>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</si>
  <si>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</si>
  <si>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</si>
  <si>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</si>
  <si>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</si>
  <si>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</si>
  <si>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</si>
  <si>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</si>
  <si>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</si>
  <si>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</si>
  <si>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</si>
  <si>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</si>
  <si>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</si>
  <si>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</si>
  <si>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</si>
  <si>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</si>
  <si>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</si>
  <si>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</si>
  <si>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</si>
  <si>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</si>
  <si>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</si>
  <si>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</si>
  <si>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</si>
  <si>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</si>
  <si>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</si>
  <si>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</si>
  <si>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</si>
  <si>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</si>
  <si>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</si>
  <si>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</si>
  <si>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</si>
  <si>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</si>
  <si>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</si>
  <si>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</si>
  <si>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</si>
  <si>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</si>
  <si>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</si>
  <si>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</si>
  <si>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</si>
  <si>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</si>
  <si>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</si>
  <si>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</si>
  <si>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</si>
  <si>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</si>
  <si>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</si>
  <si>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</si>
  <si>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</si>
  <si>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</si>
  <si>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</si>
  <si>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</si>
  <si>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</si>
  <si>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</si>
  <si>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</si>
  <si>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</si>
  <si>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</si>
  <si>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</si>
  <si>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</si>
  <si>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</si>
  <si>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</si>
  <si>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</si>
  <si>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</si>
  <si>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</si>
  <si>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</si>
  <si>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</si>
  <si>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</si>
  <si>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</si>
  <si>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</si>
  <si>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</si>
  <si>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</si>
  <si>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</si>
  <si>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</si>
  <si>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</si>
  <si>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</si>
  <si>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</si>
  <si>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</si>
  <si>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</si>
  <si>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</si>
  <si>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</si>
  <si>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</si>
  <si>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</si>
  <si>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</si>
  <si>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</si>
  <si>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</si>
  <si>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</si>
  <si>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</si>
  <si>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</si>
  <si>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</si>
  <si>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</si>
  <si>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</si>
  <si>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</si>
  <si>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</si>
  <si>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</si>
  <si>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</si>
  <si>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</si>
  <si>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</si>
  <si>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</si>
  <si>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</si>
  <si>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</si>
  <si>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</si>
  <si>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</si>
  <si>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</si>
  <si>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</si>
  <si>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</si>
  <si>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</si>
  <si>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</si>
  <si>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</si>
  <si>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</si>
  <si>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</si>
  <si>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</si>
  <si>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</si>
  <si>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</si>
  <si>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</si>
  <si>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</si>
  <si>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</si>
  <si>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</si>
  <si>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</si>
  <si>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</si>
  <si>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</si>
  <si>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</si>
  <si>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</si>
  <si>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</si>
  <si>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</si>
  <si>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</si>
  <si>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</si>
  <si>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</si>
  <si>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</si>
  <si>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</si>
  <si>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</si>
  <si>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</si>
  <si>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</si>
  <si>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</si>
  <si>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</si>
  <si>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</si>
  <si>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</si>
  <si>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</si>
  <si>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</si>
  <si>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</si>
  <si>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</si>
  <si>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</si>
  <si>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</si>
  <si>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</si>
  <si>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</si>
  <si>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</si>
  <si>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</si>
  <si>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</si>
  <si>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</si>
  <si>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</si>
  <si>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</si>
  <si>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</si>
  <si>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</si>
  <si>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</si>
  <si>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</si>
  <si>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</si>
  <si>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</si>
  <si>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</si>
  <si>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</si>
  <si>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</si>
  <si>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</si>
  <si>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</si>
  <si>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</si>
  <si>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</si>
  <si>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</si>
  <si>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</si>
  <si>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</si>
  <si>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</si>
  <si>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</si>
  <si>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</si>
  <si>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</si>
  <si>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</si>
  <si>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</si>
  <si>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</si>
  <si>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</si>
  <si>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</si>
  <si>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</si>
  <si>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</si>
  <si>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</si>
  <si>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</si>
  <si>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</si>
  <si>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</si>
  <si>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</si>
  <si>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</si>
  <si>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</si>
  <si>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</si>
  <si>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</si>
  <si>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</si>
  <si>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</si>
  <si>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</si>
  <si>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</si>
  <si>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</si>
  <si>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</si>
  <si>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</si>
  <si>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</si>
  <si>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</si>
  <si>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</si>
  <si>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</si>
  <si>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</si>
  <si>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</si>
  <si>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</si>
  <si>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</si>
  <si>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</si>
  <si>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</si>
  <si>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</si>
  <si>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</si>
  <si>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</si>
  <si>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</si>
  <si>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</si>
  <si>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</si>
  <si>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</si>
  <si>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</si>
  <si>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</si>
  <si>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</si>
  <si>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</si>
  <si>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</si>
  <si>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</si>
  <si>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</si>
  <si>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</si>
  <si>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</si>
  <si>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</si>
  <si>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</si>
  <si>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</si>
  <si>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</si>
  <si>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</si>
  <si>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</si>
  <si>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</si>
  <si>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</si>
  <si>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</si>
  <si>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</si>
  <si>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</si>
  <si>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</si>
  <si>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</si>
  <si>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</si>
  <si>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</si>
  <si>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</si>
  <si>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</si>
  <si>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</si>
  <si>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</si>
  <si>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</si>
  <si>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</si>
  <si>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</si>
  <si>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</si>
  <si>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</si>
  <si>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</si>
  <si>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</si>
  <si>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</si>
  <si>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</si>
  <si>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</si>
  <si>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</si>
  <si>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</si>
  <si>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</si>
  <si>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</si>
  <si>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</si>
  <si>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</si>
  <si>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</si>
  <si>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</si>
  <si>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</si>
  <si>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</si>
  <si>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</si>
  <si>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</si>
  <si>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</si>
  <si>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</si>
  <si>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</si>
  <si>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</si>
  <si>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</si>
  <si>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</si>
  <si>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</si>
  <si>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</si>
  <si>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</si>
  <si>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</si>
  <si>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</si>
  <si>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</si>
  <si>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</si>
  <si>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</si>
  <si>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</si>
  <si>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</si>
  <si>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</si>
  <si>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</si>
  <si>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</si>
  <si>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</si>
  <si>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</si>
  <si>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</si>
  <si>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</si>
  <si>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</si>
  <si>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</si>
  <si>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</si>
  <si>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</si>
  <si>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</si>
  <si>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</si>
  <si>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</si>
  <si>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</si>
  <si>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</si>
  <si>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</si>
  <si>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</si>
  <si>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</si>
  <si>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</si>
  <si>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</si>
  <si>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</si>
  <si>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</si>
  <si>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</si>
  <si>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</si>
  <si>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</si>
  <si>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</si>
  <si>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</si>
  <si>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</si>
  <si>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</si>
  <si>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</si>
  <si>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</si>
  <si>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</si>
  <si>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</si>
  <si>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</si>
  <si>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</si>
  <si>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</si>
  <si>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</si>
  <si>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</si>
  <si>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</si>
  <si>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</si>
  <si>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</si>
  <si>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</si>
  <si>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</si>
  <si>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</si>
  <si>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</si>
  <si>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</si>
  <si>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</si>
  <si>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</si>
  <si>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</si>
  <si>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</si>
  <si>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</si>
  <si>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</si>
  <si>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</si>
  <si>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</si>
  <si>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</si>
  <si>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</si>
  <si>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</si>
  <si>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</si>
  <si>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</si>
  <si>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</si>
  <si>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</si>
  <si>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</si>
  <si>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</si>
  <si>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</si>
  <si>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</si>
  <si>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</si>
  <si>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</si>
  <si>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</si>
  <si>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</si>
  <si>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</si>
  <si>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</si>
  <si>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</si>
  <si>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</si>
  <si>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</si>
  <si>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</si>
  <si>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</si>
  <si>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</si>
  <si>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</si>
  <si>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</si>
  <si>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</si>
  <si>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</si>
  <si>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</si>
  <si>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</si>
  <si>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</si>
  <si>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</si>
  <si>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</si>
  <si>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</si>
  <si>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</si>
  <si>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</si>
  <si>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</si>
  <si>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</si>
  <si>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</si>
  <si>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</si>
  <si>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</si>
  <si>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</si>
  <si>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</si>
  <si>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</si>
  <si>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</si>
  <si>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</si>
  <si>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</si>
  <si>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</si>
  <si>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</si>
  <si>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</si>
  <si>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</si>
  <si>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</si>
  <si>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</si>
  <si>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</si>
  <si>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</si>
  <si>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</si>
  <si>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</si>
  <si>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</si>
  <si>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</si>
  <si>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</si>
  <si>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</si>
  <si>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</si>
  <si>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</si>
  <si>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</si>
  <si>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</si>
  <si>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</si>
  <si>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</si>
  <si>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</si>
  <si>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</si>
  <si>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</si>
  <si>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</si>
  <si>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</si>
  <si>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</si>
  <si>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</si>
  <si>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</si>
  <si>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</si>
  <si>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</si>
  <si>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</si>
  <si>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</si>
  <si>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</si>
  <si>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</si>
  <si>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</si>
  <si>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</si>
  <si>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</si>
  <si>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</si>
  <si>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</si>
  <si>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</si>
  <si>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</si>
  <si>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</si>
  <si>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</si>
  <si>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</si>
  <si>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</si>
  <si>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</si>
  <si>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</si>
  <si>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</si>
  <si>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</si>
  <si>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</si>
  <si>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</si>
  <si>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</si>
  <si>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</si>
  <si>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</si>
  <si>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</si>
  <si>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</si>
  <si>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</si>
  <si>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</si>
  <si>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</si>
  <si>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</si>
  <si>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</si>
  <si>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</si>
  <si>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</si>
  <si>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</si>
  <si>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</si>
  <si>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</si>
  <si>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</si>
  <si>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</si>
  <si>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</si>
  <si>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</si>
  <si>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</si>
  <si>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</si>
  <si>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</si>
  <si>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</si>
  <si>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</si>
  <si>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</si>
  <si>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</si>
  <si>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</si>
  <si>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</si>
  <si>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</si>
  <si>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</si>
  <si>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</si>
  <si>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</si>
  <si>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</si>
  <si>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</si>
  <si>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</si>
  <si>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</si>
  <si>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</si>
  <si>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</si>
  <si>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</si>
  <si>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</si>
  <si>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</si>
  <si>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</si>
  <si>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</si>
  <si>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</si>
  <si>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</si>
  <si>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</si>
  <si>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</si>
  <si>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</si>
  <si>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</si>
  <si>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</si>
  <si>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</si>
  <si>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</si>
  <si>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</si>
  <si>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</si>
  <si>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</si>
  <si>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</si>
  <si>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</si>
  <si>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</si>
  <si>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</si>
  <si>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</si>
  <si>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</si>
  <si>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</si>
  <si>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</si>
  <si>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</si>
  <si>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</si>
  <si>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</si>
  <si>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</si>
  <si>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</si>
  <si>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</si>
  <si>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</si>
  <si>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</si>
  <si>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</si>
  <si>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</si>
  <si>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</si>
  <si>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</si>
  <si>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</si>
  <si>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</si>
  <si>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</si>
  <si>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</si>
  <si>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</si>
  <si>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</si>
  <si>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</si>
  <si>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</si>
  <si>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</si>
  <si>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</si>
  <si>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</si>
  <si>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</si>
  <si>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</si>
  <si>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</si>
  <si>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</si>
  <si>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</si>
  <si>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</si>
  <si>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</si>
  <si>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</si>
  <si>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</si>
  <si>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</si>
  <si>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</si>
  <si>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</si>
  <si>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</si>
  <si>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</si>
  <si>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</si>
  <si>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</si>
  <si>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</si>
  <si>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</si>
  <si>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</si>
  <si>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</si>
  <si>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</si>
  <si>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</si>
  <si>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</si>
  <si>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</si>
  <si>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</si>
  <si>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</si>
  <si>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</si>
  <si>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</si>
  <si>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</si>
  <si>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</si>
  <si>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</si>
  <si>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</si>
  <si>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</si>
  <si>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</si>
  <si>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</si>
  <si>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</si>
  <si>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</si>
  <si>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</si>
  <si>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</si>
  <si>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</si>
  <si>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</si>
  <si>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</si>
  <si>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</si>
  <si>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</si>
  <si>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</si>
  <si>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</si>
  <si>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</si>
  <si>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</si>
  <si>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</si>
  <si>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</si>
  <si>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</si>
  <si>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</si>
  <si>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</si>
  <si>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</si>
  <si>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</si>
  <si>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</si>
  <si>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</si>
  <si>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</si>
  <si>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</si>
  <si>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</si>
  <si>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</si>
  <si>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</si>
  <si>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</si>
  <si>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</si>
  <si>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</si>
  <si>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</si>
  <si>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</si>
  <si>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</si>
  <si>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</si>
  <si>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</si>
  <si>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</si>
  <si>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</si>
  <si>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</si>
  <si>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</si>
  <si>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</si>
  <si>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</si>
  <si>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</si>
  <si>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</si>
  <si>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</si>
  <si>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</si>
  <si>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</si>
  <si>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</si>
  <si>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</si>
  <si>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</si>
  <si>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</si>
  <si>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</si>
  <si>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</si>
  <si>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</si>
  <si>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</si>
  <si>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</si>
  <si>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</si>
  <si>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</si>
  <si>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</si>
  <si>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</si>
  <si>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</si>
  <si>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</si>
  <si>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</si>
  <si>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</si>
  <si>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</si>
  <si>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</si>
  <si>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</si>
  <si>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</si>
  <si>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</si>
  <si>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</si>
  <si>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</si>
  <si>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</si>
  <si>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</si>
  <si>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</si>
  <si>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</si>
  <si>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</si>
  <si>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</si>
  <si>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</si>
  <si>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</si>
  <si>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</si>
  <si>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</si>
  <si>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</si>
  <si>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</si>
  <si>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</si>
  <si>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</si>
  <si>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</si>
  <si>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</si>
  <si>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</si>
  <si>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</si>
  <si>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</si>
  <si>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</si>
  <si>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</si>
  <si>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</si>
  <si>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</si>
  <si>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</si>
  <si>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</si>
  <si>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</si>
  <si>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</si>
  <si>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</si>
  <si>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</si>
  <si>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</si>
  <si>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</si>
  <si>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</si>
  <si>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</si>
  <si>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</si>
  <si>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</si>
  <si>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</si>
  <si>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</si>
  <si>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</si>
  <si>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</si>
  <si>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</si>
  <si>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</si>
  <si>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</si>
  <si>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</si>
  <si>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</si>
  <si>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</si>
  <si>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</si>
  <si>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</si>
  <si>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</si>
  <si>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</si>
  <si>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</si>
  <si>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</si>
  <si>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</si>
  <si>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</si>
  <si>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</si>
  <si>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</si>
  <si>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</si>
  <si>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</si>
  <si>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</si>
  <si>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</si>
  <si>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</si>
  <si>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</si>
  <si>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</si>
  <si>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</si>
  <si>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</si>
  <si>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</si>
  <si>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</si>
  <si>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</si>
  <si>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</si>
  <si>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</si>
  <si>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</si>
  <si>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</si>
  <si>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</si>
  <si>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</si>
  <si>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</si>
  <si>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</si>
  <si>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</si>
  <si>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</si>
  <si>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</si>
  <si>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</si>
  <si>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</si>
  <si>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</si>
  <si>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</si>
  <si>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</si>
  <si>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</si>
  <si>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</si>
  <si>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</si>
  <si>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</si>
  <si>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</si>
  <si>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</si>
  <si>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</si>
  <si>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</si>
  <si>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</si>
  <si>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</si>
  <si>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</si>
  <si>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</si>
  <si>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</si>
  <si>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</si>
  <si>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</si>
  <si>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</si>
  <si>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</si>
  <si>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</si>
  <si>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</si>
  <si>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</si>
  <si>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</si>
  <si>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</si>
  <si>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</si>
  <si>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</si>
  <si>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</si>
  <si>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</si>
  <si>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</si>
  <si>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</si>
  <si>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</si>
  <si>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</si>
  <si>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</si>
  <si>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</si>
  <si>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</si>
  <si>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</si>
  <si>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</si>
  <si>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</si>
  <si>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</si>
  <si>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</si>
  <si>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</si>
  <si>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</si>
  <si>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</si>
  <si>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</si>
  <si>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</si>
  <si>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</si>
  <si>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</si>
  <si>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</si>
  <si>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</si>
  <si>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</si>
  <si>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</si>
  <si>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</si>
  <si>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</si>
  <si>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</si>
  <si>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</si>
  <si>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</si>
  <si>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</si>
  <si>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</si>
  <si>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</si>
  <si>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</si>
  <si>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</si>
  <si>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</si>
  <si>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</si>
  <si>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</si>
  <si>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</si>
  <si>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</si>
  <si>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</si>
  <si>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</si>
  <si>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</si>
  <si>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</si>
  <si>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</si>
  <si>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</si>
  <si>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</si>
  <si>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</si>
  <si>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</si>
  <si>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</si>
  <si>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</si>
  <si>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</si>
  <si>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</si>
  <si>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</si>
  <si>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</si>
  <si>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</si>
  <si>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</si>
  <si>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</si>
  <si>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</si>
  <si>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</si>
  <si>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</si>
  <si>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</si>
  <si>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</si>
  <si>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</si>
  <si>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</si>
  <si>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</si>
  <si>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</si>
  <si>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</si>
  <si>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</si>
  <si>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</si>
  <si>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</si>
  <si>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</si>
  <si>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</si>
  <si>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</si>
  <si>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</si>
  <si>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</si>
  <si>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</si>
  <si>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</si>
  <si>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</si>
  <si>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</si>
  <si>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</si>
  <si>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</si>
  <si>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</si>
  <si>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</si>
  <si>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</si>
  <si>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</si>
  <si>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</si>
  <si>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</si>
  <si>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</si>
  <si>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</si>
  <si>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</si>
  <si>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</si>
  <si>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</si>
  <si>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</si>
  <si>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</si>
  <si>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</si>
  <si>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</si>
  <si>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</si>
  <si>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</si>
  <si>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</si>
  <si>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</si>
  <si>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</si>
  <si>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</si>
  <si>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</si>
  <si>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</si>
  <si>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</si>
  <si>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</si>
  <si>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</si>
  <si>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</si>
  <si>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</si>
  <si>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</si>
  <si>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</si>
  <si>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</si>
  <si>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</si>
  <si>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</si>
  <si>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</si>
  <si>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</si>
  <si>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</si>
  <si>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</si>
  <si>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</si>
  <si>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</si>
  <si>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</si>
  <si>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</si>
  <si>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</si>
  <si>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</si>
  <si>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</si>
  <si>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</si>
  <si>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</si>
  <si>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</si>
  <si>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</si>
  <si>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</si>
  <si>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</si>
  <si>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</si>
  <si>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</si>
  <si>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</si>
  <si>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</si>
  <si>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</si>
  <si>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</si>
  <si>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</si>
  <si>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</si>
  <si>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</si>
  <si>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</si>
  <si>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</si>
  <si>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</si>
  <si>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</si>
  <si>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</si>
  <si>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</si>
  <si>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</si>
  <si>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</si>
  <si>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</si>
  <si>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</si>
  <si>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</si>
  <si>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</si>
  <si>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</si>
  <si>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</si>
  <si>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</si>
  <si>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</si>
  <si>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</si>
  <si>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</si>
  <si>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</si>
  <si>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</si>
  <si>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</si>
  <si>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</si>
  <si>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</si>
  <si>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</si>
  <si>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</si>
  <si>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</si>
  <si>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</si>
  <si>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</si>
  <si>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</si>
  <si>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</si>
  <si>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</si>
  <si>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</si>
  <si>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</si>
  <si>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</si>
  <si>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</si>
  <si>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</si>
  <si>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</si>
  <si>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</si>
  <si>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</si>
  <si>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</si>
  <si>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</si>
  <si>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</si>
  <si>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</si>
  <si>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</si>
  <si>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</si>
  <si>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</si>
  <si>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</si>
  <si>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</si>
  <si>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</si>
  <si>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</si>
  <si>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</si>
  <si>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</si>
  <si>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</si>
  <si>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</si>
  <si>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</si>
  <si>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</si>
  <si>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</si>
  <si>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</si>
  <si>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</si>
  <si>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</si>
  <si>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</si>
  <si>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</si>
  <si>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</si>
  <si>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</si>
  <si>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</si>
  <si>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</si>
  <si>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</si>
  <si>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</si>
  <si>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</si>
  <si>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</si>
  <si>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</si>
  <si>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</si>
  <si>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</si>
  <si>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</si>
  <si>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</si>
  <si>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</si>
  <si>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</si>
  <si>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</si>
  <si>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</si>
  <si>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</si>
  <si>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</si>
  <si>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</si>
  <si>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</si>
  <si>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</si>
  <si>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</si>
  <si>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</si>
  <si>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</si>
  <si>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</si>
  <si>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</si>
  <si>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</si>
  <si>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</si>
  <si>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</si>
  <si>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</si>
  <si>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</si>
  <si>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</si>
  <si>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</si>
  <si>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</si>
  <si>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</si>
  <si>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</si>
  <si>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</si>
  <si>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</si>
  <si>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</si>
  <si>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</si>
  <si>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</si>
  <si>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</si>
  <si>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</si>
  <si>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</si>
  <si>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</si>
  <si>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</si>
  <si>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</si>
  <si>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</si>
  <si>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</si>
  <si>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</si>
  <si>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</si>
  <si>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</si>
  <si>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</si>
  <si>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</si>
  <si>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</si>
  <si>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</si>
  <si>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</si>
  <si>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</si>
  <si>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</si>
  <si>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</si>
  <si>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</si>
  <si>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</si>
  <si>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</si>
  <si>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</si>
  <si>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</si>
  <si>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</si>
  <si>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</si>
  <si>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</si>
  <si>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</si>
  <si>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</si>
  <si>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</si>
  <si>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</si>
  <si>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</si>
  <si>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</si>
  <si>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</si>
  <si>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</si>
  <si>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</si>
  <si>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</si>
  <si>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</si>
  <si>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</si>
  <si>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</si>
  <si>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</si>
  <si>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</si>
  <si>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</si>
  <si>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</si>
  <si>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</si>
  <si>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</si>
  <si>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</si>
  <si>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</si>
  <si>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</si>
  <si>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</si>
  <si>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</si>
  <si>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</si>
  <si>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</si>
  <si>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</si>
  <si>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</si>
  <si>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</si>
  <si>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</si>
  <si>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</si>
  <si>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</si>
  <si>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</si>
  <si>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</si>
  <si>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</si>
  <si>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</si>
  <si>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</si>
  <si>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</si>
  <si>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</si>
  <si>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</si>
  <si>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</si>
  <si>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</si>
  <si>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</si>
  <si>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</si>
  <si>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</si>
  <si>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</si>
  <si>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</si>
  <si>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</si>
  <si>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</si>
  <si>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</si>
  <si>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</si>
  <si>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</si>
  <si>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</si>
  <si>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</si>
  <si>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</si>
  <si>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</si>
  <si>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</si>
  <si>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</si>
  <si>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</si>
  <si>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</si>
  <si>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</si>
  <si>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</si>
  <si>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</si>
  <si>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</si>
  <si>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</si>
  <si>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</si>
  <si>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</si>
  <si>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</si>
  <si>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</si>
  <si>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</si>
  <si>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</si>
  <si>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</si>
  <si>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</si>
  <si>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</si>
  <si>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</si>
  <si>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</si>
  <si>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</si>
  <si>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</si>
  <si>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</si>
  <si>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</si>
  <si>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</si>
  <si>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</si>
  <si>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</si>
  <si>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</si>
  <si>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</si>
  <si>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</si>
  <si>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</si>
  <si>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</si>
  <si>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</si>
  <si>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</si>
  <si>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</si>
  <si>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</si>
  <si>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</si>
  <si>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</si>
  <si>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</si>
  <si>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</si>
  <si>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</si>
  <si>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</si>
  <si>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</si>
  <si>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</si>
  <si>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</si>
  <si>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</si>
  <si>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</si>
  <si>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</si>
  <si>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</si>
  <si>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</si>
  <si>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</si>
  <si>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</si>
  <si>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</si>
  <si>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</si>
  <si>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</si>
  <si>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</si>
  <si>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</si>
  <si>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</si>
  <si>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</si>
  <si>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</si>
  <si>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</si>
  <si>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</si>
  <si>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</si>
  <si>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</si>
  <si>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</si>
  <si>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</si>
  <si>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</si>
  <si>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</si>
  <si>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</si>
  <si>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</si>
  <si>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</si>
  <si>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</si>
  <si>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</si>
  <si>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</si>
  <si>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</si>
  <si>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</si>
  <si>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</si>
  <si>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</si>
  <si>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</si>
  <si>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</si>
  <si>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</si>
  <si>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</si>
  <si>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</si>
  <si>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</si>
  <si>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</si>
  <si>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</si>
  <si>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</si>
  <si>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</si>
  <si>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</si>
  <si>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</si>
  <si>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</si>
  <si>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</si>
  <si>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</si>
  <si>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</si>
  <si>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</si>
  <si>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</si>
  <si>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</si>
  <si>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</si>
  <si>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</si>
  <si>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</si>
  <si>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</si>
  <si>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</si>
  <si>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</si>
  <si>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</si>
  <si>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</si>
  <si>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</si>
  <si>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</si>
  <si>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</si>
  <si>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</si>
  <si>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</si>
  <si>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</si>
  <si>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</si>
  <si>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</si>
  <si>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</si>
  <si>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</si>
  <si>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</si>
  <si>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</si>
  <si>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</si>
  <si>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</si>
  <si>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</si>
  <si>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</si>
  <si>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</si>
  <si>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</si>
  <si>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</si>
  <si>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</si>
  <si>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</si>
  <si>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</si>
  <si>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</si>
  <si>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</si>
  <si>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</si>
  <si>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</si>
  <si>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</si>
  <si>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</si>
  <si>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</si>
  <si>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</si>
  <si>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</si>
  <si>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</si>
  <si>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</si>
  <si>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</si>
  <si>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</si>
  <si>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</si>
  <si>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</si>
  <si>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</si>
  <si>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</si>
  <si>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</si>
  <si>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</si>
  <si>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</si>
  <si>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</si>
  <si>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</si>
  <si>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</si>
  <si>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</si>
  <si>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</si>
  <si>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</si>
  <si>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</si>
  <si>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</si>
  <si>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</si>
  <si>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</si>
  <si>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</si>
  <si>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</si>
  <si>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</si>
  <si>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</si>
  <si>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</si>
  <si>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</si>
  <si>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</si>
  <si>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</si>
  <si>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</si>
  <si>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</si>
  <si>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</si>
  <si>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</si>
  <si>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</si>
  <si>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</si>
  <si>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</si>
  <si>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</si>
  <si>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</si>
  <si>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</si>
  <si>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</si>
  <si>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</si>
  <si>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</si>
  <si>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</si>
  <si>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</si>
  <si>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</si>
  <si>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</si>
  <si>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</si>
  <si>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</si>
  <si>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</si>
  <si>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</si>
  <si>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</si>
  <si>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</si>
  <si>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</si>
  <si>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</si>
  <si>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</si>
  <si>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</si>
  <si>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</si>
  <si>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</si>
  <si>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</si>
  <si>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</si>
  <si>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</si>
  <si>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</si>
  <si>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</si>
  <si>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</si>
  <si>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</si>
  <si>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</si>
  <si>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</si>
  <si>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</si>
  <si>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</si>
  <si>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</si>
  <si>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</si>
  <si>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</si>
  <si>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</si>
  <si>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</si>
  <si>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</si>
  <si>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</si>
  <si>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</si>
  <si>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</si>
  <si>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</si>
  <si>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</si>
  <si>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</si>
  <si>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</si>
  <si>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</si>
  <si>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</si>
  <si>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</si>
  <si>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</si>
  <si>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</si>
  <si>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</si>
  <si>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</si>
  <si>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</si>
  <si>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</si>
  <si>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</si>
  <si>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</si>
  <si>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</si>
  <si>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</si>
  <si>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</si>
  <si>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</si>
  <si>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</si>
  <si>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</si>
  <si>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</si>
  <si>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</si>
  <si>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</si>
  <si>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</si>
  <si>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</si>
  <si>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</si>
  <si>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</si>
  <si>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</si>
  <si>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</si>
  <si>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</si>
  <si>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</si>
  <si>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</si>
  <si>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</si>
  <si>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</si>
  <si>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</si>
  <si>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</si>
  <si>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</si>
  <si>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</si>
  <si>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</si>
  <si>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</si>
  <si>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</si>
  <si>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</si>
  <si>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</si>
  <si>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</si>
  <si>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</si>
  <si>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</si>
  <si>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</si>
  <si>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</si>
  <si>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</si>
  <si>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</si>
  <si>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</si>
  <si>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</si>
  <si>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</si>
  <si>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</si>
  <si>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</si>
  <si>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</si>
  <si>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</si>
  <si>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</si>
  <si>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</si>
  <si>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</si>
  <si>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</si>
  <si>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</si>
  <si>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</si>
  <si>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</si>
  <si>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</si>
  <si>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</si>
  <si>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</si>
  <si>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</si>
  <si>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</si>
  <si>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</si>
  <si>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</si>
  <si>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</si>
  <si>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</si>
  <si>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</si>
  <si>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</si>
  <si>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</si>
  <si>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</si>
  <si>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</si>
  <si>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</si>
  <si>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</si>
  <si>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</si>
  <si>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</si>
  <si>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</si>
  <si>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</si>
  <si>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</si>
  <si>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</si>
  <si>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</si>
  <si>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</si>
  <si>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</si>
  <si>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</si>
  <si>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</si>
  <si>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</si>
  <si>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</si>
  <si>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</si>
  <si>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</si>
  <si>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</si>
  <si>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</si>
  <si>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</si>
  <si>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</si>
  <si>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</si>
  <si>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</si>
  <si>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</si>
  <si>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</si>
  <si>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</si>
  <si>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</si>
  <si>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</si>
  <si>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</si>
  <si>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</si>
  <si>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</si>
  <si>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</si>
  <si>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</si>
  <si>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</si>
  <si>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</si>
  <si>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</si>
  <si>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</si>
  <si>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</si>
  <si>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</si>
  <si>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</si>
  <si>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</si>
  <si>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</si>
  <si>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</si>
  <si>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</si>
  <si>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</si>
  <si>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</si>
  <si>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</si>
  <si>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</si>
  <si>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</si>
  <si>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</si>
  <si>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</si>
  <si>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</si>
  <si>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</si>
  <si>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</si>
  <si>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</si>
  <si>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</si>
  <si>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</si>
  <si>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</si>
  <si>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</si>
  <si>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</si>
  <si>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</si>
  <si>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</si>
  <si>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</si>
  <si>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</si>
  <si>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</si>
  <si>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</si>
  <si>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</si>
  <si>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</si>
  <si>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</si>
  <si>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</si>
  <si>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</si>
  <si>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</si>
  <si>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</si>
  <si>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</si>
  <si>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</si>
  <si>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</si>
  <si>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</si>
  <si>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</si>
  <si>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</si>
  <si>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</si>
  <si>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</si>
  <si>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</si>
  <si>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</si>
  <si>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</si>
  <si>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</si>
  <si>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</si>
  <si>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</si>
  <si>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</si>
  <si>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</si>
  <si>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</si>
  <si>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</si>
  <si>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</si>
  <si>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</si>
  <si>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</si>
  <si>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</si>
  <si>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</si>
  <si>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</si>
  <si>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</si>
  <si>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</si>
  <si>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</si>
  <si>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</si>
  <si>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</si>
  <si>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</si>
  <si>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</si>
  <si>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</si>
  <si>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</si>
  <si>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</si>
  <si>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</si>
  <si>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</si>
  <si>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</si>
  <si>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</si>
  <si>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</si>
  <si>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</si>
  <si>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</si>
  <si>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</si>
  <si>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</si>
  <si>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</si>
  <si>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</si>
  <si>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</si>
  <si>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</si>
  <si>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</si>
  <si>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</si>
  <si>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</si>
  <si>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</si>
  <si>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</si>
  <si>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</si>
  <si>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</si>
  <si>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</si>
  <si>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</si>
  <si>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</si>
  <si>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</si>
  <si>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</si>
  <si>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</si>
  <si>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</si>
  <si>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</si>
  <si>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</si>
  <si>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</si>
  <si>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</si>
  <si>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</si>
  <si>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</si>
  <si>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</si>
  <si>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</si>
  <si>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</si>
  <si>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</si>
  <si>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</si>
  <si>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</si>
  <si>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</si>
  <si>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</si>
  <si>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</si>
  <si>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</si>
  <si>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</si>
  <si>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</si>
  <si>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</si>
  <si>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</si>
  <si>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</si>
  <si>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</si>
  <si>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</si>
  <si>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</si>
  <si>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</si>
  <si>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</si>
  <si>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</si>
  <si>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</si>
  <si>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</si>
  <si>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</si>
  <si>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</si>
  <si>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</si>
  <si>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</si>
  <si>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</si>
  <si>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</si>
  <si>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</si>
  <si>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</si>
  <si>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</si>
  <si>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</si>
  <si>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</si>
  <si>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</si>
  <si>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</si>
  <si>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</si>
  <si>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</si>
  <si>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</si>
  <si>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</si>
  <si>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</si>
  <si>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</si>
  <si>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</si>
  <si>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</si>
  <si>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</si>
  <si>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</si>
  <si>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</si>
  <si>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</si>
  <si>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</si>
  <si>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</si>
  <si>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</si>
  <si>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</si>
  <si>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</si>
  <si>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</si>
  <si>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</si>
  <si>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</si>
  <si>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</si>
  <si>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</si>
  <si>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</si>
  <si>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</si>
  <si>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</si>
  <si>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</si>
  <si>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</si>
  <si>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</si>
  <si>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</si>
  <si>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</si>
  <si>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</si>
  <si>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</si>
  <si>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</si>
  <si>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</si>
  <si>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</si>
  <si>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</si>
  <si>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</si>
  <si>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</si>
  <si>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</si>
  <si>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</si>
  <si>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</si>
  <si>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</si>
  <si>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</si>
  <si>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</si>
  <si>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</si>
  <si>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</si>
  <si>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</si>
  <si>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</si>
  <si>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</si>
  <si>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</si>
  <si>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</si>
  <si>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</si>
  <si>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</si>
  <si>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</si>
  <si>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</si>
  <si>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</si>
  <si>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</si>
  <si>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</si>
  <si>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</si>
  <si>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</si>
  <si>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</si>
  <si>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</si>
  <si>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</si>
  <si>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</si>
  <si>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</si>
  <si>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</si>
  <si>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</si>
  <si>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</si>
  <si>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</si>
  <si>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</si>
  <si>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</si>
  <si>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</si>
  <si>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</si>
  <si>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</si>
  <si>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</si>
  <si>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</si>
  <si>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</si>
  <si>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</si>
  <si>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</si>
  <si>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</si>
  <si>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</si>
  <si>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</si>
  <si>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</si>
  <si>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</si>
  <si>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</si>
  <si>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</si>
  <si>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</si>
  <si>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</si>
  <si>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</si>
  <si>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</si>
  <si>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</si>
  <si>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</si>
  <si>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</si>
  <si>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</si>
  <si>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</si>
  <si>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</si>
  <si>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</si>
  <si>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</si>
  <si>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</si>
  <si>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</si>
  <si>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</si>
  <si>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</si>
  <si>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</si>
  <si>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</si>
  <si>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</si>
  <si>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</si>
  <si>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</si>
  <si>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</si>
  <si>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</si>
  <si>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</si>
  <si>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</si>
  <si>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</si>
  <si>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</si>
  <si>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</si>
  <si>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</si>
  <si>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</si>
  <si>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</si>
  <si>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</si>
  <si>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</si>
  <si>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</si>
  <si>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</si>
  <si>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</si>
  <si>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</si>
  <si>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</si>
  <si>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</si>
  <si>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</si>
  <si>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</si>
  <si>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</si>
  <si>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</si>
  <si>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</si>
  <si>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</si>
  <si>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</si>
  <si>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</si>
  <si>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</si>
  <si>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</si>
  <si>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</si>
  <si>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</si>
  <si>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</si>
  <si>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</si>
  <si>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</si>
  <si>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</si>
  <si>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</si>
  <si>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</si>
  <si>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</si>
  <si>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</si>
  <si>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</si>
  <si>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</si>
  <si>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</si>
  <si>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</si>
  <si>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</si>
  <si>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</si>
  <si>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</si>
  <si>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</si>
  <si>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</si>
  <si>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</si>
  <si>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</si>
  <si>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</si>
  <si>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</si>
  <si>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</si>
  <si>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</si>
  <si>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</si>
  <si>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</si>
  <si>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</si>
  <si>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</si>
  <si>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</si>
  <si>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</si>
  <si>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</si>
  <si>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</si>
  <si>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</si>
  <si>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</si>
  <si>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</si>
  <si>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</si>
  <si>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</si>
  <si>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</si>
  <si>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</si>
  <si>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</si>
  <si>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</si>
  <si>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</si>
  <si>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</si>
  <si>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</si>
  <si>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</si>
  <si>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</si>
  <si>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</si>
  <si>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</si>
  <si>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</si>
  <si>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</si>
  <si>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</si>
  <si>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</si>
  <si>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</si>
  <si>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</si>
  <si>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</si>
  <si>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</si>
  <si>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</si>
  <si>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</si>
  <si>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</si>
  <si>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</si>
  <si>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</si>
  <si>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</si>
  <si>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</si>
  <si>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</si>
  <si>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</si>
  <si>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</si>
  <si>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</si>
  <si>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</si>
  <si>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</si>
  <si>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</si>
  <si>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</si>
  <si>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</si>
  <si>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</si>
  <si>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</si>
  <si>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</si>
  <si>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</si>
  <si>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</si>
  <si>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</si>
  <si>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</si>
  <si>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</si>
  <si>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</si>
  <si>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</si>
  <si>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</si>
  <si>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</si>
  <si>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</si>
  <si>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</si>
  <si>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</si>
  <si>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</si>
  <si>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</si>
  <si>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</si>
  <si>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</si>
  <si>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</si>
  <si>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</si>
  <si>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</si>
  <si>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</si>
  <si>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</si>
  <si>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</si>
  <si>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</si>
  <si>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</si>
  <si>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</si>
  <si>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</si>
  <si>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</si>
  <si>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</si>
  <si>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</si>
  <si>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</si>
  <si>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</si>
  <si>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</si>
  <si>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</si>
  <si>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</si>
  <si>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</si>
  <si>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</si>
  <si>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</si>
  <si>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</si>
  <si>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</si>
  <si>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</si>
  <si>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</si>
  <si>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</si>
  <si>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</si>
  <si>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</si>
  <si>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</si>
  <si>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</si>
  <si>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</si>
  <si>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</si>
  <si>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</si>
  <si>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</si>
  <si>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</si>
  <si>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</si>
  <si>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</si>
  <si>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</si>
  <si>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</si>
  <si>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</si>
  <si>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</si>
  <si>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</si>
  <si>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</si>
  <si>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</si>
  <si>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</si>
  <si>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</si>
  <si>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</si>
  <si>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</si>
  <si>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</si>
  <si>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</si>
  <si>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</si>
  <si>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</si>
  <si>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</si>
  <si>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</si>
  <si>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</si>
  <si>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</si>
  <si>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</si>
  <si>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</si>
  <si>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</si>
  <si>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</si>
  <si>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</si>
  <si>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</si>
  <si>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</si>
  <si>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</si>
  <si>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</si>
  <si>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</si>
  <si>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</si>
  <si>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</si>
  <si>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</si>
  <si>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</si>
  <si>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</si>
  <si>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</si>
  <si>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</si>
  <si>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</si>
  <si>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</si>
  <si>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</si>
  <si>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</si>
  <si>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</si>
  <si>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</si>
  <si>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</si>
  <si>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</si>
  <si>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</si>
  <si>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</si>
  <si>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</si>
  <si>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</si>
  <si>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</si>
  <si>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</si>
  <si>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</si>
  <si>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</si>
  <si>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</si>
  <si>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</si>
  <si>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</si>
  <si>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</si>
  <si>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</si>
  <si>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</si>
  <si>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</si>
  <si>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</si>
  <si>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</si>
  <si>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</si>
  <si>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</si>
  <si>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</si>
  <si>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</si>
  <si>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</si>
  <si>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</si>
  <si>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</si>
  <si>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</si>
  <si>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</si>
  <si>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</si>
  <si>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</si>
  <si>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</si>
  <si>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</si>
  <si>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</si>
  <si>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</si>
  <si>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</si>
  <si>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</si>
  <si>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</si>
  <si>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</si>
  <si>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</si>
  <si>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</si>
  <si>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</si>
  <si>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</si>
  <si>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</si>
  <si>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</si>
  <si>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</si>
  <si>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</si>
  <si>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</si>
  <si>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</si>
  <si>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</si>
  <si>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</si>
  <si>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</si>
  <si>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</si>
  <si>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</si>
  <si>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</si>
  <si>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</si>
  <si>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</si>
  <si>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</si>
  <si>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</si>
  <si>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</si>
  <si>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</si>
  <si>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</si>
  <si>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</si>
  <si>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</si>
  <si>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</si>
  <si>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</si>
  <si>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</si>
  <si>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</si>
  <si>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</si>
  <si>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</si>
  <si>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</si>
  <si>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</si>
  <si>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</si>
  <si>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</si>
  <si>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</si>
  <si>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</si>
  <si>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</si>
  <si>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</si>
  <si>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</si>
  <si>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</si>
  <si>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</si>
  <si>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</si>
  <si>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</si>
  <si>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</si>
  <si>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</si>
  <si>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</si>
  <si>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</si>
  <si>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</si>
  <si>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</si>
  <si>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</si>
  <si>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</si>
  <si>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</si>
  <si>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</si>
  <si>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</si>
  <si>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</si>
  <si>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</si>
  <si>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</si>
  <si>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</si>
  <si>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</si>
  <si>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</si>
  <si>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</si>
  <si>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</si>
  <si>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</si>
  <si>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</si>
  <si>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</si>
  <si>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</si>
  <si>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</si>
  <si>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</si>
  <si>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</si>
  <si>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</si>
  <si>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</si>
  <si>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</si>
  <si>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</si>
  <si>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</si>
  <si>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</si>
  <si>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</si>
  <si>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</si>
  <si>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</si>
  <si>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</si>
  <si>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</si>
  <si>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</si>
  <si>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</si>
  <si>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</si>
  <si>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</si>
  <si>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</si>
  <si>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</si>
  <si>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</si>
  <si>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</si>
  <si>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</si>
  <si>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</si>
  <si>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</si>
  <si>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</si>
  <si>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</si>
  <si>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</si>
  <si>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</si>
  <si>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</si>
  <si>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</si>
  <si>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</si>
  <si>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</si>
  <si>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</si>
  <si>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</si>
  <si>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</si>
  <si>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</si>
  <si>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</si>
  <si>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</si>
  <si>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</si>
  <si>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</si>
  <si>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</si>
  <si>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</si>
  <si>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</si>
  <si>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</si>
  <si>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</si>
  <si>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</si>
  <si>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</si>
  <si>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</si>
  <si>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</si>
  <si>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</si>
  <si>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</si>
  <si>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</si>
  <si>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</si>
  <si>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</si>
  <si>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</si>
  <si>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</si>
  <si>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</si>
  <si>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</si>
  <si>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</si>
  <si>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</si>
  <si>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</si>
  <si>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</si>
  <si>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</si>
  <si>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</si>
  <si>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</si>
  <si>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</si>
  <si>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</si>
  <si>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</si>
  <si>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</si>
  <si>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</si>
  <si>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</si>
  <si>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</si>
  <si>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</si>
  <si>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</si>
  <si>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</si>
  <si>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</si>
  <si>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</si>
  <si>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</si>
  <si>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</si>
  <si>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</si>
  <si>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</si>
  <si>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</si>
  <si>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</si>
  <si>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</si>
  <si>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</si>
  <si>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</si>
  <si>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</si>
  <si>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</si>
  <si>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</si>
  <si>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</si>
  <si>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</si>
  <si>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</si>
  <si>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</si>
  <si>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</si>
  <si>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</si>
  <si>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</si>
  <si>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</si>
  <si>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</si>
  <si>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</si>
  <si>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</si>
  <si>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</si>
  <si>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</si>
  <si>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</si>
  <si>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</si>
  <si>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</si>
  <si>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</si>
  <si>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</si>
  <si>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</si>
  <si>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</si>
  <si>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</si>
  <si>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</si>
  <si>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</si>
  <si>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</si>
  <si>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</si>
  <si>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</si>
  <si>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</si>
  <si>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</si>
  <si>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</si>
  <si>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</si>
  <si>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</si>
  <si>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</si>
  <si>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</si>
  <si>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</si>
  <si>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</si>
  <si>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</si>
  <si>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</si>
  <si>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</si>
  <si>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</si>
  <si>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</si>
  <si>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</si>
  <si>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</si>
  <si>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</si>
  <si>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</si>
  <si>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</si>
  <si>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</si>
  <si>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</si>
  <si>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</si>
  <si>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</si>
  <si>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</si>
  <si>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</si>
  <si>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</si>
  <si>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</si>
  <si>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</si>
  <si>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</si>
  <si>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</si>
  <si>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</si>
  <si>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</si>
  <si>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</si>
  <si>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</si>
  <si>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</si>
  <si>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</si>
  <si>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</si>
  <si>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</si>
  <si>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</si>
  <si>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</si>
  <si>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</si>
  <si>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</si>
  <si>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</si>
  <si>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</si>
  <si>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</si>
  <si>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</si>
  <si>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</si>
  <si>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</si>
  <si>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</si>
  <si>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</si>
  <si>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</si>
  <si>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</si>
  <si>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</si>
  <si>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</si>
  <si>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</si>
  <si>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</si>
  <si>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</si>
  <si>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</si>
  <si>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</si>
  <si>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</si>
  <si>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</si>
  <si>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</si>
  <si>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</si>
  <si>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</si>
  <si>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</si>
  <si>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</si>
  <si>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</si>
  <si>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</si>
  <si>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</si>
  <si>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</si>
  <si>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</si>
  <si>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</si>
  <si>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</si>
  <si>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</si>
  <si>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</si>
  <si>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</si>
  <si>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</si>
  <si>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</si>
  <si>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</si>
  <si>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</si>
  <si>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</si>
  <si>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</si>
  <si>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</si>
  <si>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</si>
  <si>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</si>
  <si>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</si>
  <si>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</si>
  <si>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</si>
  <si>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</si>
  <si>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</si>
  <si>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</si>
  <si>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</si>
  <si>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</si>
  <si>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</si>
  <si>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</si>
  <si>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</si>
  <si>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</si>
  <si>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</si>
  <si>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</si>
  <si>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</si>
  <si>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</si>
  <si>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</si>
  <si>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</si>
  <si>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</si>
  <si>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</si>
  <si>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</si>
  <si>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</si>
  <si>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</si>
  <si>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</si>
  <si>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</si>
  <si>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</si>
  <si>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</si>
  <si>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</si>
  <si>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</si>
  <si>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</si>
  <si>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</si>
  <si>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</si>
  <si>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</si>
  <si>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</si>
  <si>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</si>
  <si>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</si>
  <si>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</si>
  <si>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</si>
  <si>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</si>
  <si>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</si>
  <si>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</si>
  <si>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</si>
  <si>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</si>
  <si>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</si>
  <si>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</si>
  <si>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</si>
  <si>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</si>
  <si>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</si>
  <si>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</si>
  <si>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</si>
  <si>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</si>
  <si>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</si>
  <si>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</si>
  <si>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</si>
  <si>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</si>
  <si>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</si>
  <si>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</si>
  <si>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</si>
  <si>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</si>
  <si>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</si>
  <si>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</si>
  <si>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</si>
  <si>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</si>
  <si>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</si>
  <si>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</si>
  <si>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</si>
  <si>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</si>
  <si>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</si>
  <si>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</si>
  <si>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</si>
  <si>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</si>
  <si>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</si>
  <si>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</si>
  <si>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</si>
  <si>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</si>
  <si>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</si>
  <si>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</si>
  <si>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</si>
  <si>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</si>
  <si>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</si>
  <si>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</si>
  <si>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</si>
  <si>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</si>
  <si>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</si>
  <si>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</si>
  <si>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</si>
  <si>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</si>
  <si>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</si>
  <si>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</si>
  <si>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</si>
  <si>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</si>
  <si>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</si>
  <si>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</si>
  <si>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</si>
  <si>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</si>
  <si>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</si>
  <si>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</si>
  <si>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</si>
  <si>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</si>
  <si>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</si>
  <si>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</si>
  <si>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</si>
  <si>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</si>
  <si>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</si>
  <si>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</si>
  <si>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</si>
  <si>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</si>
  <si>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</si>
  <si>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</si>
  <si>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</si>
  <si>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</si>
  <si>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</si>
  <si>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</si>
  <si>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</si>
  <si>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</si>
  <si>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</si>
  <si>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</si>
  <si>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</si>
  <si>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</si>
  <si>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</si>
  <si>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</si>
  <si>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</si>
  <si>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</si>
  <si>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</si>
  <si>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</si>
  <si>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</si>
  <si>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</si>
  <si>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</si>
  <si>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</si>
  <si>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</si>
  <si>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</si>
  <si>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</si>
  <si>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</si>
  <si>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</si>
  <si>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</si>
  <si>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</si>
  <si>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</si>
  <si>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</si>
  <si>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</si>
  <si>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</si>
  <si>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</si>
  <si>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</si>
  <si>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</si>
  <si>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</si>
  <si>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</si>
  <si>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</si>
  <si>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</si>
  <si>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</si>
  <si>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</si>
  <si>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</si>
  <si>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</si>
  <si>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</si>
  <si>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</si>
  <si>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</si>
  <si>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</si>
  <si>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</si>
  <si>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</si>
  <si>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</si>
  <si>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</si>
  <si>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</si>
  <si>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</si>
  <si>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</si>
  <si>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</si>
  <si>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</si>
  <si>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</si>
  <si>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</si>
  <si>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</si>
  <si>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</si>
  <si>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</si>
  <si>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</si>
  <si>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</si>
  <si>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</si>
  <si>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</si>
  <si>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</si>
  <si>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</si>
  <si>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</si>
  <si>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</si>
  <si>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</si>
  <si>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</si>
  <si>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</si>
  <si>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</si>
  <si>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</si>
  <si>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</si>
  <si>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</si>
  <si>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</si>
  <si>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</si>
  <si>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</si>
  <si>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</si>
  <si>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</si>
  <si>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</si>
  <si>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</si>
  <si>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</si>
  <si>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</si>
  <si>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</si>
  <si>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</si>
  <si>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</si>
  <si>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</si>
  <si>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</si>
  <si>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</si>
  <si>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</si>
  <si>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</si>
  <si>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</si>
  <si>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</si>
  <si>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</si>
  <si>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</si>
  <si>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</si>
  <si>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</si>
  <si>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</si>
  <si>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</si>
  <si>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</si>
  <si>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</si>
  <si>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</si>
  <si>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</si>
  <si>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</si>
  <si>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</si>
  <si>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</si>
  <si>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</si>
  <si>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</si>
  <si>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</si>
  <si>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</si>
  <si>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</si>
  <si>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</si>
  <si>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</si>
  <si>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</si>
  <si>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</si>
  <si>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</si>
  <si>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</si>
  <si>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</si>
  <si>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</si>
  <si>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</si>
  <si>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</si>
  <si>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</si>
  <si>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</si>
  <si>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</si>
  <si>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</si>
  <si>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</si>
  <si>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</si>
  <si>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</si>
  <si>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</si>
  <si>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</si>
  <si>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</si>
  <si>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</si>
  <si>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</si>
  <si>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</si>
  <si>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</si>
  <si>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</si>
  <si>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</si>
  <si>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</si>
  <si>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</si>
  <si>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</si>
  <si>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</si>
  <si>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</si>
  <si>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</si>
  <si>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</si>
  <si>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</si>
  <si>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</si>
  <si>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</si>
  <si>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</si>
  <si>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</si>
  <si>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</si>
  <si>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</si>
  <si>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</si>
  <si>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</si>
  <si>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</si>
  <si>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</si>
  <si>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</si>
  <si>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</si>
  <si>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</si>
  <si>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</si>
  <si>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</si>
  <si>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</si>
  <si>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</si>
  <si>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</si>
  <si>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</si>
  <si>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</si>
  <si>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</si>
  <si>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</si>
  <si>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</si>
  <si>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</si>
  <si>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</si>
  <si>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</si>
  <si>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</si>
  <si>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</si>
  <si>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</si>
  <si>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</si>
  <si>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</si>
  <si>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</si>
  <si>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</si>
  <si>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</si>
  <si>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</si>
  <si>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</si>
  <si>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</si>
  <si>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</si>
  <si>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</si>
  <si>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</si>
  <si>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</si>
  <si>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</si>
  <si>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</si>
  <si>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</si>
  <si>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</si>
  <si>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</si>
  <si>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</si>
  <si>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</si>
  <si>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</si>
  <si>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</si>
  <si>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</si>
  <si>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</si>
  <si>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</si>
  <si>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</si>
  <si>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</si>
  <si>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</si>
  <si>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</si>
  <si>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</si>
  <si>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</si>
  <si>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</si>
  <si>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</si>
  <si>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</si>
  <si>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</si>
  <si>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</si>
  <si>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</si>
  <si>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</si>
  <si>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</si>
  <si>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</si>
  <si>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</si>
  <si>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</si>
  <si>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</si>
  <si>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</si>
  <si>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</si>
  <si>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</si>
  <si>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</si>
  <si>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</si>
  <si>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</si>
  <si>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</si>
  <si>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</si>
  <si>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</si>
  <si>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</si>
  <si>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</si>
  <si>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</si>
  <si>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</si>
  <si>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</si>
  <si>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</si>
  <si>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</si>
  <si>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</si>
  <si>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</si>
  <si>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</si>
  <si>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</si>
  <si>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</si>
  <si>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</si>
  <si>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</si>
  <si>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</si>
  <si>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</si>
  <si>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</si>
  <si>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</si>
  <si>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</si>
  <si>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</si>
  <si>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</si>
  <si>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</si>
  <si>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</si>
  <si>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</si>
  <si>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</si>
  <si>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</si>
  <si>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</si>
  <si>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</si>
  <si>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</si>
  <si>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</si>
  <si>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</si>
  <si>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</si>
  <si>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</si>
  <si>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</si>
  <si>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</si>
  <si>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</si>
  <si>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</si>
  <si>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</si>
  <si>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</si>
  <si>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</si>
  <si>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</si>
  <si>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</si>
  <si>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</si>
  <si>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</si>
  <si>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</si>
  <si>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</si>
  <si>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</si>
  <si>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</si>
  <si>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</si>
  <si>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</si>
  <si>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</si>
  <si>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</si>
  <si>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</si>
  <si>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</si>
  <si>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</si>
  <si>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</si>
  <si>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</si>
  <si>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</si>
  <si>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</si>
  <si>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</si>
  <si>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</si>
  <si>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</si>
  <si>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</si>
  <si>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</si>
  <si>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</si>
  <si>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</si>
  <si>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</si>
  <si>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</si>
  <si>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</si>
  <si>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</si>
  <si>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</si>
  <si>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</si>
  <si>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</si>
  <si>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</si>
  <si>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</si>
  <si>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</si>
  <si>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</si>
  <si>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</si>
  <si>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</si>
  <si>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</si>
  <si>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</si>
  <si>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</si>
  <si>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</si>
  <si>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</si>
  <si>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</si>
  <si>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</si>
  <si>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</si>
  <si>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</si>
  <si>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</si>
  <si>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</si>
  <si>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</si>
  <si>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</si>
  <si>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</si>
  <si>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</si>
  <si>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</si>
  <si>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</si>
  <si>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</si>
  <si>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</si>
  <si>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</si>
  <si>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</si>
  <si>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</si>
  <si>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</si>
  <si>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</si>
  <si>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</si>
  <si>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</si>
  <si>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</si>
  <si>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</si>
  <si>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</si>
  <si>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</si>
  <si>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</si>
  <si>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</si>
  <si>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</si>
  <si>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</si>
  <si>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</si>
  <si>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</si>
  <si>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</si>
  <si>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</si>
  <si>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</si>
  <si>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</si>
  <si>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</si>
  <si>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</si>
  <si>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</si>
  <si>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</si>
  <si>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</si>
  <si>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</si>
  <si>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</si>
  <si>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</si>
  <si>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</si>
  <si>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</si>
  <si>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</si>
  <si>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</si>
  <si>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</si>
  <si>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</si>
  <si>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</si>
  <si>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</si>
  <si>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</si>
  <si>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</si>
  <si>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</si>
  <si>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</si>
  <si>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</si>
  <si>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</si>
  <si>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</si>
  <si>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</si>
  <si>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</si>
  <si>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</si>
  <si>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</si>
  <si>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</si>
  <si>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</si>
  <si>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</si>
  <si>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</si>
  <si>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</si>
  <si>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</si>
  <si>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</si>
  <si>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</si>
  <si>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</si>
  <si>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</si>
  <si>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</si>
  <si>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</si>
  <si>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</si>
  <si>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</si>
  <si>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</si>
  <si>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</si>
  <si>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</si>
  <si>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</si>
  <si>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</si>
  <si>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</si>
  <si>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</si>
  <si>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</si>
  <si>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</si>
  <si>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</si>
  <si>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</si>
  <si>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</si>
  <si>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</si>
  <si>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</si>
  <si>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</si>
  <si>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</si>
  <si>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</si>
  <si>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</si>
  <si>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</si>
  <si>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</si>
  <si>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</si>
  <si>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</si>
  <si>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</si>
  <si>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</si>
  <si>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</si>
  <si>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</si>
  <si>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</si>
  <si>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</si>
  <si>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</si>
  <si>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</si>
  <si>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</si>
  <si>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</si>
  <si>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</si>
  <si>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</si>
  <si>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</si>
  <si>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</si>
  <si>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</si>
  <si>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</si>
  <si>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</si>
  <si>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</si>
  <si>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</si>
  <si>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</si>
  <si>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</si>
  <si>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</si>
  <si>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</si>
  <si>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</si>
  <si>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</si>
  <si>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</si>
  <si>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</si>
  <si>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</si>
  <si>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</si>
  <si>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</si>
  <si>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</si>
  <si>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</si>
  <si>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</si>
  <si>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</si>
  <si>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</si>
  <si>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</si>
  <si>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</si>
  <si>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</si>
  <si>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</si>
  <si>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</si>
  <si>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</si>
  <si>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</si>
  <si>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</si>
  <si>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</si>
  <si>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</si>
  <si>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</si>
  <si>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</si>
  <si>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</si>
  <si>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</si>
  <si>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</si>
  <si>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</si>
  <si>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</si>
  <si>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</si>
  <si>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</si>
  <si>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</si>
  <si>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</si>
  <si>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</si>
  <si>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</si>
  <si>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</si>
  <si>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</si>
  <si>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</si>
  <si>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</si>
  <si>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</si>
  <si>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</si>
  <si>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</si>
  <si>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</si>
  <si>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</si>
  <si>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</si>
  <si>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</si>
  <si>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</si>
  <si>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</si>
  <si>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</si>
  <si>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</si>
  <si>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</si>
  <si>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</si>
  <si>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</si>
  <si>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</si>
  <si>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</si>
  <si>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</si>
  <si>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</si>
  <si>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</si>
  <si>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</si>
  <si>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</si>
  <si>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</si>
  <si>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</si>
  <si>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</si>
  <si>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</si>
  <si>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</si>
  <si>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</si>
  <si>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</si>
  <si>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</si>
  <si>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</si>
  <si>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</si>
  <si>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</si>
  <si>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</si>
  <si>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</si>
  <si>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</si>
  <si>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</si>
  <si>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</si>
  <si>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</si>
  <si>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</si>
  <si>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</si>
  <si>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</si>
  <si>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</si>
  <si>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</si>
  <si>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</si>
  <si>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</si>
  <si>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</si>
  <si>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</si>
  <si>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</si>
  <si>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</si>
  <si>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</si>
  <si>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</si>
  <si>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</si>
  <si>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</si>
  <si>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</si>
  <si>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</si>
  <si>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</si>
  <si>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</si>
  <si>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</si>
  <si>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</si>
  <si>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</si>
  <si>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</si>
  <si>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</si>
  <si>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</si>
  <si>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</si>
  <si>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</si>
  <si>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</si>
  <si>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</si>
  <si>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</si>
  <si>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</si>
  <si>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</si>
  <si>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</si>
  <si>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</si>
  <si>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</si>
  <si>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</si>
  <si>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</si>
  <si>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</si>
  <si>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</si>
  <si>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</si>
  <si>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</si>
  <si>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</si>
  <si>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</si>
  <si>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</si>
  <si>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</si>
  <si>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</si>
  <si>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</si>
  <si>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</si>
  <si>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</si>
  <si>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</si>
  <si>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</si>
  <si>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</si>
  <si>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</si>
  <si>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</si>
  <si>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</si>
  <si>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</si>
  <si>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</si>
  <si>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</si>
  <si>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</si>
  <si>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</si>
  <si>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</si>
  <si>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</si>
  <si>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</si>
  <si>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</si>
  <si>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</si>
  <si>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</si>
  <si>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</si>
  <si>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</si>
  <si>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</si>
  <si>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</si>
  <si>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</si>
  <si>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</si>
  <si>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</si>
  <si>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</si>
  <si>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</si>
  <si>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</si>
  <si>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</si>
  <si>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</si>
  <si>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</si>
  <si>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</si>
  <si>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</si>
  <si>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</si>
  <si>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</si>
  <si>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</si>
  <si>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</si>
  <si>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</si>
  <si>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</si>
  <si>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</si>
  <si>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</si>
  <si>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</si>
  <si>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</si>
  <si>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</si>
  <si>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</si>
  <si>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</si>
  <si>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</si>
  <si>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</si>
  <si>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</si>
  <si>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</si>
  <si>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</si>
  <si>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</si>
  <si>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</si>
  <si>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</si>
  <si>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</si>
  <si>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</si>
  <si>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</si>
  <si>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</si>
  <si>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</si>
  <si>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</si>
  <si>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</si>
  <si>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</si>
  <si>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</si>
  <si>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</si>
  <si>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</si>
  <si>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</si>
  <si>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</si>
  <si>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</si>
  <si>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</si>
  <si>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</si>
  <si>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</si>
  <si>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</si>
  <si>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</si>
  <si>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</si>
  <si>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</si>
  <si>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</si>
  <si>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</si>
  <si>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</si>
  <si>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</si>
  <si>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</si>
  <si>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</si>
  <si>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</si>
  <si>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</si>
  <si>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</si>
  <si>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</si>
  <si>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</si>
  <si>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</si>
  <si>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</si>
  <si>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</si>
  <si>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</si>
  <si>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</si>
  <si>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</si>
  <si>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</si>
  <si>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</si>
  <si>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</si>
  <si>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</si>
  <si>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</si>
  <si>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</si>
  <si>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</si>
  <si>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</si>
  <si>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</si>
  <si>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</si>
  <si>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</si>
  <si>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</si>
  <si>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</si>
  <si>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</si>
  <si>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</si>
  <si>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</si>
  <si>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</si>
  <si>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</si>
  <si>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</si>
  <si>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</si>
  <si>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</si>
  <si>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</si>
  <si>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</si>
  <si>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</si>
  <si>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</si>
  <si>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</si>
  <si>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</si>
  <si>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</si>
  <si>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</si>
  <si>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</si>
  <si>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</si>
  <si>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</si>
  <si>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</si>
  <si>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</si>
  <si>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</si>
  <si>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</si>
  <si>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</si>
  <si>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</si>
  <si>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</si>
  <si>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</si>
  <si>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</si>
  <si>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</si>
  <si>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</si>
  <si>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</si>
  <si>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</si>
  <si>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</si>
  <si>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</si>
  <si>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</si>
  <si>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</si>
  <si>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</si>
  <si>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</si>
  <si>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</si>
  <si>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</si>
  <si>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</si>
  <si>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</si>
  <si>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</si>
  <si>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</si>
  <si>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</si>
  <si>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</si>
  <si>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</si>
  <si>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</si>
  <si>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</si>
  <si>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</si>
  <si>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</si>
  <si>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</si>
  <si>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</si>
  <si>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</si>
  <si>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</si>
  <si>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</si>
  <si>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</si>
  <si>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</si>
  <si>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</si>
  <si>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</si>
  <si>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</si>
  <si>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</si>
  <si>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</si>
  <si>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</si>
  <si>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</si>
  <si>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</si>
  <si>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</si>
  <si>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</si>
  <si>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</si>
  <si>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</si>
  <si>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</si>
  <si>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</si>
  <si>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</si>
  <si>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</si>
  <si>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</si>
  <si>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</si>
  <si>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</si>
  <si>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</si>
  <si>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</si>
  <si>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</si>
  <si>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</si>
  <si>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</si>
  <si>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</si>
  <si>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</si>
  <si>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</si>
  <si>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</si>
  <si>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</si>
  <si>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</si>
  <si>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</si>
  <si>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</si>
  <si>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</si>
  <si>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</si>
  <si>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</si>
  <si>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</si>
  <si>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</si>
  <si>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</si>
  <si>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</si>
  <si>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</si>
  <si>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</si>
  <si>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</si>
  <si>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</si>
  <si>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</si>
  <si>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</si>
  <si>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</si>
  <si>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</si>
  <si>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</si>
  <si>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</si>
  <si>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</si>
  <si>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</si>
  <si>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</si>
  <si>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</si>
  <si>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</si>
  <si>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</si>
  <si>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</si>
  <si>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</si>
  <si>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</si>
  <si>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</si>
  <si>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</si>
  <si>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</si>
  <si>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</si>
  <si>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</si>
  <si>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</si>
  <si>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</si>
  <si>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</si>
  <si>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</si>
  <si>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</si>
  <si>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</si>
  <si>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</si>
  <si>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</si>
  <si>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</si>
  <si>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</si>
  <si>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</si>
  <si>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</si>
  <si>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</si>
  <si>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</si>
  <si>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</si>
  <si>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</si>
  <si>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</si>
  <si>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</si>
  <si>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</si>
  <si>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</si>
  <si>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</si>
  <si>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</si>
  <si>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</si>
  <si>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</si>
  <si>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</si>
  <si>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</si>
  <si>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</si>
  <si>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</si>
  <si>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</si>
  <si>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</si>
  <si>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</si>
  <si>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</si>
  <si>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</si>
  <si>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</si>
  <si>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</si>
  <si>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</si>
  <si>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</si>
  <si>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</si>
  <si>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</si>
  <si>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</si>
  <si>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</si>
  <si>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</si>
  <si>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</si>
  <si>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</si>
  <si>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</si>
  <si>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</si>
  <si>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</si>
  <si>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</si>
  <si>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</si>
  <si>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</si>
  <si>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</si>
  <si>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</si>
  <si>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</si>
  <si>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</si>
  <si>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</si>
  <si>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</si>
  <si>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</si>
  <si>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</si>
  <si>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</si>
  <si>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</si>
  <si>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</si>
  <si>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</si>
  <si>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</si>
  <si>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</si>
  <si>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</si>
  <si>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</si>
  <si>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</si>
  <si>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</si>
  <si>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</si>
  <si>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</si>
  <si>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</si>
  <si>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</si>
  <si>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</si>
  <si>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</si>
  <si>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</si>
  <si>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</si>
  <si>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</si>
  <si>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</si>
  <si>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</si>
  <si>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</si>
  <si>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</si>
  <si>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</si>
  <si>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</si>
  <si>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</si>
  <si>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</si>
  <si>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</si>
  <si>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</si>
  <si>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</si>
  <si>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</si>
  <si>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</si>
  <si>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</si>
  <si>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</si>
  <si>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</si>
  <si>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</si>
  <si>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</si>
  <si>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</si>
  <si>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</si>
  <si>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</si>
  <si>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</si>
  <si>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</si>
  <si>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</si>
  <si>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</si>
  <si>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</si>
  <si>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</si>
  <si>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</si>
  <si>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</si>
  <si>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</si>
  <si>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</si>
  <si>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</si>
  <si>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</si>
  <si>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</si>
  <si>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</si>
  <si>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</si>
  <si>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</si>
  <si>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</si>
  <si>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</si>
  <si>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</si>
  <si>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</si>
  <si>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</si>
  <si>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</si>
  <si>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</si>
  <si>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</si>
  <si>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</si>
  <si>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</si>
  <si>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</si>
  <si>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</si>
  <si>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</si>
  <si>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</si>
  <si>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</si>
  <si>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</si>
  <si>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</si>
  <si>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</si>
  <si>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</si>
  <si>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</si>
  <si>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</si>
  <si>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c.pdf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</si>
</sst>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0" fontId="43" fillId="0" borderId="0" xfId="0" applyFont="1" applyBorder="1" applyAlignment="1">
      <alignment horizontal="right"/>
    </xf>
    <xf numFmtId="0" fontId="43" fillId="0" borderId="23"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right" vertical="center"/>
    </xf>
    <xf numFmtId="0" fontId="39" fillId="0" borderId="0" xfId="0" applyFont="1" applyAlignment="1">
      <alignment horizontal="center"/>
    </xf>
    <xf numFmtId="0" fontId="40" fillId="0" borderId="0" xfId="0" applyFont="1" applyAlignment="1">
      <alignment horizontal="justify" wrapText="1"/>
    </xf>
    <xf numFmtId="1" fontId="36" fillId="0" borderId="0" xfId="0" applyNumberFormat="1" applyFont="1" applyAlignment="1">
      <alignment horizontal="center"/>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51" fillId="0" borderId="0" xfId="0" applyFont="1" applyAlignment="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5" fillId="0" borderId="5" xfId="0" applyFont="1" applyBorder="1" applyAlignment="1">
      <alignment horizontal="left"/>
    </xf>
    <xf numFmtId="1" fontId="55" fillId="0" borderId="4" xfId="0" applyNumberFormat="1" applyFont="1" applyBorder="1" applyAlignment="1">
      <alignment horizontal="left"/>
    </xf>
    <xf numFmtId="0" fontId="55" fillId="0" borderId="4" xfId="0" applyFont="1" applyBorder="1" applyAlignment="1">
      <alignment horizontal="left"/>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14" fontId="55" fillId="0" borderId="5"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righ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55" fillId="0" borderId="0" xfId="0" applyFont="1" applyAlignment="1">
      <alignment horizontal="center"/>
    </xf>
    <xf numFmtId="0" fontId="55" fillId="0" borderId="0" xfId="0" applyFont="1" applyAlignment="1">
      <alignment horizontal="left"/>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M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6" sqref="CE6"/>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Linares\Documents\Programas\python\energia-main\Validacion\Archivo\c.pdf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28 DE NOVIEMBRE DE 2024</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#N/A</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c.pdf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10594</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v>396051000332</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10593</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IFERROR(HYPERLINK("#"&amp;"DATOS!ai"&amp;MATCH(VALUE(CARPETA),DATOS!B:B,0),IF(B65="(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IFERROR(HYPERLINK("#"&amp;"DATOS!aQ"&amp;MATCH(VALUE(CARPETA),DATOS!B:B,0),IF(G65="(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IFERROR(HYPERLINK("#"&amp;"DATOS!I"&amp;MATCH(VALUE(CARPETA),DATOS!B:B,0),IF(J65="(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IFERROR(HYPERLINK("#"&amp;"DATOS!L"&amp;MATCH(VALUE(CARPETA),DATOS!B:B,0),IF(B68="(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IFERROR(HYPERLINK("#"&amp;"DATOS!AK"&amp;MATCH(VALUE(CARPETA),DATOS!B:B,0),IF(G68="(  ●  )","OK",G68)),"")</f>
        <v/>
      </c>
      <c r="C34" s="226"/>
      <c r="D34" s="142" t="s">
        <v>10582</v>
      </c>
      <c r="E34" s="138"/>
      <c r="F34" s="138"/>
      <c r="G34" s="138"/>
      <c r="H34" s="138"/>
      <c r="I34" s="138"/>
      <c r="J34" s="139"/>
      <c r="K34" s="221"/>
      <c r="L34" s="222"/>
      <c r="M34" s="98"/>
    </row>
    <row r="35" spans="2:50" ht="15" customHeight="1" x14ac:dyDescent="0.25">
      <c r="B35" s="227" t="str">
        <f>IFERROR(HYPERLINK("#"&amp;"DATOS!AL"&amp;MATCH(VALUE(CARPETA),DATOS!B:B,0),IF(J68="(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IFERROR(HYPERLINK("#"&amp;"DATOS!AM"&amp;MATCH(VALUE(CARPETA),DATOS!B:B,0),IF(G71="(  ●  )","OK",G71)),"")</f>
        <v/>
      </c>
      <c r="C37" s="228"/>
      <c r="D37" s="143" t="s">
        <v>10585</v>
      </c>
      <c r="E37" s="136"/>
      <c r="F37" s="136"/>
      <c r="G37" s="136"/>
      <c r="H37" s="136"/>
      <c r="I37" s="136"/>
      <c r="J37" s="137"/>
      <c r="K37" s="221"/>
      <c r="L37" s="222"/>
      <c r="M37" s="98"/>
    </row>
    <row r="38" spans="2:50" ht="15" customHeight="1" x14ac:dyDescent="0.25">
      <c r="B38" s="225" t="str">
        <f>IFERROR(HYPERLINK("#"&amp;"DATOS!AN"&amp;MATCH(VALUE(CARPETA),DATOS!B:B,0),IF(J71="(  ●  )","OK",J71)),"")</f>
        <v/>
      </c>
      <c r="C38" s="226"/>
      <c r="D38" s="142" t="s">
        <v>10586</v>
      </c>
      <c r="E38" s="138"/>
      <c r="F38" s="138"/>
      <c r="G38" s="138"/>
      <c r="H38" s="138"/>
      <c r="I38" s="138"/>
      <c r="J38" s="139"/>
      <c r="K38" s="221"/>
      <c r="L38" s="222"/>
      <c r="M38" s="98"/>
    </row>
    <row r="39" spans="2:50" ht="15" customHeight="1" x14ac:dyDescent="0.25">
      <c r="B39" s="227" t="str">
        <f>IFERROR(HYPERLINK("#"&amp;"DATOS!AP"&amp;MATCH(VALUE(CARPETA),DATOS!B:B,0),IF(L15="MORAL",IF(G74="(  ●  )","OK",G74),"")),"")</f>
        <v/>
      </c>
      <c r="C39" s="228"/>
      <c r="D39" s="143" t="str">
        <f>IF(B39="","","ACTA COSNTITUTIVA")</f>
        <v/>
      </c>
      <c r="E39" s="136"/>
      <c r="F39" s="136"/>
      <c r="G39" s="136"/>
      <c r="H39" s="136"/>
      <c r="I39" s="136"/>
      <c r="J39" s="137"/>
      <c r="K39" s="221"/>
      <c r="L39" s="222"/>
      <c r="M39" s="98"/>
    </row>
    <row r="40" spans="2:50" ht="15" customHeight="1" x14ac:dyDescent="0.25">
      <c r="B40" s="225" t="str">
        <f>IFERROR(HYPERLINK("#"&amp;"DATOS!AO"&amp;MATCH(VALUE(CARPETA),DATOS!B:B,0),IF(B39="","",IF(B74="(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IFERROR(HYPERLINK("#"&amp;"DATOS!P"&amp;MATCH(VALUE(CARPETA),DATOS!B:B,0),IF(J74="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28 de noviembre de 2024</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28</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
        <v>157</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88"/>
      <c r="AO48" s="288"/>
      <c r="AP48" s="288"/>
      <c r="AS48" s="170" t="str">
        <f>IFERROR(IF(INDEX(DATOS!AF:AF,MATCH(#REF!,DATOS!J:J,0),1)=0,"",INDEX(DATOS!AF:AF,MATCH(#REF!,DATOS!J:J,0),1)),"")</f>
        <v/>
      </c>
    </row>
    <row r="49" spans="1:48" ht="15" customHeight="1" x14ac:dyDescent="0.25">
      <c r="D49" s="276" t="s">
        <v>157</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1</v>
      </c>
      <c r="AB49" s="151">
        <f>IF(AC49="",0,IFERROR(IF(VLOOKUP(AC49,AC$38:AC48,1,0)&gt;0,0,0),1))</f>
        <v>0</v>
      </c>
      <c r="AC49" s="152">
        <f>IF(DATOS!J13=Y$39,DATOS!C13,"")</f>
        <v>0</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1</v>
      </c>
      <c r="AB50" s="151">
        <f>IF(AC50="",0,IFERROR(IF(VLOOKUP(AC50,AC$38:AC49,1,0)&gt;0,0,0),1))</f>
        <v>0</v>
      </c>
      <c r="AC50" s="152">
        <f>IF(DATOS!J14=Y$39,DATOS!C14,"")</f>
        <v>0</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28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2024-11-28T14:59:07Z</dcterms:modified>
</cp:coreProperties>
</file>