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4" l="1"/>
  <c r="B40" i="4"/>
  <c r="B39" i="4"/>
  <c r="B37" i="4"/>
  <c r="B38" i="4"/>
  <c r="B34" i="4"/>
  <c r="B33" i="4"/>
  <c r="B32" i="4"/>
  <c r="B31" i="4"/>
  <c r="B30" i="4"/>
  <c r="J21" i="4"/>
  <c r="J20" i="4"/>
  <c r="S2013" i="1" l="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D41" i="4" l="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J14" i="3"/>
  <c r="G68" i="4" s="1"/>
  <c r="P14" i="3"/>
  <c r="B74" i="4" s="1"/>
  <c r="M14" i="3"/>
  <c r="B68" i="4" s="1"/>
  <c r="Q14" i="3"/>
  <c r="G74" i="4" s="1"/>
  <c r="H14" i="3"/>
  <c r="B71" i="4" s="1"/>
  <c r="B36" i="4" s="1"/>
  <c r="O14" i="3"/>
  <c r="G65" i="4" s="1"/>
  <c r="I14" i="3"/>
  <c r="G71" i="4" s="1"/>
  <c r="N14" i="3"/>
  <c r="J65" i="4" s="1"/>
  <c r="G14" i="3"/>
  <c r="B65"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l="1"/>
  <c r="J23" i="4"/>
  <c r="X17" i="33"/>
  <c r="AC19" i="33"/>
  <c r="F24" i="4"/>
  <c r="K30" i="4"/>
  <c r="W28" i="33" s="1"/>
  <c r="G72" i="33" s="1"/>
  <c r="J76" i="4"/>
  <c r="O51" i="4" s="1"/>
  <c r="C65" i="4"/>
  <c r="C68" i="4"/>
  <c r="N1" i="4"/>
  <c r="L15" i="4" s="1"/>
  <c r="B62" i="4" s="1"/>
  <c r="C23" i="4"/>
  <c r="H74" i="4"/>
  <c r="B92" i="4"/>
  <c r="D39" i="4" l="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<sst xmlns="http://schemas.openxmlformats.org/spreadsheetml/2006/main" count="20820" uniqueCount="10645">
  <si>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</si>
  <si>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</si>
  <si>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</si>
  <si>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</si>
  <si>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</si>
  <si>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</si>
  <si>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</si>
  <si>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</si>
  <si>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</si>
  <si>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</si>
  <si>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</si>
  <si>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</si>
  <si>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</si>
  <si>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</si>
  <si>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</si>
  <si>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</si>
  <si>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</si>
  <si>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</si>
  <si>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</si>
  <si>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</si>
  <si>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</si>
  <si>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</si>
  <si>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</si>
  <si>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</si>
  <si>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</si>
  <si>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</si>
  <si>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</si>
  <si>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</si>
  <si>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</si>
  <si>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</si>
  <si>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</si>
  <si>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</si>
  <si>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</si>
  <si>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</si>
  <si>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</si>
  <si>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</si>
  <si>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</si>
  <si>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</si>
  <si>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</si>
  <si>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</si>
  <si>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</si>
  <si>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</si>
  <si>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</si>
  <si>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</si>
  <si>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</si>
  <si>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</si>
  <si>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</si>
  <si>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</si>
  <si>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</si>
  <si>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</si>
  <si>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</si>
  <si>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</si>
  <si>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</si>
  <si>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</si>
  <si>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</si>
  <si>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</si>
  <si>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</si>
  <si>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</si>
  <si>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</si>
  <si>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</si>
  <si>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</si>
  <si>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</si>
  <si>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</si>
  <si>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</si>
  <si>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</si>
  <si>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</si>
  <si>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</si>
  <si>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</si>
  <si>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</si>
  <si>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</si>
  <si>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</si>
  <si>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</si>
  <si>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</si>
  <si>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</si>
  <si>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</si>
  <si>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</si>
  <si>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</si>
  <si>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</si>
  <si>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</si>
  <si>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</si>
  <si>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</si>
  <si>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</si>
  <si>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</si>
  <si>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</si>
  <si>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</si>
  <si>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</si>
  <si>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</si>
  <si>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</si>
  <si>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</si>
  <si>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</si>
  <si>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</si>
  <si>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</si>
  <si>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</si>
  <si>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</si>
  <si>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</si>
  <si>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</si>
  <si>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</si>
  <si>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</si>
  <si>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</si>
  <si>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</si>
  <si>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</si>
  <si>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</si>
  <si>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</si>
  <si>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</si>
  <si>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</si>
  <si>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</si>
  <si>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</si>
  <si>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</si>
  <si>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</si>
  <si>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</si>
  <si>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</si>
  <si>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</si>
  <si>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</si>
  <si>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</si>
  <si>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</si>
  <si>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</si>
  <si>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</si>
  <si>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</si>
  <si>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</si>
  <si>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</si>
  <si>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</si>
  <si>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</si>
  <si>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</si>
  <si>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</si>
  <si>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</si>
  <si>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</si>
  <si>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</si>
  <si>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</si>
  <si>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</si>
  <si>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</si>
  <si>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</si>
  <si>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</si>
  <si>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</si>
  <si>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</si>
  <si>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</si>
  <si>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</si>
  <si>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</si>
  <si>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</si>
  <si>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</si>
  <si>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</si>
  <si>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</si>
  <si>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</si>
  <si>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</si>
  <si>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</si>
  <si>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</si>
  <si>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</si>
  <si>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</si>
  <si>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</si>
  <si>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</si>
  <si>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</si>
  <si>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</si>
  <si>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</si>
  <si>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</si>
  <si>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</si>
  <si>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</si>
  <si>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</si>
  <si>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</si>
  <si>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</si>
  <si>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</si>
  <si>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</si>
  <si>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</si>
  <si>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</si>
  <si>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</si>
  <si>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</si>
  <si>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</si>
  <si>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</si>
  <si>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</si>
  <si>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</si>
  <si>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</si>
  <si>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</si>
  <si>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</si>
  <si>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</si>
  <si>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</si>
  <si>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</si>
  <si>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</si>
  <si>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</si>
  <si>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</si>
  <si>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</si>
  <si>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</si>
  <si>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</si>
  <si>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</si>
  <si>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</si>
  <si>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</si>
  <si>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</si>
  <si>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</si>
  <si>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</si>
  <si>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</si>
  <si>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</si>
  <si>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</si>
  <si>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</si>
  <si>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</si>
  <si>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</si>
  <si>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</si>
  <si>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</si>
  <si>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</si>
  <si>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</si>
  <si>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</si>
  <si>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</si>
  <si>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</si>
  <si>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</si>
  <si>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</si>
  <si>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</si>
  <si>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</si>
  <si>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</si>
  <si>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</si>
  <si>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</si>
  <si>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</si>
  <si>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</si>
  <si>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</si>
  <si>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</si>
  <si>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</si>
  <si>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</si>
  <si>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</si>
  <si>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</si>
  <si>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</si>
  <si>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</si>
  <si>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</si>
  <si>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</si>
  <si>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</si>
  <si>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</si>
  <si>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</si>
  <si>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</si>
  <si>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</si>
  <si>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</si>
  <si>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</si>
  <si>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</si>
  <si>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</si>
  <si>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</si>
  <si>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</si>
  <si>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</si>
  <si>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</si>
  <si>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</si>
  <si>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</si>
  <si>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</si>
  <si>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</si>
  <si>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</si>
  <si>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</si>
  <si>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</si>
  <si>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</si>
  <si>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</si>
  <si>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</si>
  <si>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</si>
  <si>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</si>
  <si>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</si>
  <si>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</si>
  <si>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</si>
  <si>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</si>
  <si>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</si>
  <si>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</si>
  <si>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</si>
  <si>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</si>
  <si>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</si>
  <si>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</si>
  <si>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</si>
  <si>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</si>
  <si>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</si>
  <si>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</si>
  <si>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</si>
  <si>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</si>
  <si>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</si>
  <si>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</si>
  <si>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</si>
  <si>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</si>
  <si>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</si>
  <si>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</si>
  <si>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</si>
  <si>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</si>
  <si>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</si>
  <si>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</si>
  <si>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</si>
  <si>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</si>
  <si>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</si>
  <si>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</si>
  <si>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</si>
  <si>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</si>
  <si>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</si>
  <si>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</si>
  <si>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</si>
  <si>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</si>
  <si>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</si>
  <si>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</si>
  <si>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</si>
  <si>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</si>
  <si>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</si>
  <si>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</si>
  <si>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</si>
  <si>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</si>
  <si>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</si>
  <si>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</si>
  <si>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</si>
  <si>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</si>
  <si>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</si>
  <si>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</si>
  <si>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</si>
  <si>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</si>
  <si>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</si>
  <si>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</si>
  <si>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</si>
  <si>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</si>
  <si>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</si>
  <si>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</si>
  <si>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</si>
  <si>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</si>
  <si>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</si>
  <si>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</si>
  <si>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</si>
  <si>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</si>
  <si>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</si>
  <si>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</si>
  <si>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</si>
  <si>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</si>
  <si>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</si>
  <si>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</si>
  <si>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</si>
  <si>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</si>
  <si>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</si>
  <si>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</si>
  <si>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</si>
  <si>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</si>
  <si>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</si>
  <si>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</si>
  <si>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</si>
  <si>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</si>
  <si>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</si>
  <si>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</si>
  <si>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</si>
  <si>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</si>
  <si>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</si>
  <si>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</si>
  <si>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</si>
  <si>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</si>
  <si>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</si>
  <si>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</si>
  <si>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</si>
  <si>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</si>
  <si>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</si>
  <si>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</si>
  <si>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</si>
  <si>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</si>
  <si>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</si>
  <si>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</si>
  <si>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</si>
  <si>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</si>
  <si>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</si>
  <si>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</si>
  <si>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</si>
  <si>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</si>
  <si>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</si>
  <si>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</si>
  <si>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</si>
  <si>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</si>
  <si>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</si>
  <si>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</si>
  <si>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</si>
  <si>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</si>
  <si>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</si>
  <si>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</si>
  <si>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</si>
  <si>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</si>
  <si>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</si>
  <si>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</si>
  <si>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</si>
  <si>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</si>
  <si>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</si>
  <si>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</si>
  <si>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</si>
  <si>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</si>
  <si>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</si>
  <si>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</si>
  <si>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</si>
  <si>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</si>
  <si>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</si>
  <si>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</si>
  <si>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</si>
  <si>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</si>
  <si>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</si>
  <si>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</si>
  <si>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</si>
  <si>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</si>
  <si>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</si>
  <si>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</si>
  <si>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</si>
  <si>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</si>
  <si>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</si>
  <si>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</si>
  <si>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</si>
  <si>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</si>
  <si>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</si>
  <si>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</si>
  <si>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</si>
  <si>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</si>
  <si>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</si>
  <si>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</si>
  <si>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</si>
  <si>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</si>
  <si>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</si>
  <si>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</si>
  <si>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</si>
  <si>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</si>
  <si>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</si>
  <si>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</si>
  <si>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</si>
  <si>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</si>
  <si>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</si>
  <si>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</si>
  <si>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</si>
  <si>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</si>
  <si>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</si>
  <si>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</si>
  <si>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</si>
  <si>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</si>
  <si>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</si>
  <si>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</si>
  <si>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</si>
  <si>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</si>
  <si>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</si>
  <si>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</si>
  <si>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</si>
  <si>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</si>
  <si>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</si>
  <si>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</si>
  <si>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</si>
  <si>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</si>
  <si>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</si>
  <si>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</si>
  <si>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</si>
  <si>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</si>
  <si>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</si>
  <si>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</si>
  <si>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</si>
  <si>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</si>
  <si>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</si>
  <si>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</si>
  <si>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</si>
  <si>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</si>
  <si>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</si>
  <si>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</si>
  <si>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</si>
  <si>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</si>
  <si>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</si>
  <si>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</si>
  <si>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</si>
  <si>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</si>
  <si>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</si>
  <si>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</si>
  <si>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</si>
  <si>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</si>
  <si>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</si>
  <si>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</si>
  <si>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</si>
  <si>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</si>
  <si>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</si>
  <si>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</si>
  <si>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</si>
  <si>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</si>
  <si>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</si>
  <si>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</si>
  <si>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</si>
  <si>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</si>
  <si>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</si>
  <si>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</si>
  <si>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</si>
  <si>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</si>
  <si>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</si>
  <si>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</si>
  <si>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</si>
  <si>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</si>
  <si>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</si>
  <si>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</si>
  <si>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</si>
  <si>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</si>
  <si>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</si>
  <si>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</si>
  <si>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</si>
  <si>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</si>
  <si>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</si>
  <si>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</si>
  <si>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</si>
  <si>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</si>
  <si>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</si>
  <si>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</si>
  <si>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</si>
  <si>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</si>
  <si>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</si>
  <si>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</si>
  <si>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</si>
  <si>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</si>
  <si>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</si>
  <si>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</si>
  <si>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</si>
  <si>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</si>
  <si>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</si>
  <si>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</si>
  <si>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</si>
  <si>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</si>
  <si>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</si>
  <si>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</si>
  <si>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</si>
  <si>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</si>
  <si>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</si>
  <si>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</si>
  <si>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</si>
  <si>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</si>
  <si>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</si>
  <si>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</si>
  <si>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</si>
  <si>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</si>
  <si>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</si>
  <si>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</si>
  <si>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</si>
  <si>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</si>
  <si>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</si>
  <si>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</si>
  <si>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</si>
  <si>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</si>
  <si>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</si>
  <si>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</si>
  <si>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</si>
  <si>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</si>
  <si>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</si>
  <si>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</si>
  <si>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</si>
  <si>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</si>
  <si>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</si>
  <si>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</si>
  <si>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</si>
  <si>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</si>
  <si>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</si>
  <si>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</si>
  <si>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</si>
  <si>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</si>
  <si>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</si>
  <si>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</si>
  <si>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</si>
  <si>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</si>
  <si>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</si>
  <si>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</si>
  <si>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</si>
  <si>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</si>
  <si>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</si>
  <si>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</si>
  <si>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</si>
  <si>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</si>
  <si>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</si>
  <si>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</si>
  <si>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</si>
  <si>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</si>
  <si>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</si>
  <si>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</si>
  <si>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</si>
  <si>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</si>
  <si>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</si>
  <si>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</si>
  <si>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</si>
  <si>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</si>
  <si>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</si>
  <si>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</si>
  <si>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</si>
  <si>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</si>
  <si>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</si>
  <si>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</si>
  <si>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</si>
  <si>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</si>
  <si>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</si>
  <si>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</si>
  <si>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</si>
  <si>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</si>
  <si>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</si>
  <si>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</si>
  <si>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</si>
  <si>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</si>
  <si>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</si>
  <si>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</si>
  <si>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</si>
  <si>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</si>
  <si>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</si>
  <si>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</si>
  <si>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</si>
  <si>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</si>
  <si>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</si>
  <si>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</si>
  <si>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</si>
  <si>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</si>
  <si>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</si>
  <si>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</si>
  <si>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</si>
  <si>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</si>
  <si>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</si>
  <si>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</si>
  <si>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</si>
  <si>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</si>
  <si>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</si>
  <si>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</si>
  <si>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</si>
  <si>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</si>
  <si>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</si>
  <si>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</si>
  <si>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</si>
  <si>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</si>
  <si>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</si>
  <si>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</si>
  <si>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</si>
  <si>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</si>
  <si>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</si>
  <si>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</si>
  <si>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</si>
  <si>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</si>
  <si>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</si>
  <si>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</si>
  <si>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</si>
  <si>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</si>
  <si>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</si>
  <si>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</si>
  <si>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</si>
  <si>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</si>
  <si>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</si>
  <si>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</si>
  <si>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</si>
  <si>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</si>
  <si>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</si>
  <si>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</si>
  <si>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</si>
  <si>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</si>
  <si>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</si>
  <si>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</si>
  <si>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</si>
  <si>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</si>
  <si>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</si>
  <si>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</si>
  <si>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</si>
  <si>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</si>
  <si>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</si>
  <si>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</si>
  <si>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</si>
  <si>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</si>
  <si>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</si>
  <si>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</si>
  <si>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</si>
  <si>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</si>
  <si>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</si>
  <si>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</si>
  <si>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</si>
  <si>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</si>
  <si>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</si>
  <si>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</si>
  <si>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</si>
  <si>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</si>
  <si>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</si>
  <si>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</si>
  <si>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</si>
  <si>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</si>
  <si>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</si>
  <si>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</si>
  <si>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</si>
  <si>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</si>
  <si>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</si>
  <si>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</si>
  <si>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</si>
  <si>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</si>
  <si>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</si>
  <si>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</si>
  <si>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</si>
  <si>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</si>
  <si>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</si>
  <si>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</si>
  <si>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</si>
  <si>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</si>
  <si>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</si>
  <si>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</si>
  <si>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</si>
  <si>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</si>
  <si>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</si>
  <si>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</si>
  <si>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</si>
  <si>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</si>
  <si>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</si>
  <si>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</si>
  <si>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</si>
  <si>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</si>
  <si>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</si>
  <si>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</si>
  <si>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</si>
  <si>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</si>
  <si>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</si>
  <si>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</si>
  <si>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</si>
  <si>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</si>
  <si>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</si>
  <si>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</si>
  <si>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</si>
  <si>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</si>
  <si>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</si>
  <si>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</si>
  <si>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</si>
  <si>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</si>
  <si>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</si>
  <si>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</si>
  <si>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</si>
  <si>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</si>
  <si>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</si>
  <si>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</si>
  <si>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</si>
  <si>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</si>
  <si>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</si>
  <si>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</si>
  <si>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</si>
  <si>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</si>
  <si>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</si>
  <si>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</si>
  <si>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</si>
  <si>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</si>
  <si>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</si>
  <si>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</si>
  <si>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</si>
  <si>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</si>
  <si>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</si>
  <si>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</si>
  <si>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</si>
  <si>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</si>
  <si>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</si>
  <si>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</si>
  <si>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</si>
  <si>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</si>
  <si>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</si>
  <si>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</si>
  <si>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</si>
  <si>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</si>
  <si>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</si>
  <si>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</si>
  <si>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</si>
  <si>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</si>
  <si>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</si>
  <si>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</si>
  <si>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</si>
  <si>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</si>
  <si>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</si>
  <si>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</si>
  <si>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</si>
  <si>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</si>
  <si>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</si>
  <si>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</si>
  <si>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</si>
  <si>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</si>
  <si>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</si>
  <si>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</si>
  <si>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</si>
  <si>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</si>
  <si>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</si>
  <si>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</si>
  <si>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</si>
  <si>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</si>
  <si>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</si>
  <si>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</si>
  <si>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</si>
  <si>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</si>
  <si>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</si>
  <si>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</si>
  <si>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</si>
  <si>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</si>
  <si>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</si>
  <si>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</si>
  <si>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</si>
  <si>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</si>
  <si>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</si>
  <si>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</si>
  <si>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</si>
  <si>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</si>
  <si>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</si>
  <si>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</si>
  <si>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</si>
  <si>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</si>
  <si>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</si>
  <si>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</si>
  <si>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</si>
  <si>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</si>
  <si>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</si>
  <si>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</si>
  <si>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</si>
  <si>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</si>
  <si>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</si>
  <si>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</si>
  <si>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</si>
  <si>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</si>
  <si>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</si>
  <si>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</si>
  <si>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</si>
  <si>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</si>
  <si>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</si>
  <si>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</si>
  <si>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</si>
  <si>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</si>
  <si>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</si>
  <si>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</si>
  <si>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</si>
  <si>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</si>
  <si>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</si>
  <si>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</si>
  <si>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</si>
  <si>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</si>
  <si>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</si>
  <si>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</si>
  <si>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</si>
  <si>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</si>
  <si>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</si>
  <si>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</si>
  <si>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</si>
  <si>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</si>
  <si>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</si>
  <si>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</si>
  <si>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</si>
  <si>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</si>
  <si>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</si>
  <si>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</si>
  <si>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</si>
  <si>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</si>
  <si>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</si>
  <si>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</si>
  <si>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</si>
  <si>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</si>
  <si>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</si>
  <si>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</si>
  <si>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</si>
  <si>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</si>
  <si>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</si>
  <si>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</si>
  <si>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</si>
  <si>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</si>
  <si>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</si>
  <si>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</si>
  <si>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</si>
  <si>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</si>
  <si>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</si>
  <si>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</si>
  <si>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</si>
  <si>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</si>
  <si>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</si>
  <si>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</si>
  <si>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</si>
  <si>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</si>
  <si>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</si>
  <si>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</si>
  <si>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</si>
  <si>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</si>
  <si>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</si>
  <si>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</si>
  <si>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</si>
  <si>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</si>
  <si>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</si>
  <si>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</si>
  <si>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</si>
  <si>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</si>
  <si>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</si>
  <si>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</si>
  <si>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</si>
  <si>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</si>
  <si>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</si>
  <si>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</si>
  <si>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</si>
  <si>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</si>
  <si>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</si>
  <si>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</si>
  <si>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</si>
  <si>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</si>
  <si>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</si>
  <si>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</si>
  <si>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</si>
  <si>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</si>
  <si>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</si>
  <si>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</si>
  <si>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</si>
  <si>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</si>
  <si>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</si>
  <si>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</si>
  <si>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</si>
  <si>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</si>
  <si>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</si>
  <si>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</si>
  <si>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</si>
  <si>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</si>
  <si>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</si>
  <si>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</si>
  <si>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</si>
  <si>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</si>
  <si>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</si>
  <si>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</si>
  <si>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</si>
  <si>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</si>
  <si>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</si>
  <si>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</si>
  <si>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</si>
  <si>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</si>
  <si>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</si>
  <si>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</si>
  <si>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</si>
  <si>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</si>
  <si>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</si>
  <si>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</si>
  <si>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</si>
  <si>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</si>
  <si>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</si>
  <si>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</si>
  <si>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</si>
  <si>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</si>
  <si>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</si>
  <si>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</si>
  <si>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</si>
  <si>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</si>
  <si>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</si>
  <si>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</si>
  <si>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</si>
  <si>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</si>
  <si>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</si>
  <si>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</si>
  <si>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</si>
  <si>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</si>
  <si>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</si>
  <si>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</si>
  <si>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</si>
  <si>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</si>
  <si>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</si>
  <si>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</si>
  <si>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</si>
  <si>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</si>
  <si>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</si>
  <si>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</si>
  <si>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</si>
  <si>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</si>
  <si>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</si>
  <si>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</si>
  <si>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</si>
  <si>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</si>
  <si>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</si>
  <si>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</si>
  <si>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</si>
  <si>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</si>
  <si>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</si>
  <si>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</si>
  <si>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</si>
  <si>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</si>
  <si>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</si>
  <si>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</si>
  <si>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</si>
  <si>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</si>
  <si>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</si>
  <si>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</si>
  <si>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</si>
  <si>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</si>
  <si>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</si>
  <si>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</si>
  <si>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</si>
  <si>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</si>
  <si>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</si>
  <si>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</si>
  <si>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</si>
  <si>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</si>
  <si>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</si>
  <si>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</si>
  <si>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</si>
  <si>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</si>
  <si>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</si>
  <si>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</si>
  <si>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</si>
  <si>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</si>
  <si>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</si>
  <si>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</si>
  <si>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</si>
  <si>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</si>
  <si>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</si>
  <si>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</si>
  <si>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</si>
  <si>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</si>
  <si>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</si>
  <si>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</si>
  <si>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</si>
  <si>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</si>
  <si>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</si>
  <si>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</si>
  <si>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</si>
  <si>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</si>
  <si>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</si>
  <si>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</si>
  <si>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</si>
  <si>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</si>
  <si>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</si>
  <si>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</si>
  <si>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</si>
  <si>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</si>
  <si>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</si>
  <si>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</si>
  <si>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</si>
  <si>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</si>
  <si>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</si>
  <si>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</si>
  <si>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</si>
  <si>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</si>
  <si>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</si>
  <si>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</si>
  <si>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</si>
  <si>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</si>
  <si>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</si>
  <si>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</si>
  <si>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</si>
  <si>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</si>
  <si>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</si>
  <si>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</si>
  <si>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</si>
  <si>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</si>
  <si>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</si>
  <si>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</si>
  <si>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</si>
  <si>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</si>
  <si>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</si>
  <si>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</si>
  <si>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</si>
  <si>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</si>
  <si>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</si>
  <si>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</si>
  <si>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</si>
  <si>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</si>
  <si>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</si>
  <si>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</si>
  <si>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</si>
  <si>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</si>
  <si>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</si>
  <si>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</si>
  <si>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</si>
  <si>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</si>
  <si>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</si>
  <si>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</si>
  <si>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</si>
  <si>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</si>
  <si>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</si>
  <si>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</si>
  <si>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</si>
  <si>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</si>
  <si>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</si>
  <si>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</si>
  <si>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</si>
  <si>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</si>
  <si>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</si>
  <si>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</si>
  <si>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</si>
  <si>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</si>
  <si>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</si>
  <si>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</si>
  <si>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</si>
  <si>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</si>
  <si>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</si>
  <si>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</si>
  <si>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</si>
  <si>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</si>
  <si>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</si>
  <si>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</si>
  <si>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</si>
  <si>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</si>
  <si>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</si>
  <si>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</si>
  <si>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</si>
  <si>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</si>
  <si>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</si>
  <si>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</si>
  <si>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</si>
  <si>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</si>
  <si>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</si>
  <si>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</si>
  <si>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</si>
  <si>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</si>
  <si>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</si>
  <si>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</si>
  <si>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</si>
  <si>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</si>
  <si>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</si>
  <si>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</si>
  <si>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</si>
  <si>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</si>
  <si>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</si>
  <si>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</si>
  <si>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</si>
  <si>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</si>
  <si>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</si>
  <si>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</si>
  <si>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</si>
  <si>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</si>
  <si>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</si>
  <si>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</si>
  <si>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</si>
  <si>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</si>
  <si>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</si>
  <si>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</si>
  <si>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</si>
  <si>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</si>
  <si>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</si>
  <si>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</si>
  <si>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</si>
  <si>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</si>
  <si>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</si>
  <si>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</si>
  <si>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</si>
  <si>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</si>
  <si>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</si>
  <si>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</si>
  <si>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</si>
  <si>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</si>
  <si>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</si>
  <si>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</si>
  <si>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</si>
  <si>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</si>
  <si>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</si>
  <si>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</si>
  <si>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</si>
  <si>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</si>
  <si>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</si>
  <si>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</si>
  <si>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</si>
  <si>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</si>
  <si>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</si>
  <si>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</si>
  <si>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</si>
  <si>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</si>
  <si>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</si>
  <si>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</si>
  <si>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</si>
  <si>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</si>
  <si>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</si>
  <si>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</si>
  <si>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</si>
  <si>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</si>
  <si>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</si>
  <si>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</si>
  <si>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</si>
  <si>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</si>
  <si>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</si>
  <si>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</si>
  <si>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</si>
  <si>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</si>
  <si>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</si>
  <si>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</si>
  <si>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</si>
  <si>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</si>
  <si>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</si>
  <si>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</si>
  <si>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</si>
  <si>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</si>
  <si>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</si>
  <si>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</si>
  <si>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</si>
  <si>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</si>
  <si>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</si>
  <si>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</si>
  <si>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</si>
  <si>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</si>
  <si>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</si>
  <si>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</si>
  <si>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</si>
  <si>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</si>
  <si>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</si>
  <si>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</si>
  <si>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</si>
  <si>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</si>
  <si>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</si>
  <si>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</si>
  <si>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</si>
  <si>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</si>
  <si>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</si>
  <si>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</si>
  <si>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</si>
  <si>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</si>
  <si>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</si>
  <si>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</si>
  <si>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</si>
  <si>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</si>
  <si>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</si>
  <si>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</si>
  <si>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</si>
  <si>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</si>
  <si>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</si>
  <si>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</si>
  <si>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</si>
  <si>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</si>
  <si>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</si>
  <si>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</si>
  <si>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</si>
  <si>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</si>
  <si>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</si>
  <si>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</si>
  <si>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</si>
  <si>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</si>
  <si>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</si>
  <si>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</si>
  <si>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</si>
  <si>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</si>
  <si>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</si>
  <si>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</si>
  <si>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</si>
  <si>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</si>
  <si>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</si>
  <si>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</si>
  <si>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</si>
  <si>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</si>
  <si>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</si>
  <si>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</si>
  <si>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</si>
  <si>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</si>
  <si>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</si>
  <si>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</si>
  <si>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</si>
  <si>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</si>
  <si>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</si>
  <si>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</si>
  <si>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</si>
  <si>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</si>
  <si>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</si>
  <si>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</si>
  <si>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</si>
  <si>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</si>
  <si>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</si>
  <si>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</si>
  <si>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</si>
  <si>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</si>
  <si>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</si>
  <si>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</si>
  <si>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</si>
  <si>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</si>
  <si>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</si>
  <si>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</si>
  <si>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</si>
  <si>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</si>
  <si>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</si>
  <si>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</si>
  <si>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</si>
  <si>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</si>
  <si>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</si>
  <si>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</si>
  <si>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</si>
  <si>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</si>
  <si>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</si>
  <si>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</si>
  <si>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</si>
  <si>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</si>
  <si>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</si>
  <si>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</si>
  <si>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</si>
  <si>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</si>
  <si>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</si>
  <si>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</si>
  <si>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</si>
  <si>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</si>
  <si>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</si>
  <si>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</si>
  <si>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</si>
  <si>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</si>
  <si>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</si>
  <si>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</si>
  <si>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</si>
  <si>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</si>
  <si>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</si>
  <si>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</si>
  <si>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</si>
  <si>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</si>
  <si>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</si>
  <si>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</si>
  <si>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</si>
  <si>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</si>
  <si>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</si>
  <si>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</si>
  <si>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</si>
  <si>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</si>
  <si>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</si>
  <si>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</si>
  <si>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</si>
  <si>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</si>
  <si>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</si>
  <si>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</si>
  <si>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</si>
  <si>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</si>
  <si>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</si>
  <si>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</si>
  <si>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</si>
  <si>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</si>
  <si>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</si>
  <si>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</si>
  <si>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</si>
  <si>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</si>
  <si>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</si>
  <si>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</si>
  <si>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</si>
  <si>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</si>
  <si>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</si>
  <si>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</si>
  <si>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</si>
  <si>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</si>
  <si>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</si>
  <si>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</si>
  <si>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</si>
  <si>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</si>
  <si>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</si>
  <si>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</si>
  <si>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</si>
  <si>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</si>
  <si>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</si>
  <si>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</si>
  <si>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</si>
  <si>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</si>
  <si>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</si>
  <si>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</si>
  <si>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</si>
  <si>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</si>
  <si>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</si>
  <si>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</si>
  <si>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</si>
  <si>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</si>
  <si>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</si>
  <si>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</si>
  <si>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</si>
  <si>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</si>
  <si>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</si>
  <si>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</si>
  <si>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</si>
  <si>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</si>
  <si>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</si>
  <si>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</si>
  <si>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</si>
  <si>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</si>
  <si>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</si>
  <si>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</si>
  <si>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</si>
  <si>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</si>
  <si>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</si>
  <si>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</si>
  <si>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</si>
  <si>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</si>
  <si>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</si>
  <si>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</si>
  <si>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</si>
  <si>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</si>
  <si>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</si>
  <si>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</si>
  <si>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</si>
  <si>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</si>
  <si>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</si>
  <si>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</si>
  <si>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</si>
  <si>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</si>
  <si>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</si>
  <si>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</si>
  <si>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</si>
  <si>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</si>
  <si>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</si>
  <si>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</si>
  <si>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</si>
  <si>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</si>
  <si>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</si>
  <si>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</si>
  <si>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</si>
  <si>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</si>
  <si>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</si>
  <si>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</si>
  <si>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</si>
  <si>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</si>
  <si>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</si>
  <si>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</si>
  <si>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</si>
  <si>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</si>
  <si>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</si>
  <si>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</si>
  <si>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</si>
  <si>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</si>
  <si>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</si>
  <si>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</si>
  <si>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</si>
  <si>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</si>
  <si>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</si>
  <si>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</si>
  <si>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</si>
  <si>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</si>
  <si>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</si>
  <si>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</si>
  <si>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</si>
  <si>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</si>
  <si>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</si>
  <si>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</si>
  <si>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</si>
  <si>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</si>
  <si>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</si>
  <si>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</si>
  <si>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</si>
  <si>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</si>
  <si>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</si>
  <si>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</si>
  <si>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</si>
  <si>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</si>
  <si>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</si>
  <si>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</si>
  <si>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</si>
  <si>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</si>
  <si>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</si>
  <si>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</si>
  <si>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</si>
  <si>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</si>
  <si>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</si>
  <si>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</si>
  <si>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</si>
  <si>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</si>
  <si>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</si>
  <si>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</si>
  <si>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</si>
  <si>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</si>
  <si>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</si>
  <si>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</si>
  <si>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</si>
  <si>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</si>
  <si>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</si>
  <si>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</si>
  <si>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</si>
  <si>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</si>
  <si>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</si>
  <si>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</si>
  <si>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</si>
  <si>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</si>
  <si>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</si>
  <si>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</si>
  <si>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</si>
  <si>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</si>
  <si>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</si>
  <si>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</si>
  <si>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</si>
  <si>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</si>
  <si>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</si>
  <si>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</si>
  <si>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</si>
  <si>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</si>
  <si>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</si>
  <si>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</si>
  <si>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</si>
  <si>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</si>
  <si>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</si>
  <si>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</si>
  <si>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</si>
  <si>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</si>
  <si>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</si>
  <si>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</si>
  <si>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</si>
  <si>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</si>
  <si>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</si>
  <si>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</si>
  <si>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</si>
  <si>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</si>
  <si>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</si>
  <si>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</si>
  <si>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</si>
  <si>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</si>
  <si>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</si>
  <si>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</si>
  <si>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</si>
  <si>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</si>
  <si>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</si>
  <si>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</si>
  <si>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</si>
  <si>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</si>
  <si>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</si>
  <si>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</si>
  <si>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</si>
  <si>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</si>
  <si>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</si>
  <si>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</si>
  <si>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</si>
  <si>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</si>
  <si>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</si>
  <si>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</si>
  <si>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</si>
  <si>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</si>
  <si>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</si>
  <si>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</si>
  <si>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</si>
  <si>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</si>
  <si>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</si>
  <si>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</si>
  <si>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</si>
  <si>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</si>
  <si>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</si>
  <si>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</si>
  <si>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</si>
  <si>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</si>
  <si>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</si>
  <si>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</si>
  <si>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</si>
  <si>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</si>
  <si>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</si>
  <si>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</si>
  <si>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</si>
  <si>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</si>
  <si>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</si>
  <si>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</si>
  <si>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</si>
  <si>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</si>
  <si>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</si>
  <si>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</si>
  <si>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</si>
  <si>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</si>
  <si>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</si>
  <si>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</si>
  <si>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</si>
  <si>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</si>
  <si>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</si>
  <si>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</si>
  <si>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</si>
  <si>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</si>
  <si>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</si>
  <si>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</si>
  <si>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</si>
  <si>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</si>
  <si>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</si>
  <si>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</si>
  <si>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</si>
  <si>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</si>
  <si>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</si>
  <si>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</si>
  <si>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</si>
  <si>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</si>
  <si>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</si>
  <si>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</si>
  <si>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</si>
  <si>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</si>
  <si>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</si>
  <si>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</si>
  <si>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</si>
  <si>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</si>
  <si>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</si>
  <si>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</si>
  <si>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</si>
  <si>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</si>
  <si>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</si>
  <si>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</si>
  <si>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</si>
  <si>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</si>
  <si>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</si>
  <si>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</si>
  <si>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</si>
  <si>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</si>
  <si>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</si>
  <si>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</si>
  <si>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</si>
  <si>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</si>
  <si>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</si>
  <si>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</si>
  <si>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</si>
  <si>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</si>
  <si>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</si>
  <si>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</si>
  <si>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</si>
  <si>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</si>
  <si>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</si>
  <si>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</si>
  <si>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</si>
  <si>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</si>
  <si>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</si>
  <si>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</si>
  <si>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</si>
  <si>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</si>
  <si>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</si>
  <si>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</si>
  <si>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</si>
  <si>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</si>
  <si>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</si>
  <si>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</si>
  <si>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</si>
  <si>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</si>
  <si>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</si>
  <si>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</si>
  <si>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</si>
  <si>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</si>
  <si>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</si>
  <si>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</si>
  <si>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</si>
  <si>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</si>
  <si>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</si>
  <si>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</si>
  <si>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</si>
  <si>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</si>
  <si>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</si>
  <si>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</si>
  <si>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</si>
  <si>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</si>
  <si>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</si>
  <si>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</si>
  <si>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</si>
  <si>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</si>
  <si>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</si>
  <si>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</si>
  <si>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</si>
  <si>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</si>
  <si>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</si>
  <si>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</si>
  <si>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</si>
  <si>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</si>
  <si>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</si>
  <si>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</si>
  <si>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</si>
  <si>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</si>
  <si>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</si>
  <si>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</si>
  <si>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</si>
  <si>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</si>
  <si>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</si>
  <si>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</si>
  <si>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</si>
  <si>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</si>
  <si>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</si>
  <si>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</si>
  <si>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</si>
  <si>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</si>
  <si>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</si>
  <si>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</si>
  <si>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</si>
  <si>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</si>
  <si>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</si>
  <si>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</si>
  <si>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</si>
  <si>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</si>
  <si>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</si>
  <si>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</si>
  <si>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</si>
  <si>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</si>
  <si>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</si>
  <si>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</si>
  <si>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</si>
  <si>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</si>
  <si>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</si>
  <si>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</si>
  <si>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</si>
  <si>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</si>
  <si>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</si>
  <si>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</si>
  <si>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</si>
  <si>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</si>
  <si>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</si>
  <si>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</si>
  <si>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</si>
  <si>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</si>
  <si>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</si>
  <si>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</si>
  <si>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</si>
  <si>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</si>
  <si>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</si>
  <si>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</si>
  <si>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</si>
  <si>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</si>
  <si>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</si>
  <si>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</si>
  <si>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</si>
  <si>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</si>
  <si>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</si>
  <si>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</si>
  <si>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</si>
  <si>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</si>
  <si>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</si>
  <si>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</si>
  <si>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</si>
  <si>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</si>
  <si>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</si>
  <si>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</si>
  <si>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</si>
  <si>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</si>
  <si>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</si>
  <si>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</si>
  <si>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</si>
  <si>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</si>
  <si>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</si>
  <si>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</si>
  <si>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</si>
  <si>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</si>
  <si>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</si>
  <si>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</si>
  <si>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</si>
  <si>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</si>
  <si>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</si>
  <si>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</si>
  <si>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</si>
  <si>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</si>
  <si>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</si>
  <si>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</si>
  <si>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</si>
  <si>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</si>
  <si>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</si>
  <si>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</si>
  <si>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</si>
  <si>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</si>
  <si>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</si>
  <si>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</si>
  <si>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</si>
  <si>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</si>
  <si>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</si>
  <si>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</si>
  <si>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</si>
  <si>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</si>
  <si>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</si>
  <si>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</si>
  <si>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</si>
  <si>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</si>
  <si>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</si>
  <si>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</si>
  <si>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</si>
  <si>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</si>
  <si>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</si>
  <si>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</si>
  <si>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</si>
  <si>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</si>
  <si>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</si>
  <si>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</si>
  <si>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</si>
  <si>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</si>
  <si>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</si>
  <si>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</si>
  <si>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</si>
  <si>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</si>
  <si>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</si>
  <si>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</si>
  <si>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</si>
  <si>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</si>
  <si>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</si>
  <si>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</si>
  <si>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</si>
  <si>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</si>
  <si>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</si>
  <si>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</si>
  <si>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</si>
  <si>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</si>
  <si>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</si>
  <si>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</si>
  <si>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</si>
  <si>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</si>
  <si>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</si>
  <si>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</si>
  <si>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</si>
  <si>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</si>
  <si>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</si>
  <si>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</si>
  <si>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</si>
  <si>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</si>
  <si>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</si>
  <si>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</si>
  <si>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</si>
  <si>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</si>
  <si>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</si>
  <si>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</si>
  <si>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</si>
  <si>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</si>
  <si>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</si>
  <si>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</si>
  <si>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</si>
  <si>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</si>
  <si>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</si>
  <si>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</si>
  <si>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</si>
  <si>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</si>
  <si>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</si>
  <si>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</si>
  <si>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</si>
  <si>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</si>
  <si>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</si>
  <si>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</si>
  <si>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</si>
  <si>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</si>
  <si>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</si>
  <si>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</si>
  <si>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</si>
  <si>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</si>
  <si>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</si>
  <si>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</si>
  <si>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</si>
  <si>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</si>
  <si>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</si>
  <si>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</si>
  <si>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</si>
  <si>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</si>
  <si>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</si>
  <si>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</si>
  <si>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</si>
  <si>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</si>
  <si>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</si>
  <si>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</si>
  <si>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</si>
  <si>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</si>
  <si>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</si>
  <si>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</si>
  <si>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</si>
  <si>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</si>
  <si>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</si>
  <si>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</si>
  <si>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</si>
  <si>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</si>
  <si>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</si>
  <si>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</si>
  <si>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</si>
  <si>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</si>
  <si>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</si>
  <si>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</si>
  <si>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</si>
  <si>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</si>
  <si>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</si>
  <si>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</si>
  <si>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</si>
  <si>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</si>
  <si>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</si>
  <si>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</si>
  <si>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</si>
  <si>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</si>
  <si>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</si>
  <si>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</si>
  <si>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</si>
  <si>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</si>
  <si>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</si>
  <si>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</si>
  <si>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</si>
  <si>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</si>
  <si>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</si>
  <si>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</si>
  <si>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</si>
  <si>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</si>
  <si>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</si>
  <si>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</si>
  <si>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</si>
  <si>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</si>
  <si>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</si>
  <si>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</si>
  <si>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</si>
  <si>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</si>
  <si>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</si>
  <si>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</si>
  <si>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</si>
  <si>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</si>
  <si>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</si>
  <si>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</si>
  <si>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</si>
  <si>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</si>
  <si>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</si>
  <si>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</si>
  <si>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</si>
  <si>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</si>
  <si>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</si>
  <si>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</si>
  <si>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</si>
  <si>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</si>
  <si>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</si>
  <si>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</si>
  <si>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</si>
  <si>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</si>
  <si>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</si>
  <si>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</si>
  <si>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</si>
  <si>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</si>
  <si>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</si>
  <si>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</si>
  <si>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</si>
  <si>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</si>
  <si>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</si>
  <si>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</si>
  <si>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</si>
  <si>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</si>
  <si>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</si>
  <si>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</si>
  <si>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</si>
  <si>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</si>
  <si>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</si>
  <si>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</si>
  <si>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</si>
  <si>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</si>
  <si>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</si>
  <si>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</si>
  <si>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</si>
  <si>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</si>
  <si>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</si>
  <si>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</si>
  <si>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</si>
  <si>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</si>
  <si>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</si>
  <si>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</si>
  <si>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</si>
  <si>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</si>
  <si>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</si>
  <si>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</si>
  <si>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</si>
  <si>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</si>
  <si>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</si>
  <si>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</si>
  <si>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</si>
  <si>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</si>
  <si>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</si>
  <si>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</si>
  <si>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</si>
  <si>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</si>
  <si>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</si>
  <si>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</si>
  <si>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</si>
  <si>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</si>
  <si>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</si>
  <si>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</si>
  <si>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</si>
  <si>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</si>
  <si>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</si>
  <si>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</si>
  <si>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</si>
  <si>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</si>
  <si>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</si>
  <si>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</si>
  <si>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</si>
  <si>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</si>
  <si>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</si>
  <si>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</si>
  <si>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</si>
  <si>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</si>
  <si>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</si>
  <si>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</si>
  <si>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</si>
  <si>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</si>
  <si>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</si>
  <si>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</si>
  <si>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</si>
  <si>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</si>
  <si>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</si>
  <si>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</si>
  <si>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</si>
  <si>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</si>
  <si>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</si>
  <si>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</si>
  <si>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</si>
  <si>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</si>
  <si>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</si>
  <si>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</si>
  <si>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</si>
  <si>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</si>
  <si>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</si>
  <si>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</si>
  <si>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</si>
  <si>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</si>
  <si>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</si>
  <si>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</si>
  <si>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</si>
  <si>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</si>
  <si>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</si>
  <si>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</si>
  <si>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</si>
  <si>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</si>
  <si>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</si>
  <si>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</si>
  <si>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</si>
  <si>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</si>
  <si>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</si>
  <si>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</si>
  <si>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</si>
  <si>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</si>
  <si>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</si>
  <si>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</si>
  <si>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</si>
  <si>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</si>
  <si>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</si>
  <si>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</si>
  <si>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</si>
  <si>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</si>
  <si>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</si>
  <si>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</si>
  <si>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</si>
  <si>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</si>
  <si>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</si>
  <si>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</si>
  <si>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</si>
  <si>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</si>
  <si>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</si>
  <si>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</si>
  <si>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</si>
  <si>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</si>
  <si>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</si>
  <si>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</si>
  <si>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</si>
  <si>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</si>
  <si>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</si>
  <si>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</si>
  <si>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</si>
  <si>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</si>
  <si>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</si>
  <si>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</si>
  <si>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</si>
  <si>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</si>
  <si>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</si>
  <si>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</si>
  <si>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</si>
  <si>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</si>
  <si>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</si>
  <si>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</si>
  <si>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</si>
  <si>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</si>
  <si>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</si>
  <si>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</si>
  <si>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</si>
  <si>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</si>
  <si>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</si>
  <si>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</si>
  <si>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</si>
  <si>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</si>
  <si>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</si>
  <si>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</si>
  <si>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</si>
  <si>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</si>
  <si>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</si>
  <si>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</si>
  <si>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</si>
  <si>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</si>
  <si>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</si>
  <si>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</si>
  <si>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</si>
  <si>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</si>
  <si>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</si>
  <si>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</si>
  <si>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</si>
  <si>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</si>
  <si>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</si>
  <si>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</si>
  <si>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</si>
  <si>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</si>
  <si>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</si>
  <si>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</si>
  <si>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</si>
  <si>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</si>
  <si>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</si>
  <si>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</si>
  <si>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</si>
  <si>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</si>
  <si>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</si>
  <si>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</si>
  <si>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</si>
  <si>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</si>
  <si>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</si>
  <si>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</si>
  <si>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</si>
  <si>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</si>
  <si>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</si>
  <si>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</si>
  <si>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</si>
  <si>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</si>
  <si>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</si>
  <si>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</si>
  <si>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</si>
  <si>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</si>
  <si>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</si>
  <si>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</si>
  <si>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</si>
  <si>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</si>
  <si>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</si>
  <si>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</si>
  <si>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</si>
  <si>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</si>
  <si>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</si>
  <si>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</si>
  <si>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</si>
  <si>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</si>
  <si>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</si>
  <si>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</si>
  <si>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</si>
  <si>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</si>
  <si>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</si>
  <si>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</si>
  <si>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</si>
  <si>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</si>
  <si>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</si>
  <si>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</si>
  <si>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</si>
  <si>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</si>
  <si>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</si>
  <si>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</si>
  <si>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</si>
  <si>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</si>
  <si>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</si>
  <si>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</si>
  <si>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</si>
  <si>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</si>
  <si>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</si>
  <si>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</si>
  <si>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</si>
  <si>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</si>
  <si>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</si>
  <si>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</si>
  <si>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</si>
  <si>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</si>
  <si>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</si>
  <si>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</si>
  <si>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</si>
  <si>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</si>
  <si>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</si>
  <si>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</si>
  <si>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</si>
  <si>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</si>
  <si>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</si>
  <si>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</si>
  <si>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</si>
  <si>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</si>
  <si>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</si>
  <si>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</si>
  <si>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</si>
  <si>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</si>
  <si>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</si>
  <si>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</si>
  <si>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</si>
  <si>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</si>
  <si>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</si>
  <si>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</si>
  <si>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</si>
  <si>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</si>
  <si>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</si>
  <si>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</si>
  <si>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</si>
  <si>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</si>
  <si>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</si>
  <si>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</si>
  <si>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</si>
  <si>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</si>
  <si>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</si>
  <si>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</si>
  <si>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</si>
  <si>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</si>
  <si>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</si>
  <si>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</si>
  <si>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</si>
  <si>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</si>
  <si>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</si>
  <si>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</si>
  <si>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</si>
  <si>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</si>
  <si>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</si>
  <si>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</si>
  <si>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</si>
  <si>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</si>
  <si>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</si>
  <si>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</si>
  <si>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</si>
  <si>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</si>
  <si>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</si>
  <si>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</si>
  <si>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</si>
  <si>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</si>
  <si>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</si>
  <si>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</si>
  <si>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</si>
  <si>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</si>
  <si>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</si>
  <si>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</si>
  <si>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</si>
  <si>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</si>
  <si>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</si>
  <si>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</si>
  <si>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</si>
  <si>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</si>
  <si>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</si>
  <si>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</si>
  <si>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</si>
  <si>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</si>
  <si>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</si>
  <si>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</si>
  <si>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</si>
  <si>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</si>
  <si>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</si>
  <si>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</si>
  <si>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</si>
  <si>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</si>
  <si>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</si>
  <si>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</si>
  <si>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</si>
  <si>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</si>
  <si>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</si>
  <si>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</si>
  <si>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</si>
  <si>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</si>
  <si>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</si>
  <si>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</si>
  <si>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</si>
  <si>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</si>
  <si>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</si>
  <si>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</si>
  <si>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</si>
  <si>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</si>
  <si>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</si>
  <si>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</si>
  <si>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</si>
  <si>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</si>
  <si>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</si>
  <si>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</si>
  <si>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</si>
  <si>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</si>
  <si>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</si>
  <si>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</si>
  <si>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</si>
  <si>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</si>
  <si>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</si>
  <si>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</si>
  <si>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</si>
  <si>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</si>
  <si>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</si>
  <si>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</si>
  <si>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</si>
  <si>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</si>
  <si>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</si>
  <si>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</si>
  <si>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</si>
  <si>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</si>
  <si>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</si>
  <si>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</si>
  <si>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</si>
  <si>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</si>
  <si>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</si>
  <si>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</si>
  <si>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</si>
  <si>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</si>
  <si>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</si>
  <si>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</si>
  <si>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</si>
  <si>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</si>
  <si>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</si>
  <si>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</si>
  <si>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</si>
  <si>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</si>
  <si>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</si>
  <si>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</si>
  <si>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</si>
  <si>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</si>
  <si>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</si>
  <si>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</si>
  <si>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</si>
  <si>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</si>
  <si>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</si>
  <si>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</si>
  <si>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</si>
  <si>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</si>
  <si>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</si>
  <si>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</si>
  <si>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</si>
  <si>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</si>
  <si>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</si>
  <si>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</si>
  <si>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</si>
  <si>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</si>
  <si>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</si>
  <si>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</si>
  <si>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</si>
  <si>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</si>
  <si>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</si>
  <si>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</si>
  <si>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</si>
  <si>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</si>
  <si>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</si>
  <si>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</si>
  <si>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</si>
  <si>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</si>
  <si>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</si>
  <si>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</si>
  <si>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</si>
  <si>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</si>
  <si>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</si>
  <si>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</si>
  <si>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</si>
  <si>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</si>
  <si>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</si>
  <si>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</si>
  <si>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</si>
  <si>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</si>
  <si>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</si>
  <si>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</si>
  <si>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</si>
  <si>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</si>
  <si>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</si>
  <si>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</si>
  <si>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</si>
  <si>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</si>
  <si>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</si>
  <si>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</si>
  <si>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</si>
  <si>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</si>
  <si>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</si>
  <si>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</si>
  <si>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</si>
  <si>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</si>
  <si>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</si>
  <si>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</si>
  <si>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</si>
  <si>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</si>
  <si>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</si>
  <si>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</si>
  <si>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</si>
  <si>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</si>
  <si>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</si>
  <si>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</si>
  <si>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</si>
  <si>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</si>
  <si>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</si>
  <si>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</si>
  <si>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</si>
  <si>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</si>
  <si>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</si>
  <si>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</si>
  <si>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</si>
  <si>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</si>
  <si>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</si>
  <si>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</si>
  <si>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</si>
  <si>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</si>
  <si>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</si>
  <si>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</si>
  <si>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</si>
  <si>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</si>
  <si>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</si>
  <si>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</si>
  <si>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</si>
  <si>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</si>
  <si>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</si>
  <si>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</si>
  <si>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</si>
  <si>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</si>
  <si>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</si>
  <si>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</si>
  <si>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</si>
  <si>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</si>
  <si>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</si>
  <si>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</si>
  <si>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</si>
  <si>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</si>
  <si>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</si>
  <si>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</si>
  <si>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</si>
  <si>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</si>
  <si>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</si>
  <si>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</si>
  <si>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</si>
  <si>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</si>
  <si>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</si>
  <si>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</si>
  <si>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</si>
  <si>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</si>
  <si>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</si>
  <si>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</si>
  <si>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</si>
  <si>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</si>
  <si>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</si>
  <si>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</si>
  <si>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</si>
  <si>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</si>
  <si>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</si>
  <si>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</si>
  <si>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</si>
  <si>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</si>
  <si>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</si>
  <si>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</si>
  <si>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</si>
  <si>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</si>
  <si>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</si>
  <si>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</si>
  <si>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</si>
  <si>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</si>
  <si>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</si>
  <si>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</si>
  <si>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</si>
  <si>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</si>
  <si>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</si>
  <si>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</si>
  <si>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</si>
  <si>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</si>
  <si>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</si>
  <si>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</si>
  <si>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</si>
  <si>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</si>
  <si>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</si>
  <si>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</si>
  <si>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</si>
  <si>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</si>
  <si>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</si>
  <si>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</si>
  <si>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</si>
  <si>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</si>
  <si>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</si>
  <si>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</si>
  <si>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</si>
  <si>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</si>
  <si>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</si>
  <si>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</si>
  <si>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</si>
  <si>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</si>
  <si>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</si>
  <si>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</si>
  <si>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</si>
  <si>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</si>
  <si>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</si>
  <si>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</si>
  <si>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</si>
  <si>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</si>
  <si>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</si>
  <si>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</si>
  <si>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</si>
  <si>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</si>
  <si>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</si>
  <si>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</si>
  <si>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</si>
  <si>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</si>
  <si>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</si>
  <si>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</si>
  <si>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</si>
  <si>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</si>
  <si>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</si>
  <si>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</si>
  <si>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</si>
  <si>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</si>
  <si>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</si>
  <si>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</si>
  <si>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</si>
  <si>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</si>
  <si>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</si>
  <si>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</si>
  <si>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</si>
  <si>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</si>
  <si>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</si>
  <si>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</si>
  <si>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</si>
  <si>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</si>
  <si>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</si>
  <si>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</si>
  <si>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</si>
  <si>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</si>
  <si>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</si>
  <si>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</si>
  <si>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</si>
  <si>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</si>
  <si>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</si>
  <si>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</si>
  <si>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</si>
  <si>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</si>
  <si>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</si>
  <si>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</si>
  <si>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</si>
  <si>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</si>
  <si>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</si>
  <si>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</si>
  <si>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</si>
  <si>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</si>
  <si>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</si>
  <si>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</si>
  <si>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</si>
  <si>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</si>
  <si>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</si>
  <si>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</si>
  <si>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</si>
  <si>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</si>
  <si>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</si>
  <si>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</si>
  <si>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</si>
  <si>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</si>
  <si>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</si>
  <si>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</si>
  <si>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</si>
  <si>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</si>
  <si>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</si>
  <si>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</si>
  <si>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</si>
  <si>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</si>
  <si>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</si>
  <si>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</si>
  <si>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</si>
  <si>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</si>
  <si>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</si>
  <si>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</si>
  <si>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</si>
  <si>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</si>
  <si>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</si>
  <si>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</si>
  <si>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</si>
  <si>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</si>
  <si>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</si>
  <si>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</si>
  <si>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</si>
  <si>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</si>
  <si>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</si>
  <si>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</si>
  <si>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</si>
  <si>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</si>
  <si>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</si>
  <si>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</si>
  <si>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</si>
  <si>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</si>
  <si>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</si>
  <si>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</si>
  <si>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</si>
  <si>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</si>
  <si>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</si>
  <si>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</si>
  <si>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</si>
  <si>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</si>
  <si>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</si>
  <si>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</si>
  <si>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</si>
  <si>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</si>
  <si>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</si>
  <si>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</si>
  <si>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</si>
  <si>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</si>
  <si>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</si>
  <si>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</si>
  <si>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</si>
  <si>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</si>
  <si>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</si>
  <si>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</si>
  <si>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</si>
  <si>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</si>
  <si>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</si>
  <si>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</si>
  <si>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</si>
  <si>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</si>
  <si>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</si>
  <si>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</si>
  <si>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</si>
  <si>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</si>
  <si>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</si>
  <si>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</si>
  <si>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</si>
  <si>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</si>
  <si>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</si>
  <si>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</si>
  <si>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</si>
  <si>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</si>
  <si>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</si>
  <si>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</si>
  <si>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</si>
  <si>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</si>
  <si>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</si>
  <si>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</si>
  <si>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</si>
  <si>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</si>
  <si>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</si>
  <si>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</si>
  <si>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</si>
  <si>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</si>
  <si>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</si>
  <si>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</si>
  <si>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</si>
  <si>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</si>
  <si>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</si>
  <si>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</si>
  <si>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</si>
  <si>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</si>
  <si>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</si>
  <si>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</si>
  <si>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</si>
  <si>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</si>
  <si>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</si>
  <si>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</si>
  <si>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</si>
  <si>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</si>
  <si>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</si>
  <si>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</si>
  <si>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</si>
  <si>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</si>
  <si>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</si>
  <si>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</si>
  <si>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</si>
  <si>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</si>
  <si>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</si>
  <si>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</si>
  <si>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</si>
  <si>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</si>
  <si>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</si>
  <si>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</si>
  <si>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</si>
  <si>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</si>
  <si>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</si>
  <si>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</si>
  <si>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</si>
  <si>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</si>
  <si>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</si>
  <si>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</si>
  <si>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</si>
  <si>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</si>
  <si>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</si>
  <si>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</si>
  <si>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</si>
  <si>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</si>
  <si>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</si>
  <si>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</si>
  <si>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</si>
  <si>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</si>
  <si>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</si>
  <si>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</si>
  <si>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</si>
  <si>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</si>
  <si>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</si>
  <si>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</si>
  <si>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</si>
  <si>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</si>
  <si>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</si>
  <si>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</si>
  <si>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</si>
  <si>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</si>
  <si>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</si>
  <si>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</si>
  <si>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</si>
  <si>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</si>
  <si>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</si>
  <si>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</si>
  <si>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</si>
  <si>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</si>
  <si>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</si>
  <si>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</si>
  <si>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</si>
  <si>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</si>
  <si>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</si>
  <si>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</si>
  <si>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</si>
  <si>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</si>
  <si>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</si>
  <si>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</si>
  <si>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</si>
  <si>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</si>
  <si>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</si>
  <si>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</si>
  <si>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</si>
  <si>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</si>
  <si>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</si>
  <si>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</si>
  <si>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</si>
  <si>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</si>
  <si>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</si>
  <si>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</si>
  <si>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</si>
  <si>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</si>
  <si>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</si>
  <si>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</si>
  <si>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</si>
  <si>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</si>
  <si>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</si>
  <si>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</si>
  <si>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</si>
  <si>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</si>
  <si>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</si>
  <si>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</si>
  <si>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</si>
  <si>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</si>
  <si>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</si>
  <si>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</si>
  <si>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</si>
  <si>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</si>
  <si>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</si>
  <si>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</si>
  <si>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</si>
  <si>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</si>
  <si>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</si>
  <si>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</si>
  <si>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</si>
  <si>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</si>
  <si>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</si>
  <si>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</si>
  <si>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</si>
  <si>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</si>
  <si>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</si>
  <si>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</si>
  <si>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</si>
  <si>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</si>
  <si>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</si>
  <si>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</si>
  <si>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</si>
  <si>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</si>
  <si>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</si>
  <si>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</si>
  <si>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</si>
  <si>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</si>
  <si>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</si>
  <si>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</si>
  <si>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</si>
  <si>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</si>
  <si>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</si>
  <si>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</si>
  <si>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</si>
  <si>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</si>
  <si>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</si>
  <si>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</si>
  <si>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</si>
  <si>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</si>
  <si>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</si>
  <si>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</si>
  <si>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</si>
  <si>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</si>
  <si>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</si>
  <si>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</si>
  <si>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</si>
  <si>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</si>
  <si>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</si>
  <si>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</si>
  <si>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</si>
  <si>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</si>
  <si>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</si>
  <si>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</si>
  <si>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</si>
  <si>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</si>
  <si>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</si>
  <si>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</si>
  <si>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</si>
  <si>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</si>
  <si>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</si>
  <si>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</si>
  <si>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</si>
  <si>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</si>
  <si>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</si>
  <si>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</si>
  <si>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</si>
  <si>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</si>
  <si>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</si>
  <si>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</si>
  <si>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</si>
  <si>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</si>
  <si>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</si>
  <si>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</si>
  <si>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</si>
  <si>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</si>
  <si>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</si>
  <si>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</si>
  <si>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</si>
  <si>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</si>
  <si>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</si>
  <si>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</si>
  <si>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</si>
  <si>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</si>
  <si>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</si>
  <si>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</si>
  <si>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</si>
  <si>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</si>
  <si>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</si>
  <si>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</si>
  <si>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</si>
  <si>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</si>
  <si>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</si>
  <si>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</si>
  <si>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</si>
  <si>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</si>
  <si>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</si>
  <si>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</si>
  <si>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</si>
  <si>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</si>
  <si>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</si>
  <si>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</si>
  <si>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</si>
  <si>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</si>
  <si>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</si>
  <si>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</si>
  <si>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</si>
  <si>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</si>
  <si>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</si>
  <si>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</si>
  <si>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</si>
  <si>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</si>
  <si>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</si>
  <si>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</si>
  <si>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</si>
  <si>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</si>
  <si>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</si>
  <si>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</si>
  <si>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</si>
  <si>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</si>
  <si>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</si>
  <si>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</si>
  <si>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</si>
  <si>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</si>
  <si>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</si>
  <si>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</si>
  <si>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</si>
  <si>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</si>
  <si>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</si>
  <si>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</si>
  <si>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</si>
  <si>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</si>
  <si>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</si>
  <si>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</si>
  <si>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</si>
  <si>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</si>
  <si>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</si>
  <si>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</si>
  <si>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</si>
  <si>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</si>
  <si>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</si>
  <si>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</si>
  <si>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</si>
  <si>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</si>
  <si>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</si>
  <si>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</si>
  <si>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</si>
  <si>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</si>
  <si>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</si>
  <si>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</si>
  <si>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</si>
  <si>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</si>
  <si>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</si>
  <si>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</si>
  <si>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</si>
  <si>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</si>
  <si>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</si>
  <si>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</si>
  <si>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</si>
  <si>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</si>
  <si>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</si>
  <si>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</si>
  <si>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</si>
  <si>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</si>
  <si>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</si>
  <si>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</si>
  <si>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</si>
  <si>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</si>
  <si>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</si>
  <si>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</si>
  <si>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</si>
  <si>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</si>
  <si>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</si>
  <si>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</si>
  <si>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</si>
  <si>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</si>
  <si>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</si>
  <si>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</si>
  <si>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</si>
  <si>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</si>
  <si>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</si>
  <si>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</si>
  <si>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</si>
  <si>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</si>
  <si>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</si>
  <si>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</si>
  <si>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</si>
  <si>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</si>
  <si>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</si>
  <si>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</si>
  <si>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</si>
  <si>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</si>
  <si>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</si>
  <si>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</si>
  <si>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</si>
  <si>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</si>
  <si>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</si>
  <si>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</si>
  <si>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</si>
  <si>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</si>
  <si>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</si>
  <si>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</si>
  <si>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</si>
  <si>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</si>
  <si>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</si>
  <si>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</si>
  <si>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</si>
  <si>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</si>
  <si>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</si>
  <si>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</si>
  <si>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</si>
  <si>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</si>
  <si>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</si>
  <si>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</si>
  <si>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</si>
  <si>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</si>
  <si>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</si>
  <si>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</si>
  <si>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</si>
  <si>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</si>
  <si>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</si>
  <si>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</si>
  <si>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</si>
  <si>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</si>
  <si>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</si>
  <si>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</si>
  <si>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</si>
  <si>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</si>
  <si>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</si>
  <si>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</si>
  <si>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</si>
  <si>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</si>
  <si>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</si>
  <si>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</si>
  <si>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</si>
  <si>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</si>
  <si>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</si>
  <si>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</si>
  <si>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</si>
  <si>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</si>
  <si>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</si>
  <si>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</si>
  <si>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</si>
  <si>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</si>
  <si>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</si>
  <si>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</si>
  <si>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</si>
  <si>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</si>
  <si>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</si>
  <si>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</si>
  <si>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</si>
  <si>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</si>
  <si>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</si>
  <si>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</si>
  <si>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</si>
  <si>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</si>
  <si>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</si>
  <si>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</si>
  <si>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</si>
  <si>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</si>
  <si>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</si>
  <si>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</si>
  <si>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</si>
  <si>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</si>
  <si>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</si>
  <si>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</si>
  <si>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</si>
  <si>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</si>
  <si>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</si>
  <si>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</si>
  <si>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</si>
  <si>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</si>
  <si>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</si>
  <si>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</si>
  <si>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</si>
  <si>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</si>
  <si>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</si>
  <si>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</si>
  <si>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</si>
  <si>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</si>
  <si>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</si>
  <si>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</si>
  <si>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</si>
  <si>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</si>
  <si>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</si>
  <si>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</si>
  <si>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</si>
  <si>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</si>
  <si>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</si>
  <si>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</si>
  <si>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</si>
  <si>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</si>
  <si>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</si>
  <si>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</si>
  <si>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</si>
  <si>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</si>
  <si>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</si>
  <si>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</si>
  <si>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</si>
  <si>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</si>
  <si>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</si>
  <si>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</si>
  <si>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</si>
  <si>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</si>
  <si>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</si>
  <si>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</si>
  <si>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</si>
  <si>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</si>
  <si>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</si>
  <si>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</si>
  <si>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</si>
  <si>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</si>
  <si>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</si>
  <si>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</si>
  <si>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</si>
  <si>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</si>
  <si>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</si>
  <si>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</si>
  <si>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</si>
  <si>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</si>
  <si>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</si>
  <si>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</si>
  <si>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</si>
  <si>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</si>
  <si>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</si>
  <si>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</si>
  <si>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</si>
  <si>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</si>
  <si>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</si>
  <si>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</si>
  <si>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</si>
  <si>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</si>
  <si>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</si>
  <si>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</si>
  <si>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</si>
  <si>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</si>
  <si>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</si>
  <si>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</si>
  <si>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</si>
  <si>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</si>
  <si>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</si>
  <si>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</si>
  <si>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</si>
  <si>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</si>
  <si>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</si>
  <si>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</si>
  <si>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</si>
  <si>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</si>
  <si>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</si>
  <si>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</si>
  <si>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</si>
  <si>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</si>
  <si>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</si>
  <si>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</si>
  <si>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</si>
  <si>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</si>
  <si>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</si>
  <si>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</si>
  <si>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</si>
  <si>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</si>
  <si>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</si>
  <si>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</si>
  <si>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</si>
  <si>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</si>
  <si>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</si>
  <si>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</si>
  <si>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</si>
  <si>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</si>
  <si>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</si>
  <si>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</si>
  <si>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</si>
  <si>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</si>
  <si>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</si>
  <si>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</si>
  <si>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</si>
  <si>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</si>
  <si>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</si>
  <si>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</si>
  <si>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</si>
  <si>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</si>
  <si>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</si>
  <si>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</si>
  <si>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</si>
  <si>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</si>
  <si>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</si>
  <si>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</si>
  <si>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</si>
  <si>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</si>
  <si>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</si>
  <si>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</si>
  <si>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</si>
  <si>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</si>
  <si>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</si>
  <si>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</si>
  <si>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</si>
  <si>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</si>
  <si>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</si>
  <si>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</si>
  <si>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</si>
  <si>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</si>
  <si>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</si>
  <si>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</si>
  <si>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</si>
  <si>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</si>
  <si>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</si>
  <si>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</si>
  <si>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</si>
  <si>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</si>
  <si>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</si>
  <si>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</si>
  <si>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</si>
  <si>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</si>
  <si>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</si>
  <si>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</si>
  <si>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</si>
  <si>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</si>
  <si>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</si>
  <si>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</si>
  <si>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</si>
  <si>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</si>
  <si>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</si>
  <si>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</si>
  <si>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</si>
  <si>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</si>
  <si>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</si>
  <si>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</si>
  <si>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</si>
  <si>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</si>
  <si>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</si>
  <si>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</si>
  <si>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</si>
  <si>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</si>
  <si>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</si>
  <si>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</si>
  <si>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</si>
  <si>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</si>
  <si>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</si>
  <si>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</si>
  <si>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</si>
  <si>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</si>
  <si>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</si>
  <si>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</si>
  <si>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</si>
  <si>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</si>
  <si>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</si>
  <si>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</si>
  <si>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</si>
  <si>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</si>
  <si>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</si>
  <si>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</si>
  <si>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</si>
  <si>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</si>
  <si>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</si>
  <si>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</si>
  <si>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</si>
  <si>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</si>
  <si>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</si>
  <si>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</si>
  <si>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</si>
  <si>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</si>
  <si>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</si>
  <si>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</si>
  <si>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</si>
  <si>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</si>
  <si>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</si>
  <si>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</si>
  <si>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</si>
  <si>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</si>
  <si>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</si>
  <si>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</si>
  <si>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</si>
  <si>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</si>
  <si>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</si>
  <si>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</si>
  <si>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</si>
  <si>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</si>
  <si>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</si>
  <si>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</si>
  <si>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</si>
  <si>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</si>
  <si>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</si>
  <si>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</si>
  <si>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</si>
  <si>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</si>
  <si>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</si>
  <si>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</si>
  <si>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</si>
  <si>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</si>
  <si>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</si>
  <si>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</si>
  <si>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</si>
  <si>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</si>
  <si>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</si>
  <si>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</si>
  <si>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</si>
  <si>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</si>
  <si>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</si>
  <si>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</si>
  <si>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</si>
  <si>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</si>
  <si>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</si>
  <si>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</si>
  <si>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</si>
  <si>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</si>
  <si>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</si>
  <si>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</si>
  <si>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</si>
  <si>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</si>
  <si>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</si>
  <si>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</si>
  <si>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</si>
  <si>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</si>
  <si>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</si>
  <si>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</si>
  <si>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</si>
  <si>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</si>
  <si>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</si>
  <si>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</si>
  <si>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</si>
  <si>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</si>
  <si>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</si>
  <si>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</si>
  <si>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</si>
  <si>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</si>
  <si>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</si>
  <si>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</si>
  <si>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</si>
  <si>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</si>
  <si>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</si>
  <si>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</si>
  <si>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</si>
  <si>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</si>
  <si>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</si>
  <si>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</si>
  <si>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</si>
  <si>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</si>
  <si>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</si>
  <si>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</si>
  <si>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</si>
  <si>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</si>
  <si>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</si>
  <si>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</si>
  <si>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</si>
  <si>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</si>
  <si>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</si>
  <si>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</si>
  <si>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</si>
  <si>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</si>
  <si>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</si>
  <si>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</si>
  <si>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</si>
  <si>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</si>
  <si>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</si>
  <si>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</si>
  <si>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</si>
  <si>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</si>
  <si>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</si>
  <si>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</si>
  <si>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</si>
  <si>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</si>
  <si>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</si>
  <si>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</si>
  <si>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</si>
  <si>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</si>
  <si>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</si>
  <si>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</si>
  <si>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</si>
  <si>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</si>
  <si>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</si>
  <si>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</si>
  <si>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</si>
  <si>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</si>
  <si>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</si>
  <si>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</si>
  <si>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</si>
  <si>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</si>
  <si>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</si>
  <si>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</si>
  <si>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</si>
  <si>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</si>
  <si>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</si>
  <si>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</si>
  <si>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</si>
  <si>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</si>
  <si>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</si>
  <si>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</si>
  <si>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</si>
  <si>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</si>
  <si>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</si>
  <si>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</si>
  <si>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</si>
  <si>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</si>
  <si>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</si>
  <si>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</si>
  <si>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</si>
  <si>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</si>
  <si>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</si>
  <si>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</si>
  <si>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</si>
  <si>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</si>
  <si>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</si>
  <si>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</si>
  <si>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</si>
  <si>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</si>
  <si>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</si>
  <si>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</si>
  <si>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</si>
  <si>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</si>
  <si>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</si>
  <si>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</si>
  <si>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</si>
  <si>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</si>
  <si>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</si>
  <si>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</si>
  <si>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</si>
  <si>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</si>
  <si>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</si>
  <si>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</si>
  <si>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</si>
  <si>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</si>
  <si>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</si>
  <si>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</si>
  <si>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</si>
  <si>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</si>
  <si>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</si>
  <si>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</si>
  <si>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</si>
  <si>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</si>
  <si>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</si>
  <si>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</si>
  <si>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</si>
  <si>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</si>
  <si>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</si>
  <si>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</si>
  <si>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</si>
  <si>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</si>
  <si>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</si>
  <si>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</si>
  <si>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</si>
  <si>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</si>
  <si>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</si>
  <si>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</si>
  <si>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</si>
  <si>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</si>
  <si>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</si>
  <si>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</si>
  <si>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</si>
  <si>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</si>
  <si>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</si>
  <si>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</si>
  <si>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</si>
  <si>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</si>
  <si>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</si>
  <si>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</si>
  <si>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</si>
  <si>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</si>
  <si>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</si>
  <si>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</si>
  <si>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</si>
  <si>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</si>
  <si>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</si>
  <si>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</si>
  <si>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</si>
  <si>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</si>
  <si>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</si>
  <si>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</si>
  <si>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</si>
  <si>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</si>
  <si>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</si>
  <si>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</si>
  <si>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</si>
  <si>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</si>
  <si>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</si>
  <si>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</si>
  <si>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</si>
  <si>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</si>
  <si>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</si>
  <si>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</si>
  <si>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</si>
  <si>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</si>
  <si>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</si>
  <si>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</si>
  <si>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</si>
  <si>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</si>
  <si>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</si>
  <si>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</si>
  <si>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</si>
  <si>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</si>
  <si>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</si>
  <si>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</si>
  <si>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</si>
  <si>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</si>
  <si>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</si>
  <si>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</si>
  <si>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</si>
  <si>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</si>
  <si>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</si>
  <si>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</si>
  <si>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</si>
  <si>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</si>
  <si>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</si>
  <si>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</si>
  <si>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</si>
  <si>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</si>
  <si>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</si>
  <si>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</si>
  <si>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</si>
  <si>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</si>
  <si>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</si>
  <si>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</si>
  <si>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</si>
  <si>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</si>
  <si>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</si>
  <si>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</si>
  <si>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</si>
  <si>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</si>
  <si>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</si>
  <si>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</si>
  <si>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</si>
  <si>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</si>
  <si>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</si>
  <si>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</si>
  <si>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</si>
  <si>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</si>
  <si>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</si>
  <si>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</si>
  <si>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</si>
  <si>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</si>
  <si>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</si>
  <si>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</si>
  <si>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</si>
  <si>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</si>
  <si>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</si>
  <si>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</si>
  <si>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</si>
  <si>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</si>
  <si>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</si>
  <si>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</si>
  <si>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</si>
  <si>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</si>
  <si>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</si>
  <si>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</si>
  <si>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</si>
  <si>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</si>
  <si>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</si>
  <si>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</si>
  <si>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</si>
  <si>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</si>
  <si>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</si>
  <si>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</si>
  <si>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</si>
  <si>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</si>
  <si>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</si>
  <si>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</si>
  <si>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</si>
  <si>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</si>
  <si>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</si>
  <si>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</si>
  <si>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</si>
  <si>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</si>
  <si>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</si>
  <si>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</si>
  <si>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</si>
  <si>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</si>
  <si>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</si>
  <si>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</si>
  <si>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</si>
  <si>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</si>
  <si>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</si>
  <si>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</si>
  <si>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</si>
  <si>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</si>
  <si>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</si>
  <si>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</si>
  <si>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</si>
  <si>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</si>
  <si>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</si>
  <si>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</si>
  <si>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</si>
  <si>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</si>
  <si>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</si>
  <si>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</si>
  <si>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</si>
  <si>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</si>
  <si>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</si>
  <si>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</si>
  <si>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</si>
  <si>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</si>
  <si>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</si>
  <si>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</si>
  <si>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</si>
  <si>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</si>
  <si>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</si>
  <si>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</si>
  <si>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</si>
  <si>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</si>
  <si>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</si>
  <si>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</si>
  <si>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</si>
  <si>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</si>
  <si>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</si>
  <si>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</si>
  <si>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</si>
  <si>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</si>
  <si>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</si>
  <si>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</si>
  <si>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</si>
  <si>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</si>
  <si>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</si>
  <si>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</si>
  <si>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</si>
  <si>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</si>
  <si>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</si>
  <si>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</si>
  <si>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</si>
  <si>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</si>
  <si>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</si>
  <si>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</si>
  <si>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</si>
  <si>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</si>
  <si>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</si>
  <si>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</si>
  <si>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</si>
  <si>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</si>
  <si>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</si>
  <si>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</si>
  <si>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</si>
  <si>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</si>
  <si>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</si>
  <si>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</si>
  <si>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</si>
  <si>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</si>
  <si>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</si>
  <si>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</si>
  <si>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</si>
  <si>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</si>
  <si>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</si>
  <si>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</si>
  <si>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</si>
  <si>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</si>
  <si>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</si>
  <si>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</si>
  <si>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</si>
  <si>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</si>
  <si>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</si>
  <si>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</si>
  <si>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</si>
  <si>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</si>
  <si>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</si>
  <si>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</si>
  <si>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</si>
  <si>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</si>
  <si>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</si>
  <si>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</si>
  <si>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</si>
  <si>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</si>
  <si>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</si>
  <si>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</si>
  <si>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</si>
  <si>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</si>
  <si>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</si>
  <si>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</si>
  <si>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</si>
  <si>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</si>
  <si>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</si>
  <si>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</si>
  <si>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</si>
  <si>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</si>
  <si>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</si>
  <si>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</si>
  <si>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</si>
  <si>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</si>
  <si>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</si>
  <si>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</si>
  <si>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</si>
  <si>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</si>
  <si>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</si>
  <si>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</si>
  <si>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</si>
  <si>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</si>
  <si>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</si>
  <si>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</si>
  <si>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</si>
  <si>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</si>
  <si>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</si>
  <si>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</si>
  <si>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</si>
  <si>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</si>
  <si>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</si>
  <si>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</si>
  <si>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</si>
  <si>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</si>
  <si>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</si>
  <si>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</si>
  <si>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</si>
  <si>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</si>
  <si>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</si>
  <si>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</si>
  <si>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</si>
  <si>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</si>
  <si>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</si>
  <si>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</si>
  <si>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</si>
  <si>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</si>
  <si>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</si>
  <si>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</si>
  <si>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</si>
  <si>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</si>
  <si>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</si>
  <si>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</si>
  <si>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</si>
  <si>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</si>
  <si>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</si>
  <si>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</si>
  <si>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</si>
  <si>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</si>
  <si>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</si>
  <si>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</si>
  <si>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</si>
  <si>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</si>
  <si>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</si>
  <si>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</si>
  <si>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</si>
  <si>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</si>
  <si>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</si>
  <si>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</si>
  <si>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</si>
  <si>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</si>
  <si>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</si>
  <si>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</si>
  <si>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</si>
  <si>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</si>
  <si>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</si>
  <si>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</si>
  <si>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</si>
  <si>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</si>
  <si>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</si>
  <si>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</si>
  <si>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</si>
  <si>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</si>
  <si>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</si>
  <si>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</si>
  <si>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</si>
  <si>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</si>
  <si>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</si>
  <si>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</si>
  <si>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</si>
  <si>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</si>
  <si>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</si>
  <si>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</si>
  <si>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</si>
  <si>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</si>
  <si>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</si>
  <si>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</si>
  <si>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</si>
  <si>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</si>
  <si>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</si>
  <si>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</si>
  <si>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</si>
  <si>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</si>
  <si>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</si>
  <si>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</si>
  <si>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</si>
  <si>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</si>
  <si>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</si>
  <si>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</si>
  <si>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</si>
  <si>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</si>
  <si>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</si>
  <si>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</si>
  <si>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</si>
  <si>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</si>
  <si>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</si>
  <si>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</si>
  <si>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</si>
  <si>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</si>
  <si>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</si>
  <si>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</si>
  <si>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</si>
  <si>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</si>
  <si>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</si>
  <si>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</si>
  <si>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</si>
  <si>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</si>
  <si>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</si>
  <si>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</si>
  <si>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</si>
  <si>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</si>
  <si>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</si>
  <si>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</si>
  <si>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</si>
  <si>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</si>
  <si>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</si>
  <si>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</si>
  <si>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</si>
  <si>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</si>
  <si>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</si>
  <si>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</si>
  <si>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</si>
  <si>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</si>
  <si>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</si>
  <si>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</si>
  <si>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</si>
  <si>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</si>
  <si>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</si>
  <si>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</si>
  <si>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</si>
  <si>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</si>
  <si>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</si>
  <si>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</si>
  <si>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</si>
  <si>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</si>
  <si>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</si>
  <si>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</si>
  <si>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</si>
  <si>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</si>
  <si>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</si>
  <si>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</si>
  <si>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</si>
  <si>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</si>
  <si>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</si>
  <si>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</si>
  <si>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</si>
  <si>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</si>
  <si>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</si>
  <si>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</si>
  <si>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</si>
  <si>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</si>
  <si>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</si>
  <si>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</si>
  <si>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</si>
  <si>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</si>
  <si>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</si>
  <si>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</si>
  <si>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</si>
  <si>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</si>
  <si>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</si>
  <si>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</si>
  <si>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</si>
  <si>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</si>
  <si>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</si>
  <si>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</si>
  <si>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</si>
  <si>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</si>
  <si>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</si>
  <si>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</si>
  <si>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</si>
  <si>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</si>
  <si>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</si>
  <si>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</si>
  <si>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</si>
  <si>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</si>
  <si>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</si>
  <si>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</si>
  <si>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</si>
  <si>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</si>
  <si>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</si>
  <si>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</si>
  <si>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</si>
  <si>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</si>
  <si>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</si>
  <si>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</si>
  <si>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</si>
  <si>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</si>
  <si>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</si>
  <si>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</si>
  <si>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</si>
  <si>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</si>
  <si>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</si>
  <si>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</si>
  <si>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</si>
  <si>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</si>
  <si>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</si>
  <si>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</si>
  <si>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</si>
  <si>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</si>
  <si>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</si>
  <si>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</si>
  <si>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</si>
  <si>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</si>
  <si>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</si>
  <si>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</si>
  <si>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</si>
  <si>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</si>
  <si>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</si>
  <si>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</si>
  <si>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</si>
  <si>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</si>
  <si>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</si>
  <si>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</si>
  <si>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</si>
  <si>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</si>
  <si>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</si>
  <si>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</si>
  <si>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</si>
  <si>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</si>
  <si>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</si>
  <si>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</si>
  <si>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</si>
  <si>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</si>
  <si>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</si>
  <si>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</si>
  <si>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</si>
  <si>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</si>
  <si>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</si>
  <si>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</si>
  <si>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</si>
  <si>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</si>
  <si>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</si>
  <si>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</si>
  <si>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</si>
  <si>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</si>
  <si>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</si>
  <si>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</si>
  <si>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</si>
  <si>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</si>
  <si>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</si>
  <si>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</si>
  <si>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</si>
  <si>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</si>
  <si>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</si>
  <si>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</si>
  <si>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</si>
  <si>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</si>
  <si>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</si>
  <si>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</si>
  <si>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</si>
  <si>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</si>
  <si>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</si>
  <si>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</si>
  <si>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</si>
  <si>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</si>
  <si>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</si>
  <si>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</si>
  <si>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</si>
  <si>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</si>
  <si>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</si>
  <si>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</si>
  <si>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</si>
  <si>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</si>
  <si>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</si>
  <si>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</si>
  <si>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</si>
  <si>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</si>
  <si>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</si>
  <si>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</si>
  <si>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</si>
  <si>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</si>
  <si>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</si>
  <si>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</si>
  <si>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</si>
  <si>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</si>
  <si>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</si>
  <si>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</si>
  <si>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</si>
  <si>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</si>
  <si>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</si>
  <si>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</si>
  <si>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</si>
  <si>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</si>
  <si>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</si>
  <si>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</si>
  <si>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</si>
  <si>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</si>
  <si>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</si>
  <si>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</si>
  <si>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</si>
  <si>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</si>
  <si>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</si>
  <si>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</si>
  <si>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</si>
  <si>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</si>
  <si>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</si>
  <si>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</si>
  <si>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</si>
  <si>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</si>
  <si>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</si>
  <si>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</si>
  <si>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</si>
  <si>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</si>
  <si>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</si>
  <si>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</si>
  <si>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</si>
  <si>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</si>
  <si>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</si>
  <si>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</si>
  <si>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</si>
  <si>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</si>
  <si>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</si>
  <si>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</si>
  <si>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</si>
  <si>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</si>
  <si>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</si>
  <si>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</si>
  <si>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</si>
  <si>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</si>
  <si>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</si>
  <si>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</si>
  <si>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</si>
  <si>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</si>
  <si>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</si>
  <si>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</si>
  <si>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</si>
  <si>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</si>
  <si>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</si>
  <si>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</si>
  <si>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</si>
  <si>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</si>
  <si>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</si>
  <si>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</si>
  <si>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</si>
  <si>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</si>
  <si>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</si>
  <si>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</si>
  <si>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</si>
  <si>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</si>
  <si>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</si>
  <si>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</si>
  <si>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</si>
  <si>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</si>
  <si>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</si>
  <si>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</si>
  <si>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</si>
  <si>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</si>
  <si>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</si>
  <si>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</si>
  <si>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</si>
  <si>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</si>
  <si>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</si>
  <si>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</si>
  <si>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</si>
  <si>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</si>
  <si>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</si>
  <si>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</si>
  <si>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</si>
  <si>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</si>
  <si>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</si>
  <si>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</si>
  <si>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</si>
  <si>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</si>
  <si>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</si>
  <si>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</si>
  <si>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</si>
  <si>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</si>
  <si>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</si>
  <si>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</si>
  <si>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</si>
  <si>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</si>
  <si>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</si>
  <si>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</si>
  <si>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</si>
  <si>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</si>
  <si>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</si>
  <si>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</si>
  <si>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</si>
  <si>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</si>
  <si>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</si>
  <si>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</si>
  <si>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</si>
  <si>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</si>
  <si>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</si>
  <si>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</si>
  <si>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</si>
  <si>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</si>
  <si>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</si>
  <si>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</si>
  <si>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</si>
  <si>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</si>
  <si>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</si>
  <si>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</si>
  <si>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</si>
  <si>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</si>
  <si>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</si>
  <si>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</si>
  <si>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</si>
  <si>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</si>
  <si>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</si>
  <si>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</si>
  <si>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</si>
  <si>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</si>
  <si>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</si>
  <si>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</si>
  <si>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</si>
  <si>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</si>
  <si>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</si>
  <si>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</si>
  <si>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</si>
  <si>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</si>
  <si>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</si>
  <si>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</si>
  <si>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</si>
  <si>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</si>
  <si>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</si>
  <si>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</si>
  <si>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</si>
  <si>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</si>
  <si>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</si>
  <si>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</si>
  <si>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</si>
  <si>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</si>
  <si>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</si>
  <si>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</si>
  <si>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</si>
  <si>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</si>
  <si>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</si>
  <si>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</si>
  <si>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</si>
  <si>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</si>
  <si>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</si>
  <si>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</si>
  <si>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</si>
  <si>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</si>
  <si>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</si>
  <si>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</si>
  <si>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</si>
  <si>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</si>
  <si>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</si>
  <si>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</si>
  <si>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</si>
  <si>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</si>
  <si>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</si>
  <si>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</si>
  <si>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</si>
  <si>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</si>
  <si>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</si>
  <si>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</si>
  <si>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</si>
  <si>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</si>
  <si>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</si>
  <si>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</si>
  <si>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</si>
  <si>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</si>
  <si>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</si>
  <si>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</si>
  <si>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</si>
  <si>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</si>
  <si>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</si>
  <si>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</si>
  <si>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</si>
  <si>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</si>
  <si>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</si>
  <si>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</si>
  <si>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</si>
  <si>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</si>
  <si>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</si>
  <si>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</si>
  <si>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</si>
  <si>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</si>
  <si>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</si>
  <si>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</si>
  <si>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</si>
  <si>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</si>
  <si>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</si>
  <si>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</si>
  <si>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</si>
  <si>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</si>
  <si>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</si>
  <si>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</si>
  <si>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</si>
  <si>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</si>
  <si>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</si>
  <si>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</si>
  <si>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</si>
  <si>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</si>
  <si>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</si>
  <si>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</si>
  <si>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</si>
  <si>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</si>
  <si>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</si>
  <si>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</si>
  <si>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</si>
  <si>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</si>
  <si>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</si>
  <si>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</si>
  <si>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</si>
  <si>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</si>
  <si>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</si>
  <si>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</si>
  <si>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</si>
  <si>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</si>
  <si>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</si>
  <si>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</si>
  <si>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</si>
  <si>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</si>
  <si>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</si>
  <si>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</si>
  <si>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</si>
  <si>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</si>
  <si>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</si>
  <si>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</si>
  <si>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</si>
  <si>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</si>
  <si>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</si>
  <si>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</si>
  <si>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</si>
  <si>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</si>
  <si>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</si>
  <si>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</si>
  <si>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</si>
  <si>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</si>
  <si>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</si>
  <si>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</si>
  <si>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</si>
  <si>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</si>
  <si>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</si>
  <si>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</si>
  <si>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</si>
  <si>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</si>
  <si>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</si>
  <si>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</si>
  <si>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</si>
  <si>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</si>
  <si>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</si>
  <si>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</si>
  <si>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</si>
  <si>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</si>
  <si>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</si>
  <si>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</si>
  <si>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</si>
  <si>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</si>
  <si>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</si>
  <si>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</si>
  <si>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</si>
  <si>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</si>
  <si>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</si>
  <si>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</si>
  <si>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</si>
  <si>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</si>
  <si>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</si>
  <si>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</si>
  <si>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</si>
  <si>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</si>
  <si>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</si>
  <si>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</si>
  <si>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</si>
  <si>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</si>
  <si>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</si>
  <si>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</si>
  <si>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</si>
  <si>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</si>
  <si>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</si>
  <si>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</si>
  <si>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</si>
  <si>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</si>
  <si>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</si>
  <si>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</si>
  <si>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</si>
  <si>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</si>
  <si>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</si>
  <si>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</si>
  <si>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</si>
  <si>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</si>
  <si>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</si>
  <si>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</si>
  <si>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</si>
  <si>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</si>
  <si>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</si>
  <si>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</si>
  <si>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</si>
  <si>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</si>
  <si>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</si>
  <si>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</si>
  <si>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</si>
  <si>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</si>
  <si>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</si>
  <si>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</si>
  <si>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</si>
  <si>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</si>
  <si>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</si>
  <si>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</si>
  <si>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</si>
  <si>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</si>
  <si>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</si>
  <si>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</si>
  <si>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</si>
  <si>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</si>
  <si>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</si>
  <si>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</si>
  <si>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</si>
  <si>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</si>
  <si>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</si>
  <si>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</si>
  <si>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</si>
  <si>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</si>
  <si>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</si>
  <si>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</si>
  <si>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</si>
  <si>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</si>
  <si>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</si>
  <si>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</si>
  <si>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</si>
  <si>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</si>
  <si>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</si>
  <si>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</si>
  <si>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</si>
  <si>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</si>
  <si>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</si>
  <si>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</si>
  <si>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</si>
  <si>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</si>
  <si>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</si>
  <si>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</si>
  <si>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</si>
  <si>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</si>
  <si>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</si>
  <si>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</si>
  <si>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</si>
  <si>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</si>
  <si>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</si>
  <si>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</si>
  <si>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</si>
  <si>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</si>
  <si>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</si>
  <si>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</si>
  <si>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</si>
  <si>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</si>
  <si>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</si>
  <si>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</si>
  <si>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</si>
  <si>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</si>
  <si>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</si>
  <si>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</si>
  <si>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</si>
  <si>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</si>
  <si>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</si>
  <si>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</si>
  <si>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</si>
  <si>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</si>
  <si>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</si>
  <si>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</si>
  <si>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</si>
  <si>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</si>
  <si>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</si>
  <si>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</si>
  <si>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</si>
  <si>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</si>
  <si>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</si>
  <si>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</si>
  <si>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</si>
  <si>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</si>
  <si>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</si>
  <si>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</si>
  <si>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</si>
  <si>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</si>
  <si>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</si>
  <si>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</si>
  <si>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</si>
  <si>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</si>
  <si>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</si>
  <si>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</si>
  <si>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</si>
  <si>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</si>
  <si>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</si>
  <si>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</si>
  <si>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</si>
  <si>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</si>
  <si>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</si>
  <si>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</si>
  <si>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</si>
  <si>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</si>
  <si>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</si>
  <si>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</si>
  <si>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</si>
  <si>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</si>
  <si>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</si>
  <si>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</si>
  <si>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</si>
  <si>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</si>
  <si>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</si>
  <si>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</si>
  <si>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</si>
  <si>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</si>
  <si>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</si>
  <si>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</si>
  <si>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</si>
  <si>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</si>
  <si>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</si>
  <si>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</si>
  <si>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</si>
  <si>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</si>
  <si>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</si>
  <si>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</si>
  <si>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</si>
  <si>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</si>
  <si>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</si>
  <si>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</si>
  <si>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</si>
  <si>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</si>
  <si>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</si>
  <si>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</si>
  <si>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</si>
  <si>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</si>
  <si>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</si>
  <si>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</si>
  <si>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</si>
  <si>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</si>
  <si>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</si>
  <si>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</si>
  <si>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</si>
  <si>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</si>
  <si>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</si>
  <si>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</si>
  <si>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</si>
  <si>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</si>
  <si>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</si>
  <si>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</si>
  <si>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</si>
  <si>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</si>
  <si>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</si>
  <si>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</si>
  <si>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</si>
  <si>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</si>
  <si>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</si>
  <si>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</si>
  <si>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</si>
  <si>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</si>
  <si>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</si>
  <si>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</si>
  <si>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</si>
  <si>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</si>
  <si>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</si>
  <si>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</si>
  <si>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</si>
  <si>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</si>
  <si>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</si>
  <si>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</si>
  <si>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</si>
  <si>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</si>
  <si>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</si>
  <si>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</si>
  <si>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</si>
  <si>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</si>
  <si>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</si>
  <si>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</si>
  <si>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</si>
  <si>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</si>
  <si>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</si>
  <si>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</si>
  <si>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</si>
  <si>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</si>
  <si>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</si>
  <si>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</si>
  <si>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</si>
  <si>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</si>
  <si>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</si>
  <si>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</si>
  <si>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</si>
  <si>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</si>
  <si>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</si>
  <si>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</si>
  <si>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</si>
  <si>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</si>
  <si>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</si>
  <si>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</si>
  <si>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</si>
  <si>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</si>
  <si>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</si>
  <si>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</si>
  <si>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</si>
  <si>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</si>
  <si>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</si>
  <si>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</si>
  <si>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</si>
  <si>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</si>
  <si>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</si>
  <si>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</si>
  <si>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</si>
  <si>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</si>
  <si>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</si>
  <si>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</si>
  <si>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</si>
  <si>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</si>
  <si>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</si>
  <si>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</si>
  <si>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</si>
  <si>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</si>
  <si>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</si>
  <si>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</si>
  <si>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</si>
  <si>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</si>
  <si>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</si>
  <si>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</si>
  <si>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</si>
  <si>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</si>
  <si>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</si>
  <si>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</si>
  <si>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</si>
  <si>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</si>
  <si>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</si>
  <si>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</si>
  <si>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</si>
  <si>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</si>
  <si>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</si>
  <si>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</si>
  <si>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</si>
  <si>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</si>
  <si>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</si>
  <si>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</si>
  <si>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</si>
  <si>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</si>
  <si>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</si>
  <si>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</si>
  <si>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</si>
  <si>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</si>
  <si>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</si>
  <si>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</si>
  <si>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</si>
  <si>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</si>
  <si>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</si>
  <si>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</si>
  <si>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</si>
  <si>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</si>
  <si>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</si>
  <si>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</si>
  <si>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</si>
  <si>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</si>
  <si>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</si>
  <si>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</si>
  <si>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</si>
  <si>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</si>
  <si>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</si>
  <si>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</si>
  <si>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</si>
  <si>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</si>
  <si>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</si>
  <si>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</si>
  <si>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</si>
  <si>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</si>
  <si>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</si>
  <si>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</si>
  <si>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</si>
  <si>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</si>
  <si>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</si>
  <si>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</si>
  <si>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</si>
  <si>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</si>
  <si>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</si>
  <si>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</si>
  <si>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</si>
  <si>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</si>
  <si>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</si>
  <si>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</si>
  <si>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</si>
  <si>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</si>
  <si>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</si>
  <si>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</si>
  <si>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</si>
  <si>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</si>
  <si>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</si>
  <si>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</si>
  <si>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</si>
  <si>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</si>
  <si>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</si>
  <si>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</si>
  <si>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</si>
  <si>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</si>
  <si>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</si>
  <si>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</si>
  <si>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</si>
  <si>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</si>
  <si>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</si>
  <si>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</si>
  <si>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</si>
  <si>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</si>
  <si>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</si>
  <si>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</si>
  <si>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</si>
  <si>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</si>
  <si>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</si>
  <si>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</si>
  <si>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</si>
  <si>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</si>
  <si>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</si>
  <si>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</si>
  <si>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</si>
  <si>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</si>
  <si>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</si>
  <si>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</si>
  <si>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</si>
  <si>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</si>
  <si>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</si>
  <si>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</si>
  <si>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</si>
  <si>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</si>
  <si>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</si>
  <si>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</si>
  <si>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</si>
  <si>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</si>
  <si>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</si>
  <si>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</si>
  <si>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</si>
  <si>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</si>
  <si>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</si>
  <si>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</si>
  <si>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</si>
  <si>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</si>
  <si>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</si>
  <si>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</si>
  <si>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</si>
  <si>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</si>
  <si>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</si>
  <si>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</si>
  <si>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</si>
  <si>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</si>
  <si>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</si>
  <si>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</si>
  <si>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</si>
  <si>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</si>
  <si>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</si>
  <si>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</si>
  <si>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</si>
  <si>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</si>
  <si>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</si>
  <si>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</si>
  <si>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</si>
  <si>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</si>
  <si>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</si>
  <si>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</si>
  <si>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</si>
  <si>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</si>
  <si>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</si>
  <si>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</si>
  <si>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</si>
  <si>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</si>
  <si>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</si>
  <si>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</si>
  <si>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</si>
  <si>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</si>
  <si>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</si>
  <si>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</si>
  <si>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</si>
  <si>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</si>
  <si>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</si>
  <si>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</si>
  <si>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</si>
  <si>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</si>
  <si>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</si>
  <si>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</si>
  <si>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</si>
  <si>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</si>
  <si>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</si>
  <si>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</si>
  <si>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</si>
  <si>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</si>
  <si>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</si>
  <si>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</si>
  <si>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</si>
  <si>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</si>
  <si>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</si>
  <si>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</si>
  <si>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</si>
  <si>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</si>
  <si>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</si>
  <si>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</si>
  <si>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</si>
  <si>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</si>
  <si>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</si>
  <si>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</si>
  <si>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</si>
  <si>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</si>
  <si>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</si>
  <si>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</si>
  <si>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</si>
  <si>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</si>
  <si>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</si>
  <si>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</si>
  <si>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</si>
  <si>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</si>
  <si>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</si>
  <si>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</si>
  <si>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</si>
  <si>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</si>
  <si>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</si>
  <si>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</si>
  <si>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</si>
  <si>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</si>
  <si>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</si>
  <si>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</si>
  <si>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</si>
  <si>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</si>
  <si>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</si>
  <si>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</si>
  <si>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</si>
  <si>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</si>
  <si>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</si>
  <si>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</si>
  <si>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</si>
  <si>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</si>
  <si>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</si>
  <si>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</si>
  <si>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</si>
  <si>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</si>
  <si>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</si>
  <si>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</si>
  <si>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</si>
  <si>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</si>
  <si>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</si>
  <si>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</si>
  <si>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</si>
  <si>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</si>
  <si>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</si>
  <si>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</si>
  <si>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</si>
  <si>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</si>
  <si>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</si>
  <si>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</si>
  <si>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</si>
  <si>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</si>
  <si>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</si>
  <si>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</si>
  <si>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</si>
  <si>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</si>
  <si>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</si>
  <si>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</si>
  <si>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</si>
  <si>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</si>
  <si>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</si>
  <si>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</si>
  <si>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</si>
  <si>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</si>
  <si>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</si>
  <si>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</si>
  <si>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</si>
  <si>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</si>
  <si>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</si>
  <si>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</si>
  <si>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</si>
  <si>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</si>
  <si>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</si>
  <si>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</si>
  <si>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</si>
  <si>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</si>
  <si>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</si>
  <si>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</si>
  <si>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</si>
  <si>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</si>
  <si>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</si>
  <si>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</si>
  <si>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</si>
  <si>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</si>
  <si>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</si>
  <si>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</si>
  <si>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</si>
  <si>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</si>
  <si>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</si>
  <si>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</si>
  <si>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</si>
  <si>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</si>
  <si>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</si>
  <si>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</si>
  <si>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</si>
  <si>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</si>
  <si>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</si>
  <si>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</si>
  <si>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</si>
  <si>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</si>
  <si>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</si>
  <si>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</si>
  <si>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</si>
  <si>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</si>
  <si>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</si>
  <si>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</si>
  <si>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</si>
  <si>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</si>
  <si>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</si>
  <si>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</si>
  <si>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</si>
  <si>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</si>
  <si>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</si>
  <si>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</si>
  <si>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</si>
  <si>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</si>
  <si>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</si>
  <si>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</si>
  <si>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</si>
  <si>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</si>
  <si>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</si>
  <si>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</si>
  <si>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</si>
  <si>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</si>
  <si>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</si>
  <si>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</si>
  <si>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</si>
  <si>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</si>
  <si>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</si>
  <si>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</si>
  <si>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</si>
  <si>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</si>
  <si>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</si>
  <si>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</si>
  <si>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</si>
  <si>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</si>
  <si>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</si>
  <si>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</si>
  <si>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</si>
  <si>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</si>
  <si>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</si>
  <si>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</si>
  <si>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</si>
  <si>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</si>
  <si>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</si>
  <si>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</si>
  <si>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</si>
  <si>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</si>
  <si>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</si>
  <si>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</si>
  <si>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</si>
  <si>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</si>
  <si>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</si>
  <si>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</si>
  <si>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</si>
  <si>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</si>
  <si>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</si>
  <si>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</si>
  <si>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</si>
  <si>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</si>
  <si>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</si>
  <si>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</si>
  <si>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</si>
  <si>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</si>
  <si>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</si>
  <si>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</si>
  <si>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</si>
  <si>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</si>
  <si>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</si>
  <si>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</si>
  <si>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</si>
  <si>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</si>
  <si>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</si>
  <si>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</si>
  <si>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</si>
  <si>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</si>
  <si>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</si>
  <si>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</si>
  <si>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</si>
  <si>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</si>
  <si>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</si>
  <si>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</si>
  <si>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</si>
  <si>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</si>
  <si>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</si>
  <si>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</si>
  <si>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</si>
  <si>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</si>
  <si>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</si>
  <si>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</si>
  <si>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</si>
  <si>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</si>
  <si>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</si>
  <si>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</si>
  <si>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</si>
  <si>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</si>
  <si>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</si>
  <si>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</si>
  <si>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</si>
  <si>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</si>
  <si>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</si>
  <si>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</si>
  <si>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</si>
  <si>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</si>
  <si>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</si>
  <si>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</si>
  <si>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</si>
  <si>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</si>
  <si>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</si>
  <si>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</si>
  <si>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</si>
  <si>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</si>
  <si>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</si>
  <si>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</si>
  <si>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</si>
  <si>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</si>
  <si>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</si>
  <si>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</si>
  <si>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</si>
  <si>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</si>
  <si>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</si>
  <si>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</si>
  <si>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</si>
  <si>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</si>
  <si>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</si>
  <si>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</si>
  <si>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</si>
  <si>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</si>
  <si>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</si>
  <si>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</si>
  <si>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</si>
  <si>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</si>
  <si>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</si>
  <si>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</si>
  <si>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</si>
  <si>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</si>
  <si>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</si>
  <si>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</si>
  <si>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</si>
  <si>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</si>
  <si>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</si>
  <si>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</si>
  <si>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</si>
  <si>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</si>
  <si>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</si>
  <si>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</si>
  <si>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</si>
  <si>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</si>
  <si>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</si>
  <si>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</si>
  <si>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</si>
  <si>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</si>
  <si>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</si>
  <si>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</si>
  <si>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</si>
  <si>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</si>
  <si>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</si>
  <si>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</si>
  <si>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</si>
  <si>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</si>
  <si>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</si>
  <si>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</si>
  <si>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</si>
  <si>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</si>
  <si>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</si>
  <si>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</si>
  <si>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</si>
  <si>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</si>
  <si>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</si>
  <si>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</si>
  <si>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</si>
  <si>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</si>
  <si>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</si>
  <si>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</si>
  <si>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</si>
  <si>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</si>
  <si>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</si>
  <si>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</si>
  <si>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</si>
  <si>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</si>
  <si>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</si>
  <si>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</si>
  <si>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</si>
  <si>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</si>
  <si>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</si>
  <si>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</si>
  <si>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</si>
  <si>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</si>
  <si>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</si>
  <si>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</si>
  <si>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</si>
  <si>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</si>
  <si>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</si>
  <si>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</si>
  <si>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</si>
  <si>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</si>
  <si>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</si>
  <si>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</si>
  <si>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</si>
  <si>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</si>
  <si>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</si>
  <si>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</si>
  <si>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</si>
  <si>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</si>
  <si>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</si>
  <si>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</si>
  <si>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</si>
  <si>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</si>
  <si>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</si>
  <si>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</si>
  <si>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</si>
  <si>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</si>
  <si>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</si>
  <si>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</si>
  <si>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</si>
  <si>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</si>
  <si>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</si>
  <si>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</si>
  <si>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</si>
  <si>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</si>
  <si>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</si>
  <si>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</si>
  <si>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</si>
  <si>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</si>
  <si>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</si>
  <si>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</si>
  <si>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</si>
  <si>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</si>
  <si>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</si>
  <si>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</si>
  <si>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</si>
  <si>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</si>
  <si>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</si>
  <si>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</si>
  <si>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</si>
  <si>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</si>
  <si>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</si>
  <si>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</si>
  <si>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</si>
  <si>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</si>
  <si>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</si>
  <si>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</si>
  <si>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</si>
  <si>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</si>
  <si>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</si>
  <si>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</si>
  <si>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</si>
  <si>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</si>
  <si>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</si>
  <si>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</si>
  <si>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</si>
  <si>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</si>
  <si>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</si>
  <si>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</si>
  <si>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</si>
  <si>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</si>
  <si>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</si>
  <si>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</si>
  <si>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</si>
  <si>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</si>
  <si>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</si>
  <si>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</si>
  <si>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</si>
  <si>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</si>
  <si>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</si>
  <si>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</si>
  <si>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</si>
  <si>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</si>
  <si>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</si>
  <si>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</si>
  <si>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</si>
  <si>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</si>
  <si>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</si>
  <si>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</si>
  <si>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</si>
  <si>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</si>
  <si>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</si>
  <si>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</si>
  <si>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</si>
  <si>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</si>
  <si>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</si>
  <si>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</si>
  <si>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</si>
  <si>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</si>
  <si>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</si>
  <si>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</si>
  <si>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</si>
  <si>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</si>
  <si>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</si>
  <si>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</si>
  <si>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</si>
  <si>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</si>
  <si>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</si>
  <si>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</si>
  <si>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</si>
  <si>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</si>
  <si>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</si>
  <si>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</si>
  <si>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</si>
  <si>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</si>
  <si>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</si>
  <si>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</si>
  <si>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</si>
  <si>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</si>
  <si>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</si>
  <si>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</si>
  <si>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</si>
  <si>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</si>
  <si>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</si>
  <si>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</si>
  <si>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</si>
  <si>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</si>
  <si>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</si>
  <si>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</si>
  <si>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</si>
  <si>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</si>
  <si>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</si>
  <si>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</si>
  <si>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</si>
  <si>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</si>
  <si>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</si>
  <si>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</si>
  <si>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</si>
  <si>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</si>
  <si>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</si>
  <si>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</si>
  <si>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</si>
  <si>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</si>
  <si>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</si>
  <si>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</si>
  <si>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</si>
  <si>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</si>
  <si>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</si>
  <si>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</si>
  <si>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</si>
  <si>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</si>
  <si>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</si>
  <si>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</si>
  <si>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</si>
  <si>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</si>
  <si>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</si>
  <si>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</si>
  <si>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</si>
  <si>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</si>
  <si>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</si>
  <si>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</si>
  <si>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</si>
  <si>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</si>
  <si>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</si>
  <si>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</si>
  <si>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</si>
  <si>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</si>
  <si>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</si>
  <si>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</si>
  <si>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</si>
  <si>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</si>
  <si>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</si>
  <si>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</si>
  <si>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</si>
  <si>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</si>
  <si>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</si>
  <si>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</si>
  <si>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</si>
  <si>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</si>
  <si>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</si>
  <si>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</si>
  <si>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</si>
  <si>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</si>
  <si>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</si>
  <si>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</si>
  <si>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</si>
  <si>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</si>
  <si>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</si>
  <si>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</si>
  <si>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</si>
  <si>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</si>
  <si>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</si>
  <si>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</si>
  <si>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</si>
  <si>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</si>
  <si>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</si>
  <si>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</si>
  <si>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</si>
  <si>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</si>
  <si>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</si>
  <si>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</si>
  <si>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</si>
  <si>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</si>
  <si>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</si>
  <si>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</si>
  <si>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</si>
  <si>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</si>
  <si>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</si>
  <si>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</si>
  <si>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</si>
  <si>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</si>
  <si>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</si>
  <si>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</si>
  <si>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</si>
  <si>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</si>
  <si>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</si>
  <si>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</si>
  <si>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</si>
  <si>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</si>
  <si>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</si>
  <si>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</si>
  <si>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</si>
  <si>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</si>
  <si>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</si>
  <si>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</si>
  <si>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</si>
  <si>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</si>
  <si>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</si>
  <si>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</si>
  <si>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</si>
  <si>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</si>
  <si>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</si>
  <si>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</si>
  <si>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</si>
  <si>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</si>
  <si>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</si>
  <si>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</si>
  <si>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</si>
  <si>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</si>
  <si>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</si>
  <si>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</si>
  <si>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</si>
  <si>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</si>
  <si>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</si>
  <si>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</si>
  <si>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</si>
  <si>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</si>
  <si>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</si>
  <si>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</si>
  <si>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</si>
  <si>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</si>
  <si>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</si>
  <si>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</si>
  <si>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</si>
  <si>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</si>
  <si>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</si>
  <si>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</si>
  <si>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</si>
  <si>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</si>
  <si>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</si>
  <si>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</si>
  <si>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</si>
  <si>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</si>
  <si>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</si>
  <si>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</si>
  <si>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</si>
  <si>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</si>
  <si>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</si>
  <si>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</si>
  <si>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</si>
  <si>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</si>
  <si>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</si>
  <si>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</si>
  <si>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</si>
  <si>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</si>
  <si>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</si>
  <si>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</si>
  <si>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</si>
  <si>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</si>
  <si>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</si>
  <si>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</si>
  <si>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</si>
  <si>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</si>
  <si>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</si>
  <si>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</si>
  <si>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</si>
  <si>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</si>
  <si>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</si>
  <si>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</si>
  <si>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</si>
  <si>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</si>
  <si>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</si>
  <si>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</si>
  <si>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</si>
  <si>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</si>
  <si>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</si>
  <si>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</si>
  <si>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</si>
  <si>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</si>
  <si>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</si>
  <si>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</si>
  <si>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</si>
  <si>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</si>
  <si>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</si>
  <si>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</si>
  <si>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</si>
  <si>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</si>
  <si>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</si>
  <si>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</si>
  <si>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</si>
  <si>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</si>
  <si>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</si>
  <si>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</si>
  <si>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</si>
  <si>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</si>
  <si>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</si>
  <si>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</si>
  <si>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</si>
  <si>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</si>
  <si>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</si>
  <si>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</si>
  <si>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</si>
  <si>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</si>
  <si>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</si>
  <si>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</si>
  <si>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</si>
  <si>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</si>
  <si>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</si>
  <si>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</si>
  <si>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</si>
  <si>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</si>
  <si>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</si>
  <si>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</si>
  <si>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</si>
  <si>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</si>
  <si>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</si>
  <si>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</si>
  <si>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</si>
  <si>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</si>
  <si>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</si>
  <si>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</si>
  <si>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</si>
  <si>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</si>
  <si>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</si>
  <si>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</si>
  <si>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</si>
  <si>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</si>
  <si>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</si>
  <si>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</si>
  <si>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</si>
  <si>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</si>
  <si>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</si>
  <si>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</si>
  <si>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</si>
  <si>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</si>
  <si>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</si>
  <si>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</si>
  <si>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</si>
  <si>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</si>
  <si>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</si>
  <si>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</si>
  <si>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</si>
  <si>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</si>
  <si>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</si>
  <si>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</si>
  <si>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</si>
  <si>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</si>
  <si>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</si>
  <si>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</si>
  <si>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</si>
  <si>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</si>
  <si>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</si>
  <si>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</si>
  <si>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</si>
  <si>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</si>
  <si>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</si>
  <si>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</si>
  <si>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</si>
  <si>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</si>
  <si>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</si>
  <si>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</si>
  <si>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</si>
  <si>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</si>
  <si>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</si>
  <si>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</si>
  <si>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</si>
  <si>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</si>
  <si>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</si>
  <si>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</si>
  <si>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</si>
  <si>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</si>
  <si>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</si>
  <si>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</si>
  <si>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</si>
  <si>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</si>
  <si>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</si>
  <si>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</si>
  <si>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</si>
  <si>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</si>
  <si>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</si>
  <si>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</si>
  <si>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</si>
  <si>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</si>
  <si>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</si>
  <si>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</si>
  <si>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</si>
  <si>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</si>
  <si>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</si>
  <si>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</si>
  <si>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</si>
  <si>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</si>
  <si>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</si>
  <si>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</si>
  <si>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</si>
  <si>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</si>
  <si>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</si>
  <si>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</si>
  <si>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</si>
  <si>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</si>
  <si>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</si>
  <si>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</si>
  <si>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</si>
  <si>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</si>
  <si>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</si>
  <si>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</si>
  <si>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</si>
  <si>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</si>
  <si>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</si>
  <si>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</si>
  <si>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</si>
  <si>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</si>
  <si>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</si>
  <si>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</si>
  <si>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</si>
  <si>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</si>
  <si>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</si>
  <si>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</si>
  <si>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</si>
  <si>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</si>
  <si>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</si>
  <si>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</si>
  <si>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</si>
  <si>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</si>
  <si>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</si>
  <si>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</si>
  <si>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</si>
  <si>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</si>
  <si>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</si>
  <si>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</si>
  <si>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</si>
  <si>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</si>
  <si>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</si>
  <si>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</si>
  <si>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</si>
  <si>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</si>
  <si>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</si>
  <si>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</si>
  <si>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</si>
  <si>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</si>
  <si>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</si>
  <si>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</si>
  <si>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</si>
  <si>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</si>
  <si>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</si>
  <si>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</si>
  <si>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</si>
  <si>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</si>
  <si>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</si>
  <si>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</si>
  <si>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</si>
  <si>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</si>
  <si>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</si>
  <si>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</si>
  <si>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</si>
  <si>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</si>
  <si>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</si>
  <si>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</si>
  <si>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</si>
  <si>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</si>
  <si>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</si>
  <si>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</si>
  <si>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</si>
  <si>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</si>
  <si>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</si>
  <si>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</si>
  <si>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</si>
  <si>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</si>
  <si>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</si>
  <si>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</si>
  <si>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</si>
  <si>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</si>
  <si>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</si>
  <si>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</si>
  <si>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</si>
  <si>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</si>
  <si>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</si>
  <si>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</si>
  <si>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</si>
  <si>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</si>
  <si>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</si>
  <si>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</si>
  <si>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</si>
  <si>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</si>
  <si>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</si>
  <si>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</si>
  <si>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</si>
  <si>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</si>
  <si>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</si>
  <si>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</si>
  <si>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</si>
  <si>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</si>
  <si>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</si>
  <si>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</si>
  <si>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</si>
  <si>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</si>
  <si>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</si>
  <si>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</si>
  <si>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</si>
  <si>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</si>
  <si>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</si>
  <si>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</si>
  <si>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</si>
  <si>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</si>
  <si>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</si>
  <si>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</si>
  <si>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</si>
  <si>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</si>
  <si>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</si>
  <si>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</si>
  <si>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</si>
  <si>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</si>
  <si>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</si>
  <si>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</si>
  <si>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</si>
  <si>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</si>
  <si>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</si>
  <si>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</si>
  <si>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</si>
  <si>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</si>
  <si>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</si>
  <si>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</si>
  <si>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</si>
  <si>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</si>
  <si>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</si>
  <si>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</si>
  <si>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</si>
  <si>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</si>
  <si>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</si>
  <si>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</si>
  <si>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</si>
  <si>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</si>
  <si>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</si>
  <si>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</si>
  <si>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</si>
  <si>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</si>
  <si>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</si>
  <si>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</si>
  <si>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</si>
  <si>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</si>
  <si>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</si>
  <si>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</si>
  <si>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</si>
  <si>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</si>
  <si>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</si>
  <si>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</si>
  <si>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</si>
  <si>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</si>
  <si>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</si>
  <si>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</si>
  <si>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</si>
  <si>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</si>
  <si>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</si>
  <si>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</si>
  <si>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</si>
  <si>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</si>
  <si>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</si>
  <si>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</si>
  <si>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</si>
  <si>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</si>
  <si>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</si>
  <si>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</si>
  <si>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</si>
  <si>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</si>
  <si>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</si>
  <si>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</si>
  <si>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</si>
  <si>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</si>
  <si>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</si>
  <si>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</si>
  <si>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</si>
  <si>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</si>
  <si>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</si>
  <si>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</si>
  <si>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</si>
  <si>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</si>
  <si>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</si>
  <si>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</si>
  <si>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</si>
  <si>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</si>
  <si>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</si>
  <si>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</si>
  <si>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</si>
  <si>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</si>
  <si>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</si>
  <si>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</si>
  <si>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</si>
  <si>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</si>
  <si>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</si>
  <si>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</si>
  <si>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</si>
  <si>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</si>
  <si>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</si>
  <si>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</si>
  <si>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</si>
  <si>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</si>
  <si>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</si>
  <si>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</si>
  <si>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</si>
  <si>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</si>
  <si>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</si>
  <si>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</si>
  <si>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</si>
  <si>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</si>
  <si>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</si>
  <si>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</si>
  <si>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</si>
  <si>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</si>
  <si>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</si>
  <si>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</si>
  <si>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</si>
  <si>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</si>
  <si>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</si>
  <si>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</si>
  <si>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</si>
  <si>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</si>
  <si>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</si>
  <si>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</si>
  <si>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</si>
  <si>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</si>
  <si>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</si>
  <si>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</si>
  <si>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</si>
  <si>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</si>
  <si>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</si>
  <si>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</si>
  <si>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</si>
  <si>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</si>
  <si>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</si>
  <si>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</si>
  <si>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</si>
  <si>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</si>
  <si>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</si>
  <si>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</si>
  <si>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</si>
  <si>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</si>
  <si>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</si>
  <si>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</si>
  <si>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</si>
  <si>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</si>
  <si>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</si>
  <si>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</si>
  <si>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</si>
  <si>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</si>
  <si>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</si>
  <si>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</si>
  <si>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</si>
  <si>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</si>
  <si>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</si>
  <si>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</si>
  <si>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</si>
  <si>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</si>
  <si>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</si>
  <si>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</si>
  <si>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</si>
  <si>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</si>
  <si>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</si>
  <si>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</si>
  <si>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</si>
  <si>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</si>
  <si>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</si>
  <si>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</si>
  <si>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</si>
  <si>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</si>
  <si>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</si>
  <si>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</si>
  <si>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</si>
  <si>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</si>
  <si>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</si>
  <si>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</si>
  <si>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</si>
  <si>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</si>
  <si>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</si>
  <si>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</si>
  <si>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</si>
  <si>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</si>
  <si>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</si>
  <si>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</si>
  <si>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</si>
  <si>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</si>
  <si>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</si>
  <si>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</si>
  <si>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</si>
  <si>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</si>
  <si>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</si>
  <si>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</si>
  <si>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</si>
  <si>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</si>
  <si>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</si>
  <si>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</si>
  <si>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</si>
  <si>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</si>
  <si>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</si>
  <si>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</si>
  <si>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</si>
  <si>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</si>
  <si>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</si>
  <si>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</si>
  <si>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</si>
  <si>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</si>
  <si>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</si>
  <si>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</si>
  <si>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</si>
  <si>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</si>
  <si>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</si>
  <si>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</si>
  <si>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</si>
  <si>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</si>
  <si>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</si>
  <si>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</si>
  <si>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</si>
  <si>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</si>
  <si>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</si>
  <si>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</si>
  <si>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</si>
  <si>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</si>
  <si>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</si>
  <si>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</si>
  <si>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</si>
  <si>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</si>
  <si>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</si>
  <si>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</si>
  <si>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</si>
  <si>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</si>
  <si>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</si>
  <si>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</si>
  <si>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</si>
  <si>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</si>
  <si>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</si>
  <si>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</si>
  <si>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</si>
  <si>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</si>
  <si>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</si>
  <si>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</si>
  <si>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</si>
  <si>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</si>
  <si>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</si>
  <si>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</si>
  <si>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</si>
  <si>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</si>
  <si>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</si>
  <si>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</si>
  <si>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</si>
  <si>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</si>
  <si>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</si>
  <si>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</si>
  <si>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</si>
  <si>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</si>
  <si>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</si>
  <si>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</si>
  <si>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</si>
  <si>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</si>
  <si>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</si>
  <si>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</si>
  <si>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</si>
  <si>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</si>
  <si>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</si>
  <si>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</si>
  <si>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</si>
  <si>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</si>
  <si>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</si>
  <si>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</si>
  <si>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</si>
  <si>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</si>
  <si>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</si>
  <si>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</si>
  <si>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</si>
  <si>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</si>
  <si>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</si>
  <si>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</si>
  <si>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</si>
  <si>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</si>
  <si>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</si>
  <si>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</si>
  <si>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</si>
  <si>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</si>
  <si>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</si>
  <si>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</si>
  <si>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</si>
  <si>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</si>
  <si>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</si>
  <si>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</si>
  <si>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</si>
  <si>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</si>
  <si>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</si>
  <si>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</si>
  <si>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</si>
  <si>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</si>
  <si>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</si>
  <si>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</si>
  <si>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</si>
  <si>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</si>
  <si>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</si>
  <si>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</si>
  <si>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</si>
  <si>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</si>
  <si>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</si>
  <si>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</si>
  <si>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</si>
  <si>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</si>
  <si>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</si>
  <si>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</si>
  <si>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</si>
  <si>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</si>
  <si>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</si>
  <si>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</si>
  <si>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</si>
  <si>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</si>
  <si>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</si>
  <si>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</si>
  <si>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</si>
  <si>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</si>
  <si>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</si>
  <si>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</si>
  <si>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</si>
  <si>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</si>
  <si>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</si>
  <si>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</si>
  <si>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</si>
  <si>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</si>
  <si>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</si>
  <si>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</si>
  <si>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</si>
  <si>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</si>
  <si>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</si>
  <si>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</si>
  <si>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</si>
  <si>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</si>
  <si>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</si>
  <si>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</si>
  <si>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</si>
  <si>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</si>
  <si>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</si>
  <si>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</si>
  <si>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</si>
  <si>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</si>
  <si>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</si>
  <si>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</si>
  <si>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</si>
  <si>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</si>
  <si>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</si>
  <si>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</si>
  <si>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</si>
  <si>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</si>
  <si>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</si>
  <si>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</si>
  <si>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</si>
  <si>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</si>
  <si>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</si>
  <si>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</si>
  <si>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</si>
  <si>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</si>
  <si>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</si>
  <si>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</si>
  <si>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</si>
  <si>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</si>
  <si>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</si>
  <si>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</si>
  <si>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</si>
  <si>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</si>
  <si>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</si>
  <si>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</si>
  <si>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</si>
  <si>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</si>
  <si>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</si>
  <si>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</si>
  <si>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</si>
  <si>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</si>
  <si>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</si>
  <si>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</si>
  <si>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</si>
  <si>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</si>
  <si>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</si>
  <si>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</si>
  <si>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</si>
  <si>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</si>
  <si>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</si>
  <si>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</si>
  <si>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</si>
  <si>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</si>
  <si>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</si>
  <si>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</si>
  <si>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</si>
  <si>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</si>
  <si>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</si>
  <si>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</si>
  <si>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</si>
  <si>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</si>
  <si>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</si>
  <si>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</si>
  <si>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</si>
  <si>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</si>
  <si>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</si>
  <si>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</si>
  <si>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</si>
  <si>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</si>
  <si>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</si>
  <si>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</si>
  <si>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</si>
  <si>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</si>
  <si>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</si>
  <si>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</si>
  <si>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</si>
  <si>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</si>
  <si>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</si>
  <si>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</si>
  <si>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</si>
  <si>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</si>
  <si>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</si>
  <si>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</si>
  <si>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</si>
  <si>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</si>
  <si>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</si>
  <si>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</si>
  <si>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</si>
  <si>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</si>
  <si>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</si>
  <si>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</si>
  <si>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</si>
  <si>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</si>
  <si>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</si>
  <si>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</si>
  <si>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</si>
  <si>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</si>
  <si>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</si>
  <si>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</si>
  <si>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</si>
  <si>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</si>
  <si>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</si>
  <si>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</si>
  <si>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</si>
  <si>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</si>
  <si>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</si>
  <si>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</si>
  <si>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</si>
  <si>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</si>
  <si>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</si>
  <si>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</si>
  <si>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</si>
  <si>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</si>
  <si>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</si>
  <si>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</si>
  <si>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</si>
  <si>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</si>
  <si>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</si>
  <si>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</si>
  <si>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</si>
  <si>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</si>
  <si>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</si>
  <si>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</si>
  <si>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</si>
  <si>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</si>
  <si>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</si>
  <si>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</si>
  <si>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</si>
  <si>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</si>
  <si>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</si>
  <si>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</si>
  <si>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</si>
  <si>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</si>
  <si>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</si>
  <si>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</si>
  <si>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</si>
  <si>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</si>
  <si>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</si>
  <si>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</si>
  <si>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</si>
  <si>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</si>
  <si>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</si>
  <si>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</si>
  <si>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</si>
  <si>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</si>
  <si>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</si>
  <si>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</si>
  <si>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</si>
  <si>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</si>
  <si>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</si>
  <si>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</si>
  <si>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</si>
  <si>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</si>
  <si>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</si>
  <si>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</si>
  <si>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</si>
  <si>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</si>
  <si>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</si>
  <si>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</si>
  <si>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</si>
  <si>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</si>
  <si>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</si>
  <si>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</si>
  <si>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</si>
  <si>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</si>
  <si>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</si>
  <si>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</si>
  <si>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</si>
  <si>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</si>
  <si>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</si>
  <si>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</si>
  <si>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</si>
  <si>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</si>
  <si>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</si>
  <si>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</si>
  <si>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</si>
  <si>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</si>
  <si>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</si>
  <si>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</si>
  <si>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</si>
  <si>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</si>
  <si>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</si>
  <si>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</si>
  <si>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</si>
  <si>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</si>
  <si>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</si>
  <si>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</si>
  <si>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</si>
  <si>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</si>
  <si>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</si>
  <si>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</si>
  <si>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</si>
  <si>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</si>
  <si>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</si>
  <si>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</si>
  <si>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</si>
  <si>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</si>
  <si>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</si>
  <si>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</si>
  <si>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</si>
  <si>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</si>
  <si>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</si>
  <si>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</si>
  <si>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</si>
  <si>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</si>
  <si>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</si>
  <si>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</si>
  <si>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</si>
  <si>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</si>
  <si>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</si>
  <si>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</si>
  <si>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</si>
  <si>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</si>
  <si>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</si>
  <si>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</si>
  <si>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</si>
  <si>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</si>
  <si>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</si>
  <si>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</si>
  <si>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</si>
  <si>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</si>
  <si>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</si>
  <si>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</si>
  <si>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</si>
  <si>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</si>
  <si>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</si>
  <si>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</si>
  <si>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</si>
  <si>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</si>
  <si>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</si>
  <si>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</si>
  <si>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</si>
  <si>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</si>
  <si>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</si>
  <si>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</si>
  <si>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</si>
  <si>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</si>
  <si>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</si>
  <si>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</si>
  <si>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</si>
  <si>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</si>
  <si>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</si>
  <si>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</si>
  <si>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</si>
  <si>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</si>
  <si>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</si>
  <si>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</si>
  <si>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</si>
  <si>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</si>
  <si>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</si>
  <si>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</si>
  <si>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</si>
  <si>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</si>
  <si>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</si>
  <si>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</si>
  <si>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</si>
  <si>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</si>
  <si>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</si>
  <si>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</si>
  <si>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</si>
  <si>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</si>
  <si>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</si>
  <si>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</si>
  <si>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</si>
  <si>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</si>
  <si>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</si>
  <si>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</si>
  <si>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</si>
  <si>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</si>
  <si>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</si>
  <si>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</si>
  <si>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</si>
  <si>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</si>
  <si>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</si>
  <si>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</si>
  <si>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</si>
  <si>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</si>
  <si>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</si>
  <si>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</si>
  <si>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</si>
  <si>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</si>
  <si>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</si>
  <si>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</si>
  <si>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</si>
  <si>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</si>
  <si>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</si>
  <si>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</si>
  <si>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</si>
  <si>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</si>
  <si>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</si>
  <si>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</si>
  <si>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</si>
  <si>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</si>
  <si>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</si>
  <si>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</si>
  <si>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</si>
  <si>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</si>
  <si>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</si>
  <si>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</si>
  <si>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</si>
  <si>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</si>
  <si>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</si>
  <si>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</si>
  <si>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</si>
  <si>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</si>
  <si>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</si>
  <si>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</si>
  <si>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</si>
  <si>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</si>
  <si>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</si>
  <si>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</si>
  <si>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</si>
  <si>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</si>
  <si>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</si>
  <si>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</si>
  <si>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</si>
  <si>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</si>
  <si>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</si>
  <si>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</si>
  <si>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</si>
  <si>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</si>
  <si>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</si>
  <si>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</si>
  <si>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</si>
  <si>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</si>
  <si>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</si>
  <si>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</si>
  <si>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</si>
  <si>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</si>
  <si>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</si>
  <si>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</si>
  <si>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</si>
  <si>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</si>
  <si>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</si>
  <si>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</si>
  <si>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</si>
  <si>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</si>
  <si>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</si>
  <si>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</si>
  <si>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</si>
  <si>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</si>
  <si>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</si>
  <si>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</si>
  <si>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</si>
  <si>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</si>
  <si>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</si>
  <si>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</si>
  <si>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</si>
  <si>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</si>
  <si>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</si>
  <si>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</si>
  <si>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</si>
  <si>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</si>
  <si>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</si>
  <si>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</si>
  <si>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</si>
  <si>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</si>
  <si>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</si>
  <si>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</si>
  <si>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</si>
  <si>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</si>
  <si>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</si>
  <si>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</si>
  <si>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</si>
  <si>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</si>
  <si>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</si>
  <si>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</si>
  <si>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</si>
  <si>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</si>
  <si>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</si>
  <si>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</si>
  <si>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</si>
  <si>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</si>
  <si>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</si>
  <si>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</si>
  <si>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</si>
  <si>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</si>
  <si>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</si>
  <si>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</si>
  <si>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</si>
  <si>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</si>
  <si>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</si>
  <si>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</si>
  <si>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</si>
  <si>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</si>
  <si>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</si>
  <si>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</si>
  <si>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</si>
  <si>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</si>
  <si>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</si>
  <si>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</si>
  <si>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</si>
  <si>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</si>
  <si>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</si>
  <si>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</si>
  <si>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</si>
  <si>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</si>
  <si>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</si>
  <si>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</si>
  <si>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</si>
  <si>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</si>
  <si>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</si>
  <si>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</si>
  <si>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</si>
  <si>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</si>
  <si>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</si>
  <si>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</si>
  <si>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</si>
  <si>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</si>
  <si>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</si>
  <si>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</si>
  <si>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</si>
  <si>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</si>
  <si>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</si>
  <si>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</si>
  <si>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</si>
  <si>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</si>
  <si>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</si>
  <si>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</si>
  <si>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</si>
  <si>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</si>
  <si>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</si>
  <si>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</si>
  <si>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</si>
  <si>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</si>
  <si>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</si>
  <si>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</si>
  <si>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</si>
  <si>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</si>
  <si>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</si>
  <si>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</si>
  <si>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</si>
  <si>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</si>
  <si>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</si>
  <si>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</si>
  <si>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</si>
  <si>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</si>
  <si>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</si>
  <si>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</si>
  <si>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</si>
  <si>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</si>
  <si>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</si>
  <si>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</si>
  <si>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</si>
  <si>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</si>
  <si>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</si>
  <si>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</si>
  <si>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</si>
  <si>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</si>
  <si>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</si>
  <si>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</si>
  <si>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</si>
  <si>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</si>
  <si>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</si>
  <si>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</si>
  <si>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</si>
  <si>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</si>
  <si>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</si>
  <si>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</si>
  <si>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</si>
  <si>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</si>
  <si>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</si>
  <si>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</si>
  <si>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</si>
  <si>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</si>
  <si>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</si>
  <si>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</si>
  <si>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</si>
  <si>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</si>
  <si>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</si>
  <si>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</si>
  <si>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</si>
  <si>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</si>
  <si>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</si>
  <si>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</si>
  <si>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</si>
  <si>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</si>
  <si>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</si>
  <si>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</si>
  <si>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</si>
  <si>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</si>
  <si>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</si>
  <si>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</si>
  <si>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</si>
  <si>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</si>
  <si>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</si>
  <si>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</si>
  <si>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</si>
  <si>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</si>
  <si>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</si>
  <si>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</si>
  <si>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</si>
  <si>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</si>
  <si>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</si>
  <si>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</si>
  <si>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</si>
  <si>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</si>
  <si>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</si>
  <si>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</si>
  <si>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</si>
  <si>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</si>
  <si>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</si>
  <si>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</si>
  <si>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</si>
  <si>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</si>
  <si>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</si>
  <si>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</si>
  <si>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</si>
  <si>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</si>
  <si>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</si>
  <si>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</si>
  <si>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</si>
  <si>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</si>
  <si>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</si>
  <si>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</si>
  <si>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</si>
  <si>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</si>
  <si>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</si>
  <si>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</si>
  <si>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</si>
  <si>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</si>
  <si>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</si>
  <si>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</si>
  <si>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</si>
  <si>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</si>
  <si>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</si>
  <si>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</si>
  <si>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</si>
  <si>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</si>
  <si>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</si>
  <si>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</si>
  <si>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</si>
  <si>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</si>
  <si>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</si>
  <si>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</si>
  <si>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</si>
  <si>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</si>
  <si>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</si>
  <si>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</si>
  <si>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</si>
  <si>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</si>
  <si>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</si>
  <si>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</si>
  <si>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</si>
  <si>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</si>
  <si>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</si>
  <si>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</si>
  <si>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</si>
  <si>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</si>
  <si>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</si>
  <si>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</si>
  <si>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</si>
  <si>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</si>
  <si>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</si>
  <si>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</si>
  <si>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</si>
  <si>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</si>
  <si>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</si>
  <si>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</si>
  <si>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</si>
  <si>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</si>
  <si>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</si>
  <si>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</si>
  <si>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</si>
  <si>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</si>
  <si>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</si>
  <si>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</si>
  <si>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</si>
  <si>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</si>
  <si>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</si>
  <si>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</si>
  <si>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</si>
  <si>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</si>
  <si>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</si>
  <si>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</si>
  <si>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</si>
  <si>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</si>
  <si>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</si>
  <si>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</si>
  <si>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</si>
  <si>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</si>
  <si>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</si>
  <si>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</si>
  <si>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</si>
  <si>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</si>
  <si>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</si>
  <si>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</si>
  <si>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</si>
  <si>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</si>
  <si>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</si>
  <si>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</si>
  <si>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</si>
  <si>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</si>
  <si>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</si>
  <si>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</si>
  <si>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</si>
  <si>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</si>
  <si>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</si>
  <si>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</si>
  <si>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</si>
  <si>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</si>
  <si>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</si>
  <si>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</si>
  <si>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</si>
  <si>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</si>
  <si>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</si>
  <si>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</si>
  <si>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</si>
  <si>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</si>
  <si>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</si>
  <si>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</si>
  <si>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</si>
  <si>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</si>
  <si>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</si>
  <si>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</si>
  <si>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</si>
  <si>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</si>
  <si>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</si>
  <si>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</si>
  <si>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</si>
  <si>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</si>
  <si>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</si>
  <si>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</si>
  <si>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</si>
  <si>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</si>
  <si>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</si>
  <si>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</si>
  <si>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</si>
  <si>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</si>
  <si>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</si>
  <si>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</si>
  <si>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</si>
  <si>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</si>
  <si>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</si>
  <si>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</si>
  <si>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</si>
  <si>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</si>
  <si>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</si>
  <si>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</si>
  <si>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</si>
  <si>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</si>
  <si>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</si>
  <si>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</si>
  <si>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</si>
  <si>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</si>
  <si>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</si>
  <si>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</si>
  <si>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</si>
  <si>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</si>
  <si>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</si>
  <si>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</si>
  <si>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</si>
  <si>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</si>
  <si>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</si>
  <si>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</si>
  <si>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</si>
  <si>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</si>
  <si>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</si>
  <si>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</si>
  <si>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</si>
  <si>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</si>
  <si>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</si>
  <si>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</si>
  <si>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</si>
  <si>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</si>
  <si>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</si>
  <si>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</si>
  <si>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</si>
  <si>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</si>
  <si>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</si>
  <si>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</si>
  <si>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</si>
  <si>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</si>
  <si>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</si>
  <si>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</si>
  <si>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</si>
  <si>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</si>
  <si>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</si>
  <si>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</si>
  <si>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</si>
  <si>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</si>
  <si>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</si>
  <si>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</si>
  <si>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</si>
  <si>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</si>
  <si>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</si>
  <si>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</si>
  <si>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</si>
  <si>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</si>
  <si>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</si>
  <si>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</si>
  <si>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</si>
  <si>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</si>
  <si>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</si>
  <si>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</si>
  <si>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</si>
  <si>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</si>
  <si>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</si>
  <si>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</si>
  <si>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</si>
  <si>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</si>
  <si>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</si>
  <si>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</si>
  <si>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</si>
  <si>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</si>
  <si>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</si>
  <si>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</si>
  <si>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</si>
  <si>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</si>
  <si>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</si>
  <si>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</si>
  <si>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</si>
  <si>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</si>
  <si>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</si>
  <si>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</si>
  <si>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</si>
  <si>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</si>
  <si>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</si>
  <si>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</si>
  <si>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</si>
  <si>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</si>
  <si>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</si>
  <si>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</si>
  <si>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</si>
  <si>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</si>
  <si>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</si>
  <si>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</si>
  <si>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</si>
  <si>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</si>
  <si>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</si>
  <si>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</si>
  <si>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</si>
  <si>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</si>
  <si>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</si>
  <si>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</si>
  <si>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</si>
  <si>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</si>
  <si>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</si>
  <si>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</si>
  <si>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</si>
  <si>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</si>
  <si>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</si>
  <si>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</si>
  <si>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</si>
  <si>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</si>
  <si>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</si>
  <si>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</si>
  <si>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</si>
  <si>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</si>
  <si>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</si>
  <si>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</si>
  <si>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</si>
  <si>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</si>
  <si>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</si>
  <si>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</si>
  <si>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</si>
  <si>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</si>
  <si>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</si>
  <si>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</si>
  <si>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</si>
  <si>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</si>
  <si>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</si>
  <si>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</si>
  <si>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</si>
  <si>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</si>
  <si>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</si>
  <si>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</si>
  <si>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</si>
  <si>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</si>
  <si>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</si>
  <si>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</si>
  <si>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</si>
  <si>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</si>
  <si>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</si>
  <si>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</si>
  <si>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</si>
  <si>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</si>
  <si>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</si>
  <si>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</si>
  <si>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</si>
  <si>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</si>
  <si>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</si>
  <si>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</si>
  <si>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</si>
  <si>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</si>
  <si>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</si>
  <si>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</si>
  <si>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</si>
  <si>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</si>
  <si>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</si>
  <si>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</si>
  <si>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</si>
  <si>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</si>
  <si>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</si>
  <si>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</si>
  <si>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</si>
  <si>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</si>
  <si>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</si>
  <si>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</si>
  <si>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</si>
  <si>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</si>
  <si>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</si>
  <si>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</si>
  <si>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</si>
  <si>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</si>
  <si>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</si>
  <si>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</si>
  <si>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</si>
  <si>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</si>
  <si>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</si>
  <si>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</si>
  <si>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</si>
  <si>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</si>
  <si>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</si>
  <si>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</si>
  <si>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</si>
  <si>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</si>
  <si>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</si>
  <si>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</si>
  <si>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</si>
  <si>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</si>
  <si>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</si>
  <si>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</si>
  <si>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</si>
  <si>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</si>
  <si>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</si>
  <si>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</si>
  <si>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</si>
  <si>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</si>
  <si>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</si>
  <si>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</si>
  <si>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</si>
  <si>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</si>
  <si>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</si>
  <si>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</si>
  <si>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</si>
  <si>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</si>
  <si>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</si>
  <si>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</si>
  <si>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</si>
  <si>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</si>
  <si>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</si>
  <si>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</si>
  <si>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</si>
  <si>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</si>
  <si>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</si>
  <si>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</si>
  <si>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</si>
  <si>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</si>
  <si>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</si>
  <si>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</si>
  <si>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</si>
  <si>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</si>
  <si>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</si>
  <si>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</si>
  <si>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</si>
  <si>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</si>
  <si>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</si>
  <si>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</si>
  <si>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</si>
  <si>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</si>
  <si>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</si>
  <si>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</si>
  <si>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</si>
  <si>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</si>
  <si>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</si>
  <si>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</si>
  <si>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</si>
  <si>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</si>
  <si>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</si>
  <si>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</si>
  <si>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</si>
  <si>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</si>
  <si>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</si>
  <si>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</si>
  <si>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</si>
  <si>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</si>
  <si>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</si>
  <si>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</si>
  <si>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</si>
  <si>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</si>
  <si>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</si>
  <si>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</si>
  <si>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</si>
  <si>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</si>
  <si>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</si>
  <si>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</si>
  <si>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</si>
  <si>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</si>
  <si>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</si>
  <si>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</si>
  <si>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</si>
  <si>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</si>
  <si>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</si>
  <si>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</si>
  <si>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</si>
  <si>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</si>
  <si>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</si>
  <si>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</si>
  <si>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</si>
  <si>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</si>
  <si>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</si>
  <si>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</si>
  <si>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</si>
  <si>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</si>
  <si>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</si>
  <si>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</si>
  <si>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</si>
  <si>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</si>
  <si>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</si>
  <si>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</si>
  <si>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</si>
  <si>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</si>
  <si>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</si>
  <si>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</si>
  <si>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</si>
  <si>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</si>
  <si>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</si>
  <si>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</si>
  <si>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</si>
  <si>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</si>
  <si>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</si>
  <si>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</si>
  <si>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</si>
  <si>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</si>
  <si>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</si>
  <si>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</si>
  <si>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</si>
  <si>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</si>
  <si>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</si>
  <si>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</si>
  <si>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</si>
  <si>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</si>
  <si>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</si>
  <si>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</si>
  <si>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</si>
  <si>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</si>
  <si>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</si>
  <si>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</si>
  <si>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</si>
  <si>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</si>
  <si>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</si>
  <si>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</si>
  <si>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</si>
  <si>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</si>
  <si>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</si>
  <si>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</si>
  <si>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</si>
  <si>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</si>
  <si>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</si>
  <si>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</si>
  <si>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</si>
  <si>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</si>
  <si>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</si>
  <si>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</si>
  <si>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</si>
  <si>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</si>
  <si>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</si>
  <si>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</si>
  <si>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</si>
  <si>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</si>
  <si>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</si>
  <si>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</si>
  <si>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</si>
  <si>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</si>
  <si>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</si>
  <si>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</si>
  <si>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</si>
  <si>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</si>
  <si>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</si>
  <si>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</si>
  <si>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</si>
  <si>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</si>
  <si>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</si>
  <si>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</si>
  <si>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</si>
  <si>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</si>
  <si>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</si>
  <si>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</si>
  <si>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</si>
  <si>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</si>
  <si>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</si>
  <si>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</si>
  <si>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</si>
  <si>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</si>
  <si>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</si>
  <si>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</si>
  <si>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</si>
  <si>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</si>
  <si>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</si>
  <si>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</si>
  <si>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</si>
  <si>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</si>
  <si>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</si>
  <si>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</si>
  <si>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</si>
  <si>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</si>
  <si>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</si>
  <si>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</si>
  <si>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</si>
  <si>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</si>
  <si>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</si>
  <si>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</si>
  <si>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</si>
  <si>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</si>
  <si>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</si>
  <si>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</si>
  <si>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</si>
  <si>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</si>
  <si>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</si>
  <si>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</si>
  <si>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</si>
  <si>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</si>
  <si>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</si>
  <si>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</si>
  <si>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</si>
  <si>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</si>
  <si>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</si>
  <si>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</si>
  <si>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</si>
  <si>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</si>
  <si>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</si>
  <si>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</si>
  <si>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</si>
  <si>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</si>
  <si>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</si>
  <si>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</si>
  <si>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</si>
  <si>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</si>
  <si>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</si>
  <si>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</si>
  <si>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</si>
  <si>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</si>
  <si>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</si>
  <si>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</si>
  <si>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</si>
  <si>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</si>
  <si>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</si>
  <si>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</si>
  <si>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</si>
  <si>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</si>
  <si>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</si>
  <si>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</si>
  <si>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</si>
  <si>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</si>
  <si>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</si>
  <si>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</si>
  <si>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</si>
  <si>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</si>
  <si>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</si>
  <si>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</si>
  <si>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</si>
  <si>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</si>
  <si>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</si>
  <si>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</si>
  <si>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</si>
  <si>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</si>
  <si>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</si>
  <si>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</si>
  <si>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</si>
  <si>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</si>
  <si>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</si>
  <si>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</si>
  <si>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</si>
  <si>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</si>
  <si>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</si>
  <si>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</si>
  <si>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</si>
  <si>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</si>
  <si>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</si>
  <si>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</si>
  <si>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</si>
  <si>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</si>
  <si>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</si>
  <si>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</si>
  <si>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</si>
  <si>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</si>
  <si>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</si>
  <si>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</si>
  <si>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</si>
  <si>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</si>
  <si>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</si>
  <si>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</si>
  <si>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</si>
  <si>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</si>
  <si>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</si>
  <si>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</si>
  <si>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</si>
  <si>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</si>
  <si>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</si>
  <si>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</si>
  <si>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</si>
  <si>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</si>
  <si>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</si>
  <si>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</si>
  <si>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</si>
  <si>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</si>
  <si>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</si>
  <si>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</si>
  <si>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</si>
  <si>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</si>
  <si>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</si>
  <si>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</si>
  <si>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</si>
  <si>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</si>
  <si>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</si>
  <si>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</si>
  <si>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</si>
  <si>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</si>
  <si>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</si>
  <si>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</si>
  <si>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</si>
  <si>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</si>
  <si>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</si>
  <si>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</si>
  <si>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</si>
  <si>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</si>
  <si>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</si>
  <si>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</si>
  <si>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</si>
  <si>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</si>
  <si>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</si>
  <si>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</si>
  <si>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</si>
  <si>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</si>
  <si>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</si>
  <si>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</si>
  <si>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</si>
  <si>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</si>
  <si>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</si>
  <si>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</si>
  <si>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</si>
  <si>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</si>
  <si>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</si>
  <si>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</si>
  <si>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</si>
  <si>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</si>
  <si>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</si>
  <si>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</si>
  <si>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</si>
  <si>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</si>
  <si>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</si>
  <si>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</si>
  <si>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</si>
  <si>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</si>
  <si>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</si>
  <si>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</si>
  <si>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</si>
  <si>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</si>
  <si>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</si>
  <si>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</si>
  <si>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</si>
  <si>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</si>
  <si>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</si>
  <si>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</si>
  <si>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</si>
  <si>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</si>
  <si>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</si>
  <si>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</si>
  <si>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</si>
  <si>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</si>
  <si>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</si>
  <si>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</si>
  <si>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</si>
  <si>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</si>
  <si>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</si>
  <si>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</si>
  <si>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</si>
  <si>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</si>
  <si>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</si>
  <si>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</si>
  <si>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</si>
  <si>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</si>
  <si>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</si>
  <si>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</si>
  <si>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</si>
  <si>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</si>
  <si>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</si>
  <si>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</si>
  <si>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</si>
  <si>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</si>
  <si>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</si>
  <si>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</si>
  <si>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</si>
  <si>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</si>
  <si>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</si>
  <si>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</si>
  <si>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</si>
  <si>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</si>
  <si>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</si>
  <si>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</si>
  <si>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</si>
  <si>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</si>
  <si>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</si>
  <si>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</si>
  <si>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</si>
  <si>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</si>
  <si>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</si>
  <si>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</si>
  <si>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</si>
  <si>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</si>
  <si>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</si>
  <si>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</si>
  <si>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</si>
  <si>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</si>
  <si>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</si>
  <si>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</si>
  <si>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</si>
  <si>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</si>
  <si>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</si>
  <si>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</si>
  <si>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</si>
  <si>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</si>
  <si>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</si>
  <si>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</si>
  <si>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</si>
  <si>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</si>
  <si>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</si>
  <si>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</si>
  <si>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</si>
  <si>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</si>
  <si>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</si>
  <si>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</si>
  <si>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</si>
  <si>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</si>
  <si>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</si>
  <si>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</si>
  <si>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</si>
  <si>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</si>
  <si>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</si>
  <si>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</si>
  <si>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</si>
  <si>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</si>
  <si>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</si>
  <si>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</si>
  <si>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</si>
  <si>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</si>
  <si>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</si>
  <si>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</si>
  <si>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</si>
  <si>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</si>
  <si>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</si>
  <si>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</si>
  <si>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</si>
  <si>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</si>
  <si>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</si>
  <si>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</si>
  <si>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</si>
  <si>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</si>
  <si>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</si>
  <si>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</si>
  <si>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</si>
  <si>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</si>
  <si>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</si>
  <si>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</si>
  <si>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</si>
  <si>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</si>
  <si>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</si>
  <si>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</si>
  <si>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</si>
  <si>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</si>
  <si>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</si>
  <si>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</si>
  <si>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</si>
  <si>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</si>
  <si>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</si>
  <si>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</si>
  <si>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</si>
  <si>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</si>
  <si>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</si>
  <si>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</si>
  <si>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</si>
  <si>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</si>
  <si>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</si>
  <si>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</si>
  <si>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</si>
  <si>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</si>
  <si>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</si>
  <si>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</si>
  <si>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</si>
  <si>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</si>
  <si>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</si>
  <si>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</si>
  <si>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</si>
  <si>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</si>
  <si>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</si>
  <si>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</si>
  <si>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</si>
  <si>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</si>
  <si>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</si>
  <si>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</si>
  <si>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</si>
  <si>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</si>
  <si>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</si>
  <si>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</si>
  <si>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</si>
  <si>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</si>
  <si>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</si>
  <si>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</si>
  <si>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</si>
  <si>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</si>
  <si>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</si>
  <si>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</si>
  <si>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</si>
  <si>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</si>
  <si>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</si>
  <si>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</si>
  <si>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</si>
  <si>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</si>
  <si>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</si>
  <si>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</si>
  <si>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</si>
  <si>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</si>
  <si>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</si>
  <si>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</si>
  <si>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</si>
  <si>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</si>
  <si>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</si>
  <si>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</si>
  <si>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</si>
  <si>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</si>
  <si>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</si>
  <si>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</si>
  <si>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</si>
  <si>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</si>
  <si>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</si>
  <si>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</si>
  <si>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</si>
  <si>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</si>
  <si>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</si>
  <si>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</si>
  <si>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</si>
  <si>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</si>
  <si>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</si>
  <si>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</si>
  <si>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</si>
  <si>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</si>
  <si>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</si>
  <si>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</si>
  <si>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</si>
  <si>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</si>
  <si>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</si>
  <si>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</si>
  <si>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</si>
  <si>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</si>
  <si>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</si>
  <si>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</si>
  <si>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</si>
  <si>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</si>
  <si>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</si>
  <si>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</si>
  <si>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</si>
  <si>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</si>
  <si>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</si>
  <si>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</si>
  <si>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</si>
  <si>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</si>
  <si>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</si>
  <si>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</si>
  <si>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</si>
  <si>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</si>
  <si>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</si>
  <si>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</si>
  <si>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</si>
  <si>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</si>
  <si>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</si>
  <si>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</si>
  <si>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</si>
  <si>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</si>
  <si>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</si>
  <si>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</si>
  <si>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</si>
  <si>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</si>
  <si>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</si>
  <si>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</si>
  <si>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</si>
  <si>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</si>
  <si>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</si>
  <si>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</si>
  <si>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</si>
  <si>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</si>
  <si>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</si>
  <si>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</si>
  <si>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</si>
  <si>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</si>
  <si>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</si>
  <si>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</si>
  <si>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</si>
  <si>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</si>
  <si>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</si>
  <si>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</si>
  <si>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</si>
  <si>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</si>
  <si>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</si>
  <si>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</si>
  <si>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</si>
  <si>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</si>
  <si>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</si>
  <si>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</si>
  <si>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</si>
  <si>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</si>
  <si>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</si>
  <si>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</si>
  <si>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</si>
  <si>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</si>
  <si>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</si>
  <si>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</si>
  <si>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</si>
  <si>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</si>
  <si>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</si>
  <si>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</si>
  <si>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</si>
  <si>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</si>
  <si>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</si>
  <si>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</si>
  <si>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</si>
  <si>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</si>
  <si>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</si>
  <si>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</si>
  <si>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</si>
  <si>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</si>
  <si>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</si>
  <si>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</si>
  <si>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</si>
  <si>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</si>
  <si>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</si>
  <si>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</si>
  <si>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</si>
  <si>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</si>
  <si>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</si>
  <si>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</si>
  <si>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</si>
  <si>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</si>
  <si>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</si>
  <si>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</si>
  <si>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</si>
  <si>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</si>
  <si>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</si>
  <si>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</si>
  <si>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</si>
  <si>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</si>
  <si>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</si>
  <si>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</si>
  <si>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</si>
  <si>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</si>
  <si>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</si>
  <si>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</si>
  <si>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</si>
  <si>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</si>
  <si>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</si>
  <si>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</si>
  <si>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</si>
  <si>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</si>
  <si>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</si>
  <si>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</si>
  <si>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</si>
  <si>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</si>
  <si>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</si>
  <si>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</si>
  <si>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</si>
  <si>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</si>
  <si>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</si>
  <si>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</si>
  <si>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</si>
  <si>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</si>
  <si>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</si>
  <si>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</si>
  <si>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</si>
  <si>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</si>
  <si>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</si>
  <si>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</si>
  <si>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</si>
  <si>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</si>
  <si>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</si>
  <si>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</si>
  <si>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</si>
  <si>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</si>
  <si>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</si>
  <si>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</si>
  <si>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</si>
  <si>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</si>
  <si>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</si>
  <si>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</si>
  <si>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</si>
  <si>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</si>
  <si>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</si>
  <si>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</si>
  <si>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</si>
  <si>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</si>
  <si>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</si>
  <si>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</si>
  <si>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</si>
  <si>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</si>
  <si>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</si>
  <si>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</si>
  <si>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</si>
  <si>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</si>
  <si>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</si>
  <si>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</si>
  <si>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</si>
  <si>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</si>
  <si>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</si>
  <si>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</si>
  <si>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</si>
  <si>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</si>
  <si>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</si>
  <si>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</si>
  <si>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</si>
  <si>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</si>
  <si>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</si>
  <si>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</si>
  <si>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</si>
  <si>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</si>
  <si>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</si>
  <si>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</si>
  <si>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</si>
  <si>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</si>
  <si>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</si>
  <si>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</si>
  <si>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</si>
  <si>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</si>
  <si>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</si>
  <si>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</si>
  <si>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</si>
  <si>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</si>
  <si>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</si>
  <si>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</si>
  <si>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</si>
  <si>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</si>
  <si>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</si>
  <si>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</si>
  <si>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</si>
  <si>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</si>
  <si>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</si>
  <si>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</si>
  <si>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</si>
  <si>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</si>
  <si>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</si>
  <si>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</si>
  <si>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</si>
  <si>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</si>
  <si>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</si>
  <si>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</si>
  <si>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</si>
  <si>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</si>
  <si>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</si>
  <si>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</si>
  <si>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</si>
  <si>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</si>
  <si>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</si>
  <si>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</si>
  <si>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</si>
  <si>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</si>
  <si>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</si>
  <si>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</si>
  <si>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</si>
  <si>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</si>
  <si>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</si>
  <si>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</si>
  <si>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</si>
  <si>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</si>
  <si>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</si>
  <si>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</si>
  <si>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</si>
  <si>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</si>
  <si>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</si>
  <si>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</si>
  <si>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</si>
  <si>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</si>
  <si>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</si>
  <si>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</si>
  <si>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</si>
  <si>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</si>
  <si>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</si>
  <si>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</si>
  <si>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</si>
  <si>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</si>
  <si>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</si>
  <si>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</si>
  <si>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</si>
  <si>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</si>
  <si>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</si>
  <si>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</si>
  <si>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</si>
  <si>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</si>
  <si>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</si>
  <si>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</si>
  <si>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</si>
  <si>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</si>
  <si>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</si>
  <si>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</si>
  <si>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</si>
  <si>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</si>
  <si>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</si>
  <si>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</si>
  <si>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</si>
  <si>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</si>
  <si>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</si>
  <si>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</si>
  <si>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</si>
  <si>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</si>
  <si>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</si>
  <si>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</si>
  <si>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</si>
  <si>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</si>
  <si>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</si>
  <si>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</si>
  <si>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</si>
  <si>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</si>
  <si>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</si>
  <si>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</si>
  <si>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</si>
  <si>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</si>
  <si>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</si>
  <si>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</si>
  <si>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</si>
  <si>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</si>
  <si>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</si>
  <si>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</si>
  <si>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</si>
  <si>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</si>
  <si>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</si>
  <si>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</si>
  <si>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</si>
  <si>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</si>
  <si>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</si>
  <si>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</si>
  <si>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</si>
  <si>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</si>
  <si>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</si>
  <si>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</si>
  <si>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</si>
  <si>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</si>
  <si>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</si>
  <si>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</si>
  <si>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</si>
  <si>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</si>
  <si>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</si>
  <si>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</si>
  <si>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</si>
  <si>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</si>
  <si>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</si>
  <si>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</si>
  <si>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</si>
  <si>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</si>
  <si>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</si>
  <si>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</si>
  <si>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</si>
  <si>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</si>
  <si>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</si>
  <si>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</si>
  <si>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</si>
  <si>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</si>
  <si>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</si>
  <si>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</si>
  <si>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</si>
  <si>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</si>
  <si>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</si>
  <si>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</si>
  <si>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</si>
  <si>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</si>
  <si>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</si>
  <si>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</si>
  <si>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</si>
  <si>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</si>
  <si>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</si>
  <si>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</si>
  <si>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</si>
  <si>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</si>
  <si>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</si>
  <si>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</si>
  <si>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</si>
  <si>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</si>
  <si>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</si>
  <si>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</si>
  <si>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</si>
  <si>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</si>
  <si>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</si>
  <si>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</si>
  <si>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</si>
  <si>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</si>
  <si>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</si>
  <si>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</si>
  <si>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</si>
  <si>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</si>
  <si>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</si>
  <si>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</si>
  <si>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</si>
  <si>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</si>
  <si>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</si>
  <si>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</si>
  <si>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</si>
  <si>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</si>
  <si>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</si>
  <si>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</si>
  <si>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</si>
  <si>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</si>
  <si>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</si>
  <si>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</si>
  <si>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</si>
  <si>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</si>
  <si>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</si>
  <si>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</si>
  <si>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</si>
  <si>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</si>
  <si>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</si>
  <si>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</si>
  <si>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</si>
  <si>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</si>
  <si>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</si>
  <si>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</si>
  <si>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</si>
  <si>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</si>
  <si>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</si>
  <si>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</si>
  <si>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</si>
  <si>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</si>
  <si>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</si>
  <si>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</si>
  <si>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</si>
  <si>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</si>
  <si>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</si>
  <si>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</si>
  <si>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</si>
  <si>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</si>
  <si>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</si>
  <si>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</si>
  <si>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</si>
  <si>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</si>
  <si>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</si>
  <si>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</si>
  <si>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</si>
  <si>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</si>
  <si>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</si>
  <si>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</si>
  <si>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</si>
  <si>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</si>
  <si>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</si>
  <si>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</si>
  <si>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</si>
  <si>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</si>
  <si>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</si>
  <si>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</si>
  <si>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</si>
  <si>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</si>
  <si>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</si>
  <si>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</si>
  <si>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</si>
  <si>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</si>
  <si>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</si>
  <si>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</si>
  <si>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</si>
  <si>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</si>
  <si>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</si>
  <si>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</si>
  <si>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</si>
  <si>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</si>
  <si>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</si>
  <si>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</si>
  <si>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</si>
  <si>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</si>
  <si>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</si>
  <si>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</si>
  <si>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</si>
  <si>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</si>
  <si>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</si>
  <si>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</si>
  <si>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</si>
  <si>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</si>
  <si>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</si>
  <si>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</si>
  <si>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</si>
  <si>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</si>
  <si>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</si>
  <si>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</si>
  <si>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</si>
  <si>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</si>
  <si>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</si>
  <si>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</si>
  <si>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</si>
  <si>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</si>
  <si>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</si>
  <si>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</si>
  <si>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</si>
  <si>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</si>
  <si>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</si>
  <si>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</si>
  <si>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</si>
  <si>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</si>
  <si>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</si>
  <si>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</si>
  <si>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</si>
  <si>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</si>
  <si>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</si>
  <si>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</si>
  <si>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</si>
  <si>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</si>
  <si>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</si>
  <si>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</si>
  <si>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</si>
  <si>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</si>
  <si>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</si>
  <si>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</si>
  <si>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</si>
  <si>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</si>
  <si>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</si>
  <si>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</si>
  <si>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</si>
  <si>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</si>
  <si>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</si>
  <si>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</si>
  <si>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</si>
  <si>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</si>
  <si>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</si>
  <si>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</si>
  <si>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</si>
  <si>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</si>
  <si>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</si>
  <si>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</si>
  <si>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</si>
  <si>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</si>
  <si>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</si>
  <si>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</si>
  <si>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</si>
  <si>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</si>
  <si>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</si>
  <si>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</si>
  <si>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</si>
  <si>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</si>
  <si>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</si>
  <si>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</si>
  <si>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</si>
  <si>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</si>
  <si>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</si>
  <si>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</si>
  <si>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</si>
  <si>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</si>
  <si>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</si>
  <si>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</si>
  <si>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</si>
  <si>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</si>
  <si>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</si>
  <si>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</si>
  <si>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</si>
  <si>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</si>
  <si>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</si>
  <si>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</si>
  <si>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</si>
  <si>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</si>
  <si>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</si>
  <si>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</si>
  <si>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</si>
  <si>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</si>
  <si>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</si>
  <si>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</si>
  <si>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</si>
  <si>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</si>
  <si>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</si>
  <si>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</si>
  <si>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</si>
  <si>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</si>
  <si>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</si>
  <si>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</si>
  <si>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</si>
  <si>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</si>
  <si>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</si>
  <si>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</si>
  <si>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</si>
  <si>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</si>
  <si>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</si>
  <si>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</si>
  <si>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</si>
  <si>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</si>
  <si>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</si>
  <si>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</si>
  <si>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</si>
  <si>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</si>
  <si>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</si>
  <si>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</si>
  <si>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</si>
  <si>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</si>
  <si>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</si>
  <si>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</si>
  <si>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</si>
  <si>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</si>
  <si>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</si>
  <si>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</si>
  <si>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</si>
  <si>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</si>
  <si>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</si>
  <si>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</si>
  <si>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</si>
  <si>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</si>
  <si>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</si>
  <si>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</si>
  <si>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</si>
  <si>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</si>
  <si>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</si>
  <si>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</si>
  <si>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</si>
  <si>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</si>
  <si>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</si>
  <si>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</si>
  <si>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</si>
  <si>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</si>
  <si>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</si>
  <si>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</si>
  <si>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</si>
  <si>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</si>
  <si>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</si>
  <si>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</si>
  <si>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</si>
  <si>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</si>
  <si>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</si>
  <si>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</si>
  <si>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</si>
  <si>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</si>
  <si>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</si>
  <si>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</si>
  <si>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</si>
  <si>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</si>
  <si>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</si>
  <si>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</si>
  <si>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</si>
  <si>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</si>
  <si>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</si>
  <si>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</si>
  <si>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</si>
  <si>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</si>
  <si>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</si>
  <si>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</si>
  <si>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</si>
  <si>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</si>
  <si>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</si>
  <si>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</si>
  <si>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</si>
  <si>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</si>
  <si>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</si>
  <si>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</si>
  <si>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</si>
  <si>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</si>
  <si>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</si>
  <si>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</si>
  <si>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</si>
  <si>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</si>
  <si>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</si>
  <si>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</si>
  <si>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</si>
  <si>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</si>
  <si>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</si>
  <si>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</si>
  <si>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</si>
  <si>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</si>
  <si>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</si>
  <si>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</si>
  <si>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</si>
  <si>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</si>
  <si>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</si>
  <si>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</si>
  <si>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</si>
  <si>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</si>
  <si>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</si>
  <si>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</si>
  <si>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</si>
  <si>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</si>
  <si>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</si>
  <si>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</si>
  <si>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</si>
  <si>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</si>
  <si>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</si>
  <si>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</si>
  <si>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</si>
  <si>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</si>
  <si>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</si>
  <si>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</si>
  <si>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</si>
  <si>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</si>
  <si>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</si>
  <si>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</si>
  <si>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</si>
  <si>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</si>
  <si>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</si>
  <si>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</si>
  <si>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</si>
  <si>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</si>
  <si>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</si>
  <si>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</si>
  <si>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</si>
  <si>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</si>
  <si>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</si>
  <si>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</si>
  <si>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</si>
  <si>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</si>
  <si>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</si>
  <si>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</si>
  <si>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</si>
  <si>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</si>
  <si>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</si>
  <si>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</si>
  <si>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</si>
  <si>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</si>
  <si>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</si>
  <si>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</si>
  <si>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</si>
  <si>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</si>
  <si>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</si>
  <si>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</si>
  <si>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</si>
  <si>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</si>
  <si>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</si>
  <si>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</si>
  <si>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</si>
  <si>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</si>
  <si>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</si>
  <si>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</si>
  <si>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</si>
  <si>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</si>
  <si>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</si>
  <si>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</si>
  <si>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</si>
  <si>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</si>
  <si>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</si>
  <si>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</si>
  <si>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</si>
  <si>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</si>
  <si>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</si>
  <si>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</si>
  <si>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</si>
  <si>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</si>
  <si>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</si>
  <si>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</si>
  <si>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</si>
  <si>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</si>
  <si>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</si>
  <si>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</si>
  <si>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</si>
  <si>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</si>
  <si>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</si>
  <si>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</si>
  <si>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</si>
  <si>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</si>
  <si>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</si>
  <si>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</si>
  <si>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</si>
  <si>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</si>
  <si>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</si>
  <si>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</si>
  <si>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</si>
  <si>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</si>
  <si>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</si>
  <si>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</si>
  <si>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</si>
  <si>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</si>
  <si>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</si>
  <si>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</si>
  <si>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</si>
  <si>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</si>
  <si>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</si>
  <si>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</si>
  <si>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</si>
  <si>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</si>
  <si>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</si>
  <si>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</si>
  <si>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</si>
  <si>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</si>
  <si>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</si>
  <si>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</si>
  <si>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</si>
  <si>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</si>
  <si>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</si>
  <si>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</si>
  <si>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</si>
  <si>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</si>
  <si>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</si>
  <si>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</si>
  <si>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</si>
  <si>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</si>
  <si>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</si>
  <si>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</si>
  <si>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</si>
  <si>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</si>
  <si>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</si>
  <si>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</si>
  <si>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</si>
  <si>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</si>
  <si>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</si>
  <si>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</si>
  <si>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</si>
  <si>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</si>
  <si>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</si>
  <si>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</si>
  <si>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</si>
  <si>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</si>
  <si>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</si>
  <si>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</si>
  <si>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</si>
  <si>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</si>
  <si>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</si>
  <si>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</si>
  <si>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</si>
  <si>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</si>
  <si>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</si>
  <si>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</si>
  <si>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</si>
  <si>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</si>
  <si>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</si>
  <si>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</si>
  <si>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</si>
  <si>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</si>
  <si>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</si>
  <si>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</si>
  <si>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</si>
  <si>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</si>
  <si>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</si>
  <si>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</si>
  <si>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</si>
  <si>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</si>
  <si>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</si>
  <si>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</si>
  <si>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</si>
  <si>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</si>
  <si>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</si>
  <si>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</si>
  <si>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</si>
  <si>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</si>
  <si>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</si>
  <si>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</si>
  <si>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</si>
  <si>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</si>
  <si>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</si>
  <si>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</si>
  <si>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</si>
  <si>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</si>
  <si>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</si>
  <si>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</si>
  <si>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</si>
  <si>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</si>
  <si>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</si>
  <si>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</si>
  <si>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</si>
  <si>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</si>
  <si>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</si>
  <si>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</si>
  <si>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</si>
  <si>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</si>
  <si>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</si>
  <si>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</si>
  <si>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</si>
  <si>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</si>
  <si>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</si>
  <si>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</si>
  <si>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</si>
  <si>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</si>
  <si>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</si>
  <si>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</si>
  <si>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</si>
  <si>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</si>
  <si>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</si>
  <si>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</si>
  <si>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</si>
  <si>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</si>
  <si>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</si>
  <si>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</si>
  <si>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</si>
  <si>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</si>
  <si>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</si>
  <si>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</si>
  <si>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</si>
  <si>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</si>
  <si>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</si>
  <si>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</si>
  <si>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</si>
  <si>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</si>
  <si>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</si>
  <si>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</si>
  <si>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</si>
  <si>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</si>
  <si>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</si>
  <si>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</si>
  <si>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</si>
  <si>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</si>
  <si>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</si>
  <si>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</si>
  <si>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</si>
  <si>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</si>
  <si>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</si>
  <si>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</si>
  <si>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</si>
  <si>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</si>
  <si>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</si>
  <si>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</si>
  <si>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</si>
  <si>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</si>
  <si>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</si>
  <si>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</si>
  <si>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</si>
  <si>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</si>
  <si>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</si>
  <si>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</si>
  <si>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</si>
  <si>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</si>
  <si>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</si>
  <si>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</si>
  <si>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</si>
  <si>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</si>
  <si>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</si>
  <si>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</si>
  <si>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</si>
  <si>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</si>
  <si>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</si>
  <si>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</si>
  <si>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</si>
  <si>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</si>
  <si>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</si>
  <si>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</si>
  <si>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</si>
  <si>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</si>
  <si>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</si>
  <si>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</si>
  <si>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</si>
  <si>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</si>
  <si>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</si>
  <si>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</si>
  <si>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</si>
  <si>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</si>
  <si>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</si>
  <si>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</si>
  <si>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</si>
  <si>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</si>
  <si>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</si>
  <si>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</si>
  <si>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</si>
  <si>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</si>
  <si>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</si>
  <si>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</si>
  <si>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</si>
  <si>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</si>
  <si>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</si>
  <si>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</si>
  <si>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</si>
  <si>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</si>
  <si>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</si>
  <si>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</si>
  <si>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</si>
  <si>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</si>
  <si>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</si>
  <si>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</si>
  <si>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</si>
  <si>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</si>
  <si>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</si>
  <si>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</si>
  <si>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</si>
  <si>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</si>
  <si>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</si>
  <si>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</si>
  <si>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</si>
  <si>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</si>
  <si>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</si>
  <si>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</si>
  <si>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</si>
  <si>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</si>
  <si>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</si>
  <si>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</si>
  <si>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</si>
  <si>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</si>
  <si>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</si>
  <si>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</si>
  <si>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</si>
  <si>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</si>
  <si>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</si>
  <si>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</si>
  <si>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</si>
  <si>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</si>
  <si>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</si>
  <si>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</si>
  <si>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</si>
  <si>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</si>
  <si>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</si>
  <si>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</si>
  <si>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</si>
  <si>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</si>
  <si>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</si>
  <si>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</si>
  <si>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</si>
  <si>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</si>
  <si>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</si>
  <si>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</si>
  <si>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</si>
  <si>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</si>
  <si>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</si>
  <si>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</si>
  <si>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</si>
  <si>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</si>
  <si>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</si>
  <si>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</si>
  <si>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</si>
  <si>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</si>
  <si>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</si>
  <si>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</si>
  <si>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</si>
  <si>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</si>
  <si>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</si>
  <si>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</si>
  <si>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</si>
  <si>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</si>
  <si>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</si>
  <si>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</si>
  <si>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</si>
  <si>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</si>
  <si>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</si>
  <si>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</si>
  <si>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</si>
  <si>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</si>
  <si>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</si>
  <si>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</si>
  <si>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</si>
  <si>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</si>
  <si>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</si>
  <si>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</si>
  <si>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</si>
  <si>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</si>
  <si>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</si>
  <si>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</si>
  <si>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</si>
  <si>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</si>
  <si>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</si>
  <si>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</si>
  <si>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</si>
  <si>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</si>
  <si>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</si>
  <si>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</si>
  <si>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</si>
  <si>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</si>
  <si>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</si>
  <si>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</si>
  <si>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</si>
  <si>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</si>
  <si>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</si>
  <si>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</si>
  <si>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</si>
  <si>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</si>
  <si>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</si>
  <si>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</si>
  <si>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</si>
  <si>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</si>
  <si>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</si>
  <si>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</si>
  <si>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</si>
  <si>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</si>
  <si>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</si>
  <si>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</si>
  <si>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</si>
  <si>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</si>
  <si>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</si>
  <si>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</si>
  <si>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</si>
  <si>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</si>
  <si>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</si>
  <si>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</si>
  <si>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</si>
  <si>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</si>
  <si>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</si>
  <si>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</si>
  <si>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</si>
  <si>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</si>
  <si>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</si>
  <si>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</si>
  <si>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</si>
  <si>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</si>
  <si>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</si>
  <si>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</si>
  <si>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</si>
  <si>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</si>
  <si>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</si>
  <si>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</si>
  <si>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</si>
  <si>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</si>
  <si>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</si>
  <si>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</si>
  <si>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</si>
  <si>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</si>
  <si>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</si>
  <si>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</si>
  <si>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</si>
  <si>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</si>
  <si>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</si>
  <si>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</si>
  <si>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</si>
  <si>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</si>
  <si>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</si>
  <si>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</si>
  <si>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</si>
  <si>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</si>
  <si>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</si>
  <si>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</si>
  <si>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</si>
  <si>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</si>
  <si>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</si>
  <si>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</si>
  <si>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</si>
  <si>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</si>
  <si>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</si>
  <si>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</si>
  <si>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</si>
  <si>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</si>
  <si>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</si>
  <si>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</si>
  <si>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</si>
  <si>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</si>
  <si>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</si>
  <si>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</si>
  <si>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</si>
  <si>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</si>
  <si>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</si>
  <si>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</si>
  <si>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</si>
  <si>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</si>
  <si>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</si>
  <si>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</si>
  <si>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</si>
  <si>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</si>
  <si>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</si>
  <si>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</si>
  <si>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</si>
  <si>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</si>
  <si>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</si>
  <si>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</si>
  <si>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</si>
  <si>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</si>
  <si>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</si>
  <si>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</si>
  <si>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</si>
  <si>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</si>
  <si>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</si>
  <si>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</si>
  <si>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</si>
  <si>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</si>
  <si>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</si>
  <si>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</si>
  <si>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</si>
  <si>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</si>
  <si>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</si>
  <si>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</si>
  <si>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</si>
  <si>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</si>
  <si>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</si>
  <si>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</si>
  <si>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</si>
  <si>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</si>
  <si>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</si>
  <si>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</si>
  <si>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</si>
  <si>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</si>
  <si>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</si>
  <si>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</si>
  <si>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</si>
  <si>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</si>
  <si>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</si>
  <si>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</si>
  <si>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</si>
  <si>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</si>
  <si>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</si>
  <si>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</si>
  <si>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</si>
  <si>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</si>
  <si>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</si>
  <si>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</si>
  <si>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</si>
  <si>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</si>
  <si>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</si>
  <si>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</si>
  <si>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</si>
  <si>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</si>
  <si>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</si>
  <si>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</si>
  <si>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</si>
  <si>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</si>
  <si>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</si>
  <si>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</si>
  <si>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</si>
  <si>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</si>
  <si>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</si>
  <si>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</si>
  <si>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</si>
  <si>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</si>
  <si>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</si>
  <si>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</si>
  <si>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</si>
  <si>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</si>
  <si>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</si>
  <si>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</si>
  <si>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</si>
  <si>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</si>
  <si>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</si>
  <si>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</si>
  <si>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</si>
  <si>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</si>
  <si>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</si>
  <si>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</si>
  <si>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</si>
  <si>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</si>
  <si>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</si>
  <si>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</si>
  <si>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</si>
  <si>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</si>
  <si>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</si>
  <si>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</si>
  <si>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</si>
  <si>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</si>
  <si>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</si>
  <si>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</si>
  <si>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</si>
  <si>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</si>
  <si>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</si>
  <si>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</si>
  <si>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</si>
  <si>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</si>
  <si>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</si>
  <si>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</si>
  <si>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</si>
  <si>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</si>
  <si>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</si>
  <si>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</si>
  <si>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</si>
  <si>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</si>
  <si>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</si>
  <si>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</si>
  <si>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</si>
  <si>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</si>
  <si>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</si>
  <si>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</si>
  <si>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</si>
  <si>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</si>
  <si>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</si>
  <si>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</si>
  <si>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</si>
  <si>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</si>
  <si>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</si>
  <si>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</si>
  <si>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</si>
  <si>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</si>
  <si>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</si>
  <si>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</si>
  <si>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</si>
  <si>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</si>
  <si>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</si>
  <si>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</si>
  <si>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</si>
  <si>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</si>
  <si>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</si>
  <si>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</si>
  <si>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</si>
  <si>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</si>
  <si>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</si>
  <si>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</si>
  <si>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</si>
  <si>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</si>
  <si>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</si>
  <si>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</si>
  <si>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</si>
  <si>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</si>
  <si>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</si>
  <si>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</si>
  <si>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</si>
  <si>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</si>
  <si>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</si>
  <si>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</si>
  <si>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</si>
  <si>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</si>
  <si>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</si>
  <si>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</si>
  <si>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</si>
  <si>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</si>
  <si>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</si>
  <si>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</si>
  <si>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</si>
  <si>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</si>
  <si>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</si>
  <si>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</si>
  <si>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</si>
  <si>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</si>
  <si>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</si>
  <si>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</si>
  <si>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</si>
  <si>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</si>
  <si>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</si>
  <si>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</si>
  <si>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</si>
  <si>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</si>
  <si>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</si>
  <si>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</si>
  <si>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</si>
  <si>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</si>
  <si>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</si>
  <si>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</si>
  <si>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</si>
  <si>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</si>
  <si>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</si>
  <si>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</si>
  <si>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</si>
  <si>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</si>
  <si>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</si>
  <si>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</si>
  <si>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</si>
  <si>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</si>
  <si>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</si>
  <si>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</si>
  <si>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</si>
  <si>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</si>
  <si>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</si>
  <si>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</si>
  <si>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</si>
  <si>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</si>
  <si>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</si>
  <si>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</si>
  <si>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</si>
  <si>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</si>
  <si>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</si>
  <si>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</si>
  <si>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</si>
  <si>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</si>
  <si>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</si>
  <si>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</si>
  <si>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</si>
  <si>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</si>
  <si>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</si>
  <si>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</si>
  <si>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</si>
  <si>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</si>
  <si>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</si>
  <si>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</si>
  <si>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</si>
  <si>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</si>
  <si>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</si>
  <si>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</si>
  <si>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</si>
  <si>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</si>
  <si>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</si>
  <si>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</si>
  <si>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</si>
  <si>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</si>
  <si>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</si>
  <si>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</si>
  <si>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</si>
  <si>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</si>
  <si>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</si>
  <si>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</si>
  <si>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</si>
  <si>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</si>
  <si>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</si>
  <si>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</si>
  <si>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</si>
  <si>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</si>
  <si>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</si>
  <si>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</si>
  <si>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</si>
  <si>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</si>
  <si>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</si>
  <si>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</si>
  <si>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</si>
  <si>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</si>
  <si>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</si>
  <si>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</si>
  <si>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</si>
  <si>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</si>
  <si>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</si>
  <si>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</si>
  <si>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</si>
  <si>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</si>
  <si>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</si>
  <si>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</si>
  <si>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</si>
  <si>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</si>
  <si>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</si>
  <si>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</si>
  <si>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</si>
  <si>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</si>
  <si>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</si>
  <si>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</si>
  <si>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</si>
  <si>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</si>
  <si>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</si>
  <si>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</si>
  <si>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</si>
  <si>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</si>
  <si>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</si>
  <si>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</si>
  <si>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</si>
  <si>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</si>
  <si>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</si>
  <si>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</si>
  <si>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</si>
  <si>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</si>
  <si>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</si>
  <si>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</si>
  <si>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</si>
  <si>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</si>
  <si>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</si>
  <si>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</si>
  <si>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</si>
  <si>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</si>
  <si>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</si>
  <si>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</si>
  <si>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</si>
  <si>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</si>
  <si>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</si>
  <si>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</si>
  <si>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</si>
  <si>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</si>
  <si>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</si>
  <si>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</si>
  <si>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</si>
  <si>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</si>
  <si>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</si>
  <si>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</si>
  <si>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</si>
  <si>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</si>
  <si>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</si>
  <si>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</si>
  <si>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</si>
  <si>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</si>
  <si>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</si>
  <si>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</si>
  <si>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</si>
  <si>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</si>
  <si>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</si>
  <si>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</si>
  <si>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</si>
  <si>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</si>
  <si>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</si>
  <si>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</si>
  <si>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</si>
  <si>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</si>
  <si>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</si>
  <si>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</si>
  <si>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</si>
  <si>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</si>
  <si>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</si>
  <si>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</si>
  <si>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</si>
  <si>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</si>
  <si>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</si>
  <si>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</si>
  <si>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</si>
  <si>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</si>
  <si>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</si>
  <si>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</si>
  <si>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</si>
  <si>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</si>
  <si>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</si>
  <si>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</si>
  <si>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</si>
  <si>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</si>
  <si>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</si>
  <si>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</si>
  <si>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</si>
  <si>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</si>
  <si>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</si>
  <si>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</si>
  <si>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</si>
  <si>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</si>
  <si>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</si>
  <si>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</si>
  <si>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</si>
  <si>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</si>
  <si>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</si>
  <si>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</si>
  <si>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</si>
  <si>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</si>
  <si>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</si>
  <si>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</si>
  <si>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</si>
  <si>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</si>
  <si>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</si>
  <si>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</si>
  <si>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</si>
  <si>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</si>
  <si>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</si>
  <si>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</si>
  <si>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</si>
  <si>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</si>
  <si>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</si>
  <si>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</si>
  <si>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</si>
  <si>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</si>
  <si>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</si>
  <si>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</si>
  <si>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</si>
  <si>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</si>
  <si>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</si>
  <si>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</si>
  <si>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</si>
  <si>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</si>
  <si>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</si>
  <si>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</si>
  <si>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</si>
  <si>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</si>
  <si>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</si>
  <si>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</si>
  <si>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</si>
  <si>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</si>
  <si>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</si>
  <si>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</si>
  <si>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</si>
  <si>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</si>
  <si>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</si>
  <si>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</si>
  <si>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</si>
  <si>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</si>
  <si>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</si>
  <si>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</si>
  <si>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</si>
  <si>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</si>
  <si>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</si>
  <si>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</si>
  <si>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</si>
  <si>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</si>
  <si>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</si>
  <si>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</si>
  <si>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</si>
  <si>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</si>
  <si>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</si>
  <si>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</si>
  <si>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</si>
  <si>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</si>
  <si>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</si>
  <si>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</si>
  <si>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</si>
  <si>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</si>
  <si>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</si>
  <si>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</si>
  <si>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</si>
  <si>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</si>
  <si>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</si>
  <si>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</si>
  <si>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</si>
  <si>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</si>
  <si>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</si>
  <si>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</si>
  <si>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</si>
  <si>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</si>
  <si>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</si>
  <si>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</si>
  <si>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</si>
  <si>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</si>
  <si>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</si>
  <si>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</si>
  <si>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</si>
  <si>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</si>
  <si>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</si>
  <si>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</si>
  <si>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</si>
  <si>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</si>
  <si>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</si>
  <si>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</si>
  <si>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</si>
  <si>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</si>
  <si>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</si>
  <si>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</si>
  <si>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</si>
  <si>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</si>
  <si>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</si>
  <si>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</si>
  <si>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</si>
  <si>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</si>
  <si>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</si>
  <si>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</si>
  <si>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</si>
  <si>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</si>
  <si>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</si>
  <si>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</si>
  <si>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</si>
  <si>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</si>
  <si>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</si>
  <si>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</si>
  <si>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</si>
  <si>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</si>
  <si>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</si>
  <si>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</si>
  <si>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</si>
  <si>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</si>
  <si>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</si>
  <si>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</si>
  <si>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</si>
  <si>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</si>
  <si>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</si>
  <si>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</si>
  <si>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</si>
  <si>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</si>
  <si>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</si>
  <si>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</si>
  <si>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</si>
  <si>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</si>
  <si>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</si>
  <si>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</si>
  <si>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</si>
  <si>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</si>
  <si>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</si>
  <si>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</si>
  <si>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</si>
  <si>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</si>
  <si>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</si>
  <si>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</si>
  <si>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</si>
  <si>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</si>
  <si>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</si>
  <si>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</si>
  <si>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</si>
  <si>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</si>
  <si>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</si>
  <si>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</si>
  <si>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</si>
  <si>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</si>
  <si>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</si>
  <si>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</si>
  <si>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</si>
  <si>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</si>
  <si>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</si>
  <si>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</si>
  <si>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</si>
  <si>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</si>
  <si>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</si>
  <si>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</si>
  <si>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</si>
  <si>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</si>
  <si>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</si>
  <si>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</si>
  <si>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</si>
  <si>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</si>
  <si>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</si>
  <si>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</si>
  <si>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</si>
  <si>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</si>
  <si>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</si>
  <si>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</si>
  <si>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</si>
  <si>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</si>
  <si>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</si>
  <si>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</si>
  <si>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</si>
  <si>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</si>
  <si>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</si>
  <si>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</si>
  <si>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</si>
  <si>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</si>
  <si>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</si>
  <si>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</si>
  <si>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</si>
  <si>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</si>
  <si>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</si>
  <si>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</si>
  <si>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</si>
  <si>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</si>
  <si>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</si>
  <si>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</si>
  <si>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</si>
  <si>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</si>
  <si>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</si>
  <si>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</si>
  <si>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</si>
  <si>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</si>
  <si>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</si>
  <si>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</si>
  <si>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</si>
  <si>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</si>
  <si>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</si>
  <si>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</si>
  <si>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</si>
  <si>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</si>
  <si>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</si>
  <si>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</si>
  <si>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</si>
  <si>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</si>
  <si>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</si>
  <si>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</si>
  <si>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</si>
  <si>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</si>
  <si>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</si>
  <si>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</si>
  <si>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</si>
  <si>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</si>
  <si>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</si>
  <si>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</si>
  <si>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</si>
  <si>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</si>
  <si>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</si>
  <si>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</si>
  <si>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</si>
  <si>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</si>
  <si>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</si>
  <si>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</si>
  <si>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</si>
  <si>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</si>
  <si>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</si>
  <si>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</si>
  <si>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</si>
  <si>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</si>
  <si>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</si>
  <si>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</si>
  <si>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</si>
  <si>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</si>
  <si>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</si>
  <si>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</si>
  <si>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</si>
  <si>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</si>
  <si>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</si>
  <si>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</si>
  <si>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</si>
  <si>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</si>
  <si>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</si>
  <si>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</si>
  <si>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</si>
  <si>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</si>
  <si>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</si>
  <si>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</si>
  <si>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</si>
  <si>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</si>
  <si>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</si>
  <si>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</si>
  <si>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</si>
  <si>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</si>
  <si>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</si>
  <si>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</si>
  <si>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</si>
  <si>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</si>
  <si>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</si>
  <si>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</si>
  <si>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</si>
  <si>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</si>
  <si>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</si>
  <si>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</si>
  <si>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</si>
  <si>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</si>
  <si>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</si>
  <si>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</si>
  <si>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</si>
  <si>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</si>
  <si>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</si>
  <si>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</si>
  <si>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</si>
  <si>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</si>
  <si>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</si>
  <si>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</si>
  <si>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</si>
  <si>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</si>
  <si>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</si>
  <si>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</si>
  <si>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</si>
  <si>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</si>
  <si>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</si>
  <si>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</si>
  <si>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</si>
  <si>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</si>
  <si>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</si>
  <si>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</si>
  <si>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</si>
  <si>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</si>
  <si>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</si>
  <si>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</si>
  <si>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</si>
  <si>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</si>
  <si>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</si>
  <si>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</si>
  <si>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</si>
  <si>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</si>
  <si>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</si>
  <si>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</si>
  <si>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</si>
  <si>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</si>
  <si>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</si>
  <si>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</si>
  <si>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</si>
  <si>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</si>
  <si>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</si>
  <si>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</si>
  <si>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</si>
  <si>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</si>
  <si>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</si>
  <si>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</si>
  <si>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</si>
  <si>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</si>
  <si>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</si>
  <si>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</si>
  <si>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</si>
  <si>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</si>
  <si>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</si>
  <si>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</si>
  <si>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</si>
  <si>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</si>
  <si>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</si>
  <si>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</si>
  <si>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</si>
  <si>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</si>
  <si>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</si>
  <si>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</si>
  <si>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</si>
  <si>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</si>
  <si>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</si>
  <si>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</si>
  <si>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</si>
  <si>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</si>
  <si>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</si>
  <si>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</si>
  <si>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</si>
  <si>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</si>
  <si>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</si>
  <si>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</si>
  <si>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</si>
  <si>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</si>
  <si>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</si>
  <si>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</si>
  <si>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</si>
  <si>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</si>
  <si>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</si>
  <si>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</si>
  <si>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</si>
  <si>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</si>
  <si>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</si>
  <si>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</si>
  <si>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</si>
  <si>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</si>
  <si>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</si>
  <si>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</si>
  <si>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</si>
  <si>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</si>
  <si>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</si>
  <si>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</si>
  <si>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</si>
  <si>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</si>
  <si>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</si>
  <si>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</si>
  <si>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</si>
  <si>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</si>
  <si>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</si>
  <si>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</si>
  <si>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</si>
  <si>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</si>
  <si>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</si>
  <si>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</si>
  <si>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</si>
  <si>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</si>
  <si>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</si>
  <si>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</si>
  <si>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</si>
  <si>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</si>
  <si>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</si>
  <si>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</si>
  <si>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</si>
  <si>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</si>
  <si>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</si>
  <si>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</si>
  <si>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</si>
  <si>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</si>
  <si>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</si>
  <si>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</si>
  <si>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</si>
  <si>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</si>
  <si>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</si>
  <si>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</si>
  <si>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</si>
  <si>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</si>
  <si>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</si>
  <si>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</si>
  <si>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</si>
  <si>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</si>
  <si>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</si>
  <si>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</si>
  <si>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</si>
  <si>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</si>
  <si>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</si>
  <si>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</si>
  <si>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</si>
  <si>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</si>
  <si>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</si>
  <si>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</si>
  <si>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</si>
  <si>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</si>
  <si>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</si>
  <si>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</si>
  <si>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</si>
  <si>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</si>
  <si>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</si>
  <si>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</si>
  <si>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</si>
  <si>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</si>
  <si>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</si>
  <si>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</si>
  <si>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</si>
  <si>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</si>
  <si>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</si>
  <si>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</si>
  <si>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</si>
  <si>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</si>
  <si>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</si>
  <si>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</si>
  <si>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</si>
  <si>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</si>
  <si>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</si>
  <si>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</si>
  <si>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</si>
  <si>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</si>
  <si>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</si>
  <si>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</si>
  <si>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</si>
  <si>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</si>
  <si>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</si>
  <si>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</si>
  <si>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</si>
  <si>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</si>
  <si>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</si>
  <si>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</si>
  <si>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</si>
  <si>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</si>
  <si>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</si>
  <si>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</si>
  <si>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</si>
  <si>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</si>
  <si>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</si>
  <si>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</si>
  <si>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</si>
  <si>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</si>
  <si>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</si>
  <si>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</si>
  <si>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</si>
  <si>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</si>
  <si>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</si>
  <si>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</si>
  <si>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</si>
  <si>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</si>
  <si>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</si>
  <si>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</si>
  <si>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</si>
  <si>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</si>
  <si>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</si>
  <si>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</si>
  <si>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</si>
  <si>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</si>
  <si>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</si>
  <si>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</si>
  <si>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</si>
  <si>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</si>
  <si>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</si>
  <si>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</si>
  <si>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</si>
  <si>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</si>
  <si>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</si>
  <si>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</si>
  <si>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</si>
  <si>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</si>
  <si>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</si>
  <si>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</si>
  <si>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</si>
  <si>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</si>
  <si>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</si>
  <si>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</si>
  <si>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</si>
  <si>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</si>
  <si>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</si>
  <si>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</si>
  <si>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</si>
  <si>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</si>
  <si>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</si>
  <si>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</si>
  <si>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</si>
  <si>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</si>
  <si>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</si>
  <si>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</si>
  <si>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</si>
  <si>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</si>
  <si>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</si>
  <si>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</si>
  <si>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</si>
  <si>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</si>
  <si>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</si>
  <si>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</si>
  <si>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</si>
  <si>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</si>
  <si>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</si>
  <si>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</si>
  <si>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</si>
  <si>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</si>
  <si>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</si>
  <si>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</si>
  <si>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</si>
  <si>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</si>
  <si>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</si>
  <si>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</si>
  <si>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</si>
  <si>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</si>
  <si>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</si>
  <si>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</si>
  <si>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</si>
  <si>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</si>
  <si>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</si>
  <si>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</si>
  <si>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</si>
  <si>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</si>
  <si>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</si>
  <si>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</si>
  <si>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</si>
  <si>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</si>
  <si>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</si>
  <si>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</si>
  <si>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</si>
  <si>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</si>
  <si>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</si>
  <si>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</si>
  <si>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</si>
  <si>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</si>
  <si>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</si>
  <si>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</si>
  <si>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</si>
  <si>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</si>
  <si>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</si>
  <si>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</si>
  <si>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</si>
  <si>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</si>
  <si>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</si>
  <si>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</si>
  <si>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</si>
  <si>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</si>
  <si>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</si>
  <si>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</si>
  <si>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</si>
  <si>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</si>
  <si>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</si>
  <si>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</si>
  <si>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</si>
  <si>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</si>
  <si>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</si>
  <si>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</si>
  <si>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</si>
  <si>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</si>
  <si>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</si>
  <si>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</si>
  <si>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</si>
  <si>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</si>
  <si>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</si>
  <si>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</si>
  <si>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</si>
  <si>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</si>
  <si>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</si>
  <si>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</si>
  <si>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</si>
  <si>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</si>
  <si>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</si>
  <si>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</si>
  <si>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</si>
  <si>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</si>
  <si>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</si>
  <si>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</si>
  <si>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</si>
  <si>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</si>
  <si>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</si>
  <si>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</si>
  <si>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</si>
  <si>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</si>
  <si>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</si>
  <si>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</si>
  <si>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</si>
  <si>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</si>
  <si>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</si>
  <si>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</si>
  <si>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</si>
  <si>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</si>
  <si>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</si>
  <si>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</si>
  <si>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</si>
  <si>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</si>
  <si>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</si>
  <si>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</si>
  <si>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</si>
  <si>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</si>
  <si>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</si>
  <si>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</si>
  <si>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</si>
  <si>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</si>
  <si>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</si>
  <si>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</si>
  <si>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</si>
  <si>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</si>
  <si>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</si>
  <si>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</si>
  <si>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</si>
  <si>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</si>
  <si>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</si>
  <si>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</si>
  <si>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</si>
  <si>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</si>
  <si>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</si>
  <si>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</si>
  <si>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</si>
  <si>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</si>
  <si>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</si>
  <si>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</si>
  <si>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</si>
  <si>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</si>
  <si>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</si>
  <si>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</si>
  <si>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</si>
  <si>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</si>
  <si>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</si>
  <si>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</si>
  <si>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</si>
  <si>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</si>
  <si>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</si>
  <si>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</si>
  <si>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</si>
  <si>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</si>
  <si>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</si>
  <si>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</si>
  <si>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</si>
  <si>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</si>
  <si>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</si>
  <si>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</si>
  <si>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</si>
  <si>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</si>
  <si>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</si>
  <si>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</si>
  <si>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</si>
  <si>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</si>
  <si>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</si>
  <si>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</si>
  <si>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</si>
  <si>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</si>
  <si>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</si>
  <si>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</si>
  <si>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</si>
  <si>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</si>
  <si>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</si>
  <si>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</si>
  <si>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</si>
  <si>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</si>
  <si>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</si>
  <si>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</si>
  <si>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</si>
  <si>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</si>
  <si>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</si>
  <si>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</si>
  <si>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</si>
  <si>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</si>
  <si>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</si>
  <si>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</si>
  <si>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</si>
  <si>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</si>
  <si>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</si>
  <si>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</si>
  <si>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</si>
  <si>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</si>
  <si>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</si>
  <si>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</si>
  <si>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</si>
  <si>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</si>
  <si>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</si>
  <si>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</si>
  <si>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</si>
  <si>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</si>
  <si>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</si>
  <si>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</si>
  <si>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</si>
  <si>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</si>
  <si>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</si>
  <si>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</si>
  <si>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</si>
  <si>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</si>
  <si>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</si>
  <si>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</si>
  <si>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</si>
  <si>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</si>
  <si>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</si>
  <si>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</si>
  <si>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</si>
  <si>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</si>
  <si>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</si>
  <si>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</si>
  <si>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</si>
  <si>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</si>
  <si>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</si>
  <si>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</si>
  <si>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</si>
  <si>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</si>
  <si>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</si>
  <si>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</si>
  <si>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</si>
  <si>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</si>
  <si>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</si>
  <si>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</si>
  <si>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</si>
  <si>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</si>
  <si>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</si>
  <si>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</si>
  <si>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</si>
  <si>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</si>
  <si>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</si>
  <si>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</si>
  <si>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</si>
  <si>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</si>
  <si>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</si>
  <si>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</si>
  <si>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</si>
  <si>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</si>
  <si>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</si>
  <si>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</si>
  <si>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</si>
  <si>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</si>
  <si>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</si>
  <si>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</si>
  <si>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</si>
  <si>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</si>
  <si>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</si>
  <si>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</si>
  <si>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</si>
  <si>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</si>
  <si>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</si>
  <si>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</si>
  <si>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</si>
  <si>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</si>
  <si>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</si>
  <si>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</si>
  <si>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</si>
  <si>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</si>
  <si>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</si>
  <si>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</si>
  <si>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</si>
  <si>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</si>
  <si>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</si>
  <si>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</si>
  <si>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</si>
  <si>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</si>
  <si>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</si>
  <si>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</si>
  <si>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</si>
  <si>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</si>
  <si>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</si>
  <si>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</si>
  <si>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</si>
  <si>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</si>
  <si>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</si>
  <si>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</si>
  <si>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</si>
  <si>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</si>
  <si>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</si>
  <si>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</si>
  <si>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</si>
  <si>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</si>
  <si>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</si>
  <si>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</si>
  <si>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</si>
  <si>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</si>
  <si>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</si>
  <si>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</si>
  <si>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</si>
  <si>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</si>
  <si>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</si>
  <si>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</si>
  <si>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</si>
  <si>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</si>
  <si>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</si>
  <si>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</si>
  <si>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</si>
  <si>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</si>
  <si>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</si>
  <si>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</si>
  <si>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</si>
  <si>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</si>
  <si>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</si>
  <si>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</si>
  <si>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</si>
  <si>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</si>
  <si>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</si>
  <si>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</si>
  <si>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</si>
  <si>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</si>
  <si>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</si>
  <si>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</si>
  <si>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</si>
  <si>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</si>
  <si>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</si>
  <si>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</si>
  <si>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</si>
  <si>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</si>
  <si>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</si>
  <si>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</si>
  <si>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</si>
  <si>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</si>
  <si>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</si>
  <si>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</si>
  <si>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</si>
  <si>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</si>
  <si>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</si>
  <si>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</si>
  <si>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</si>
  <si>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</si>
  <si>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</si>
  <si>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</si>
  <si>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</si>
  <si>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</si>
  <si>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</si>
  <si>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</si>
  <si>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</si>
  <si>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</si>
  <si>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</si>
  <si>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</si>
  <si>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</si>
  <si>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</si>
  <si>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</si>
  <si>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</si>
  <si>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</si>
  <si>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</si>
  <si>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</si>
  <si>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</si>
  <si>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</si>
  <si>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</si>
  <si>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</si>
  <si>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</si>
  <si>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</si>
  <si>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</si>
  <si>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</si>
  <si>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</si>
  <si>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</si>
  <si>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</si>
  <si>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</si>
  <si>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</si>
  <si>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</si>
  <si>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</si>
  <si>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</si>
  <si>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</si>
  <si>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</si>
  <si>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</si>
  <si>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</si>
  <si>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</si>
  <si>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</si>
  <si>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</si>
  <si>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</si>
  <si>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</si>
  <si>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</si>
  <si>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</si>
  <si>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</si>
  <si>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</si>
  <si>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</si>
  <si>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</si>
  <si>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</si>
  <si>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</si>
  <si>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</si>
  <si>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</si>
  <si>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</si>
  <si>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</si>
  <si>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</si>
  <si>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</si>
  <si>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</si>
  <si>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</si>
  <si>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</si>
  <si>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</si>
  <si>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</si>
  <si>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</si>
  <si>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</si>
  <si>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</si>
  <si>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</si>
  <si>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</si>
  <si>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</si>
  <si>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</si>
  <si>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</si>
  <si>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</si>
  <si>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</si>
  <si>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</si>
  <si>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</si>
  <si>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</si>
  <si>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</si>
  <si>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</si>
  <si>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</si>
  <si>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</si>
  <si>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</si>
  <si>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</si>
  <si>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</si>
  <si>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</si>
  <si>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</si>
  <si>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</si>
  <si>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</si>
  <si>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</si>
  <si>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</si>
  <si>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</si>
  <si>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</si>
  <si>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</si>
  <si>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</si>
  <si>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</si>
  <si>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</si>
  <si>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</si>
  <si>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</si>
  <si>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</si>
  <si>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</si>
  <si>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</si>
  <si>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</si>
  <si>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</si>
  <si>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</si>
  <si>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</si>
  <si>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</si>
  <si>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</si>
  <si>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</si>
  <si>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</si>
  <si>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</si>
  <si>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</si>
  <si>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</si>
  <si>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</si>
  <si>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</si>
  <si>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</si>
  <si>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</si>
  <si>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</si>
  <si>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</si>
  <si>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</si>
  <si>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</si>
  <si>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</si>
  <si>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</si>
  <si>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</si>
  <si>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</si>
  <si>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</si>
  <si>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</si>
  <si>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</si>
  <si>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</si>
  <si>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</si>
  <si>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</si>
  <si>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</si>
  <si>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</si>
  <si>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</si>
  <si>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</si>
  <si>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</si>
  <si>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</si>
  <si>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</si>
  <si>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</si>
  <si>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</si>
  <si>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</si>
  <si>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</si>
  <si>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</si>
  <si>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</si>
  <si>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</si>
  <si>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</si>
  <si>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</si>
  <si>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</si>
  <si>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</si>
  <si>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</si>
  <si>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</si>
  <si>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</si>
  <si>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</si>
  <si>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</si>
  <si>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</si>
  <si>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</si>
  <si>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</si>
  <si>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</si>
  <si>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</si>
  <si>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</si>
  <si>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</si>
  <si>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</si>
  <si>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</si>
  <si>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</si>
  <si>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</si>
  <si>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</si>
  <si>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</si>
  <si>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</si>
  <si>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</si>
  <si>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</si>
  <si>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</si>
  <si>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</si>
  <si>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</si>
  <si>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</si>
  <si>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</si>
  <si>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</si>
  <si>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</si>
  <si>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</si>
  <si>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</si>
  <si>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</si>
  <si>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</si>
  <si>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</si>
  <si>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</si>
  <si>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</si>
  <si>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</si>
  <si>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</si>
  <si>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</si>
  <si>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</si>
  <si>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</si>
  <si>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</si>
  <si>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</si>
  <si>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</si>
  <si>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</si>
  <si>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</si>
  <si>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</si>
  <si>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</si>
  <si>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</si>
  <si>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</si>
  <si>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</si>
  <si>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</si>
  <si>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</si>
  <si>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</si>
  <si>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</si>
  <si>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</si>
  <si>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</si>
  <si>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</si>
  <si>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</si>
  <si>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</si>
  <si>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</si>
  <si>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</si>
  <si>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</si>
  <si>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</si>
  <si>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</si>
  <si>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</si>
  <si>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</si>
  <si>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</si>
  <si>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</si>
  <si>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</si>
  <si>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</si>
  <si>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</si>
  <si>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</si>
  <si>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</si>
  <si>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</si>
  <si>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</si>
  <si>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</si>
  <si>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</si>
  <si>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</si>
  <si>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</si>
  <si>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</si>
  <si>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</si>
  <si>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</si>
  <si>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</si>
  <si>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</si>
  <si>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</si>
  <si>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</si>
  <si>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</si>
  <si>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</si>
  <si>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</si>
  <si>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</si>
  <si>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</si>
  <si>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</si>
  <si>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</si>
  <si>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</si>
  <si>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</si>
  <si>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</si>
  <si>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</si>
  <si>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</si>
  <si>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</si>
  <si>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</si>
  <si>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</si>
  <si>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</si>
  <si>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</si>
  <si>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</si>
  <si>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</si>
  <si>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</si>
  <si>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</si>
  <si>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</si>
  <si>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</si>
  <si>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</si>
  <si>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</si>
  <si>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</si>
  <si>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</si>
  <si>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</si>
  <si>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</si>
  <si>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</si>
  <si>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</si>
  <si>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</si>
  <si>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</si>
  <si>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</si>
  <si>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</si>
  <si>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</si>
  <si>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</si>
  <si>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</si>
  <si>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</si>
  <si>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</si>
  <si>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</si>
  <si>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</si>
  <si>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</si>
  <si>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</si>
  <si>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</si>
  <si>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</si>
  <si>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</si>
  <si>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</si>
  <si>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</si>
  <si>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</si>
  <si>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</si>
  <si>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</si>
  <si>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</si>
  <si>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</si>
  <si>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</si>
  <si>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</si>
  <si>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</si>
  <si>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</si>
  <si>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</si>
  <si>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</si>
  <si>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</si>
  <si>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</si>
  <si>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</si>
  <si>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</si>
  <si>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</si>
  <si>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</si>
  <si>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</si>
  <si>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</si>
  <si>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</si>
  <si>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</si>
  <si>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</si>
  <si>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</si>
  <si>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</si>
  <si>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</si>
  <si>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</si>
  <si>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</si>
  <si>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</si>
  <si>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</si>
  <si>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</si>
  <si>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</si>
  <si>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</si>
  <si>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</si>
  <si>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</si>
  <si>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</si>
  <si>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</si>
  <si>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</si>
  <si>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</si>
  <si>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</si>
  <si>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</si>
  <si>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</si>
  <si>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</si>
  <si>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</si>
  <si>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</si>
  <si>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</si>
  <si>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</si>
  <si>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</si>
  <si>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</si>
  <si>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</si>
  <si>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</si>
  <si>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</si>
  <si>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</si>
  <si>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</si>
  <si>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</si>
  <si>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</si>
  <si>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</si>
  <si>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</si>
  <si>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</si>
  <si>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</si>
  <si>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</si>
  <si>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</si>
  <si>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</si>
  <si>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</si>
  <si>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</si>
  <si>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</si>
  <si>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</si>
  <si>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</si>
  <si>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</si>
  <si>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</si>
  <si>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</si>
  <si>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</si>
  <si>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</si>
  <si>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</si>
  <si>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</si>
  <si>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</si>
  <si>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</si>
  <si>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</si>
  <si>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</si>
  <si>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</si>
  <si>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</si>
  <si>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</si>
  <si>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</si>
  <si>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</si>
  <si>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</si>
  <si>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</si>
  <si>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</si>
  <si>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</si>
  <si>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</si>
  <si>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</si>
  <si>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</si>
  <si>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</si>
  <si>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</si>
  <si>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</si>
  <si>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</si>
  <si>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</si>
  <si>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</si>
  <si>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</si>
  <si>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</si>
  <si>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</si>
  <si>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</si>
  <si>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</si>
  <si>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</si>
  <si>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</si>
  <si>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</si>
  <si>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</si>
  <si>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</si>
  <si>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</si>
  <si>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</si>
  <si>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</si>
  <si>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</si>
  <si>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</si>
  <si>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</si>
  <si>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</si>
  <si>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</si>
  <si>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</si>
  <si>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</si>
  <si>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</si>
  <si>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</si>
  <si>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</si>
  <si>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</si>
  <si>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</si>
  <si>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</si>
  <si>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</si>
  <si>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</si>
  <si>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</si>
  <si>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</si>
  <si>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</si>
  <si>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</si>
  <si>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</si>
  <si>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</si>
  <si>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</si>
  <si>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</si>
  <si>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</si>
  <si>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</si>
  <si>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</si>
  <si>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</si>
  <si>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</si>
  <si>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</si>
  <si>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</si>
  <si>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</si>
  <si>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</si>
  <si>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</si>
  <si>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</si>
  <si>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</si>
  <si>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</si>
  <si>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</si>
  <si>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</si>
  <si>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</si>
  <si>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</si>
  <si>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</si>
  <si>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</si>
  <si>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</si>
  <si>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</si>
  <si>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</si>
  <si>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</si>
  <si>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</si>
  <si>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</si>
  <si>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</si>
  <si>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</si>
  <si>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</si>
  <si>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</si>
  <si>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</si>
  <si>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</si>
  <si>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</si>
  <si>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</si>
  <si>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</si>
  <si>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</si>
  <si>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</si>
  <si>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</si>
  <si>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</si>
  <si>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</si>
  <si>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</si>
  <si>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</si>
  <si>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</si>
  <si>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</si>
  <si>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</si>
  <si>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</si>
  <si>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</si>
  <si>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</si>
  <si>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</si>
  <si>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</si>
  <si>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</si>
  <si>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</si>
  <si>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</si>
  <si>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</si>
  <si>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</si>
  <si>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</si>
  <si>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</si>
  <si>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</si>
  <si>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</si>
  <si>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</si>
  <si>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</si>
  <si>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</si>
  <si>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</si>
  <si>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</si>
  <si>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</si>
  <si>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</si>
  <si>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</si>
  <si>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</si>
  <si>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</si>
  <si>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</si>
  <si>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</si>
  <si>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</si>
  <si>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</si>
  <si>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</si>
  <si>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</si>
  <si>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</si>
  <si>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</si>
  <si>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</si>
  <si>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</si>
  <si>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</si>
  <si>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</si>
  <si>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</si>
  <si>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</si>
  <si>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</si>
  <si>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</si>
  <si>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</si>
  <si>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</si>
  <si>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</si>
  <si>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</si>
  <si>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</si>
  <si>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</si>
  <si>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</si>
  <si>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</si>
  <si>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</si>
  <si>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</si>
  <si>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</si>
  <si>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</si>
  <si>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</si>
  <si>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</si>
  <si>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</si>
  <si>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</si>
  <si>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</si>
  <si>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</si>
  <si>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</si>
  <si>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</si>
  <si>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</si>
  <si>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</si>
  <si>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</si>
  <si>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</si>
  <si>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</si>
  <si>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</si>
  <si>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</si>
  <si>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</si>
  <si>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</si>
  <si>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</si>
  <si>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</si>
  <si>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</si>
  <si>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</si>
  <si>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</si>
  <si>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</si>
  <si>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</si>
  <si>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</si>
  <si>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</si>
  <si>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</si>
  <si>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</si>
  <si>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</si>
  <si>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</si>
  <si>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</si>
  <si>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</si>
  <si>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</si>
  <si>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</si>
  <si>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</si>
  <si>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</si>
  <si>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</si>
  <si>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</si>
  <si>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</si>
  <si>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</si>
  <si>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</si>
  <si>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</si>
  <si>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</si>
  <si>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</si>
  <si>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</si>
  <si>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</si>
  <si>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</si>
  <si>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</si>
  <si>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</si>
  <si>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</si>
  <si>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</si>
  <si>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</si>
  <si>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</si>
  <si>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</si>
  <si>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</si>
  <si>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</si>
  <si>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</si>
  <si>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</si>
  <si>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</si>
  <si>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</si>
  <si>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</si>
  <si>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</si>
  <si>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</si>
  <si>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</si>
  <si>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</si>
  <si>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</si>
  <si>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</si>
  <si>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</si>
  <si>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</si>
  <si>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</si>
  <si>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</si>
  <si>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</si>
  <si>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</si>
  <si>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</si>
  <si>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</si>
  <si>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</si>
  <si>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</si>
  <si>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</si>
  <si>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</si>
  <si>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</si>
  <si>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</si>
  <si>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</si>
  <si>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</si>
  <si>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</si>
  <si>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</si>
  <si>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</si>
  <si>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</si>
  <si>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</si>
  <si>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</si>
  <si>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</si>
  <si>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</si>
  <si>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</si>
  <si>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</si>
  <si>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</si>
  <si>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</si>
  <si>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</si>
  <si>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</si>
  <si>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</si>
  <si>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</si>
  <si>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</si>
  <si>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</si>
  <si>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</si>
  <si>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</si>
  <si>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</si>
  <si>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</si>
  <si>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</si>
  <si>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</si>
  <si>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</si>
  <si>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</si>
  <si>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</si>
  <si>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</si>
  <si>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</si>
  <si>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</si>
  <si>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</si>
  <si>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</si>
  <si>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</si>
  <si>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</si>
  <si>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</si>
  <si>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</si>
  <si>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</si>
  <si>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</si>
  <si>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</si>
  <si>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</si>
  <si>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</si>
  <si>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</si>
  <si>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</si>
  <si>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</si>
  <si>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</si>
  <si>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</si>
  <si>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</si>
  <si>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</si>
  <si>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</si>
  <si>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</si>
  <si>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</si>
  <si>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</si>
  <si>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</si>
  <si>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</si>
  <si>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</si>
  <si>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</si>
  <si>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</si>
  <si>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</si>
  <si>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</si>
  <si>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</si>
  <si>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</si>
  <si>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</si>
  <si>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</si>
  <si>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</si>
  <si>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</si>
  <si>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</si>
  <si>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</si>
  <si>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</si>
  <si>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</si>
  <si>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</si>
  <si>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</si>
  <si>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</si>
  <si>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</si>
  <si>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</si>
  <si>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</si>
  <si>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</si>
  <si>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</si>
  <si>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</si>
  <si>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</si>
  <si>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</si>
  <si>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</si>
  <si>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</si>
  <si>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</si>
  <si>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</si>
  <si>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</si>
  <si>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</si>
  <si>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</si>
  <si>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</si>
  <si>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</si>
  <si>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</si>
  <si>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</si>
  <si>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</si>
  <si>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</si>
  <si>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</si>
  <si>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</si>
  <si>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</si>
  <si>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</si>
  <si>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</si>
  <si>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</si>
  <si>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</si>
  <si>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</si>
  <si>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</si>
  <si>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</si>
  <si>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</si>
  <si>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</si>
  <si>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</si>
  <si>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</si>
  <si>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</si>
  <si>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</si>
  <si>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</si>
  <si>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</si>
  <si>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</si>
  <si>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</si>
  <si>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</si>
  <si>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</si>
  <si>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</si>
  <si>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</si>
  <si>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</si>
  <si>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</si>
  <si>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</si>
  <si>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</si>
  <si>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</si>
  <si>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</si>
  <si>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</si>
  <si>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</si>
  <si>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</si>
  <si>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</si>
  <si>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</si>
  <si>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</si>
  <si>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</si>
  <si>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</si>
  <si>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</si>
  <si>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</si>
  <si>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</si>
  <si>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</si>
  <si>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</si>
  <si>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</si>
  <si>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</si>
  <si>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</si>
  <si>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</si>
  <si>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</si>
  <si>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</si>
  <si>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</si>
  <si>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</si>
  <si>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</si>
  <si>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</si>
  <si>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</si>
  <si>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</si>
  <si>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</si>
  <si>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</si>
  <si>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</si>
  <si>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</si>
  <si>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</si>
  <si>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</si>
  <si>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</si>
  <si>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</si>
  <si>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</si>
  <si>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</si>
  <si>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</si>
  <si>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</si>
  <si>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</si>
  <si>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</si>
  <si>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</si>
  <si>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</si>
  <si>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</si>
  <si>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</si>
  <si>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</si>
  <si>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</si>
  <si>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</si>
  <si>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</si>
  <si>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</si>
  <si>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</si>
  <si>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</si>
  <si>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</si>
  <si>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</si>
  <si>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</si>
  <si>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</si>
  <si>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</si>
  <si>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</si>
  <si>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</si>
  <si>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</si>
  <si>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</si>
  <si>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</si>
  <si>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</si>
  <si>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</si>
  <si>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</si>
  <si>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</si>
  <si>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</si>
  <si>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</si>
  <si>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</si>
  <si>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</si>
  <si>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</si>
  <si>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</si>
  <si>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</si>
  <si>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</si>
  <si>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</si>
  <si>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</si>
  <si>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</si>
  <si>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</si>
  <si>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</si>
  <si>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</si>
  <si>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</si>
  <si>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</si>
  <si>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</si>
  <si>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</si>
  <si>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</si>
  <si>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</si>
  <si>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</si>
  <si>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</si>
  <si>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</si>
  <si>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</si>
  <si>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</si>
  <si>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</si>
  <si>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</si>
  <si>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</si>
  <si>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</si>
  <si>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</si>
  <si>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</si>
  <si>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</si>
  <si>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</si>
  <si>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</si>
  <si>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</si>
  <si>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</si>
  <si>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</si>
  <si>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</si>
  <si>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</si>
  <si>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</si>
  <si>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</si>
  <si>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</si>
  <si>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</si>
  <si>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</si>
  <si>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</si>
  <si>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</si>
  <si>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</si>
  <si>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</si>
  <si>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</si>
  <si>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</si>
  <si>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</si>
  <si>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</si>
  <si>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</si>
  <si>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</si>
  <si>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</si>
  <si>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</si>
  <si>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</si>
  <si>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</si>
  <si>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</si>
  <si>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</si>
  <si>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</si>
  <si>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</si>
  <si>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</si>
  <si>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</si>
  <si>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</si>
  <si>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</si>
  <si>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</si>
  <si>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</si>
  <si>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</si>
  <si>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</si>
  <si>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</si>
  <si>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</si>
  <si>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</si>
  <si>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</si>
  <si>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</si>
  <si>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</si>
  <si>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</si>
  <si>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</si>
  <si>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</si>
  <si>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</si>
  <si>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</si>
  <si>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</si>
  <si>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</si>
  <si>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</si>
  <si>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</si>
  <si>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</si>
  <si>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</si>
  <si>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</si>
  <si>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</si>
  <si>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</si>
  <si>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</si>
  <si>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</si>
  <si>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</si>
  <si>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</si>
  <si>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</si>
  <si>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</si>
  <si>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</si>
  <si>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</si>
  <si>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</si>
  <si>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</si>
  <si>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</si>
  <si>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</si>
  <si>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</si>
  <si>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</si>
  <si>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</si>
  <si>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</si>
  <si>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</si>
  <si>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</si>
  <si>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</si>
  <si>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</si>
  <si>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</si>
  <si>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</si>
  <si>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</si>
  <si>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</si>
  <si>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</si>
  <si>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</si>
  <si>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</si>
  <si>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</si>
  <si>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</si>
  <si>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</si>
  <si>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</si>
  <si>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</si>
  <si>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</si>
  <si>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</si>
  <si>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</si>
  <si>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</si>
  <si>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</si>
  <si>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</si>
  <si>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</si>
  <si>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</si>
  <si>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</si>
  <si>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</si>
  <si>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</si>
  <si>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</si>
  <si>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</si>
  <si>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</si>
  <si>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</si>
  <si>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</si>
  <si>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</si>
  <si>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</si>
  <si>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</si>
  <si>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</si>
  <si>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</si>
  <si>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</si>
  <si>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</si>
  <si>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</si>
  <si>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</si>
  <si>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</si>
  <si>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</si>
  <si>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</si>
  <si>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</si>
  <si>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</si>
  <si>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</si>
  <si>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</si>
  <si>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</si>
  <si>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</si>
  <si>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</si>
  <si>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</si>
  <si>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</si>
  <si>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</si>
  <si>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</si>
  <si>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</si>
  <si>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</si>
  <si>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</si>
  <si>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</si>
  <si>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</si>
  <si>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</si>
  <si>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</si>
  <si>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</si>
  <si>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</si>
  <si>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</si>
  <si>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</si>
  <si>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</si>
  <si>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</si>
  <si>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</si>
  <si>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</si>
  <si>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</si>
  <si>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</si>
  <si>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</si>
  <si>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</si>
  <si>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</si>
  <si>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</si>
  <si>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</si>
  <si>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</si>
  <si>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</si>
  <si>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</si>
  <si>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</si>
  <si>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</si>
  <si>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</si>
  <si>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</si>
  <si>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</si>
  <si>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</si>
  <si>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</si>
  <si>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</si>
  <si>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</si>
  <si>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</si>
  <si>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</si>
  <si>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</si>
  <si>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</si>
  <si>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</si>
  <si>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</si>
  <si>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</si>
  <si>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</si>
  <si>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</si>
  <si>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</si>
  <si>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</si>
  <si>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</si>
  <si>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</si>
  <si>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</si>
  <si>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</si>
  <si>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</si>
  <si>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</si>
  <si>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</si>
  <si>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</si>
  <si>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</si>
  <si>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</si>
  <si>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</si>
  <si>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</si>
  <si>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</si>
  <si>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</si>
  <si>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</si>
  <si>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</si>
  <si>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</si>
  <si>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</si>
  <si>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</si>
  <si>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</si>
  <si>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</si>
  <si>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</si>
  <si>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</si>
  <si>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</si>
  <si>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</si>
  <si>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</si>
  <si>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</si>
  <si>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</si>
  <si>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</si>
  <si>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</si>
  <si>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</si>
  <si>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</si>
  <si>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</si>
  <si>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</si>
  <si>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</si>
  <si>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</si>
  <si>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</si>
  <si>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</si>
  <si>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</si>
  <si>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</si>
  <si>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</si>
  <si>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</si>
  <si>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</si>
  <si>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</si>
  <si>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</si>
  <si>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</si>
  <si>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</si>
  <si>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</si>
  <si>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</si>
  <si>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</si>
  <si>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</si>
  <si>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</si>
  <si>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</si>
  <si>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</si>
  <si>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</si>
  <si>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</si>
  <si>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</si>
  <si>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</si>
  <si>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</si>
  <si>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</si>
  <si>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</si>
  <si>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</si>
  <si>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</si>
  <si>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</si>
  <si>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</si>
  <si>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</si>
  <si>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</si>
  <si>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</si>
  <si>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</si>
  <si>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</si>
  <si>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</si>
  <si>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</si>
  <si>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</si>
  <si>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</si>
  <si>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</si>
  <si>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</si>
  <si>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</si>
  <si>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</si>
  <si>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</si>
  <si>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</si>
  <si>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</si>
  <si>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</si>
  <si>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</si>
  <si>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</si>
  <si>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</si>
  <si>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</si>
  <si>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</si>
  <si>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</si>
  <si>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</si>
  <si>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</si>
  <si>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</si>
  <si>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</si>
  <si>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</si>
  <si>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</si>
  <si>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</si>
  <si>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</si>
  <si>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</si>
  <si>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</si>
  <si>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</si>
  <si>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</si>
  <si>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</si>
  <si>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</si>
  <si>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</si>
  <si>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</si>
  <si>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</si>
  <si>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</si>
  <si>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</si>
  <si>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</si>
  <si>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</si>
  <si>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</si>
  <si>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</si>
  <si>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</si>
  <si>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</si>
  <si>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</si>
  <si>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</si>
  <si>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</si>
  <si>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</si>
  <si>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</si>
  <si>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</si>
  <si>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</si>
  <si>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</si>
  <si>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</si>
  <si>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</si>
  <si>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</si>
  <si>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</si>
  <si>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</si>
  <si>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</si>
  <si>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</si>
  <si>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</si>
  <si>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</si>
  <si>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</si>
  <si>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</si>
  <si>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</si>
  <si>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</si>
  <si>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</si>
  <si>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</si>
  <si>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</si>
  <si>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</si>
  <si>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</si>
  <si>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</si>
  <si>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</si>
  <si>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</si>
  <si>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</si>
  <si>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</si>
  <si>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</si>
  <si>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</si>
  <si>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</si>
  <si>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</si>
  <si>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</si>
  <si>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</si>
  <si>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</si>
  <si>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</si>
  <si>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</si>
  <si>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</si>
  <si>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</si>
  <si>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</si>
  <si>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</si>
  <si>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</si>
  <si>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</si>
  <si>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</si>
  <si>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</si>
  <si>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</si>
  <si>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</si>
  <si>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</si>
  <si>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</si>
  <si>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</si>
  <si>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</si>
  <si>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</si>
  <si>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</si>
  <si>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</si>
  <si>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</si>
  <si>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</si>
  <si>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</si>
  <si>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</si>
  <si>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</si>
  <si>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</si>
  <si>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</si>
  <si>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</si>
  <si>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</si>
  <si>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</si>
  <si>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</si>
  <si>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</si>
  <si>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</si>
  <si>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</si>
  <si>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</si>
  <si>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</si>
  <si>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</si>
  <si>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</si>
  <si>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</si>
  <si>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</si>
  <si>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</si>
  <si>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</si>
  <si>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</si>
  <si>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</si>
  <si>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</si>
  <si>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</si>
  <si>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</si>
  <si>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</si>
  <si>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</si>
  <si>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</si>
  <si>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</si>
  <si>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</si>
  <si>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</si>
  <si>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</si>
  <si>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</si>
  <si>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</si>
  <si>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</si>
  <si>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</si>
  <si>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</si>
  <si>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</si>
  <si>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</si>
  <si>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</si>
  <si>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</si>
  <si>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</si>
  <si>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</si>
  <si>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</si>
  <si>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</si>
  <si>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</si>
  <si>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</si>
  <si>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</si>
  <si>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</si>
  <si>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</si>
  <si>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</si>
  <si>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</si>
  <si>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</si>
  <si>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</si>
  <si>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</si>
  <si>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</si>
  <si>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</si>
  <si>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</si>
  <si>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</si>
  <si>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</si>
  <si>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</si>
  <si>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</si>
  <si>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</si>
  <si>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</si>
  <si>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</si>
  <si>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</si>
  <si>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</si>
  <si>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</si>
  <si>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</si>
  <si>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</si>
  <si>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</si>
  <si>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</si>
  <si>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</si>
  <si>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</si>
  <si>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</si>
  <si>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</si>
  <si>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</si>
  <si>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</si>
  <si>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</si>
  <si>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</si>
  <si>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</si>
  <si>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</si>
  <si>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</si>
  <si>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</si>
  <si>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</si>
  <si>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</si>
  <si>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</si>
  <si>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</si>
  <si>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</si>
  <si>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</si>
  <si>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</si>
  <si>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</si>
  <si>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</si>
  <si>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</si>
  <si>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</si>
  <si>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</si>
  <si>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</si>
  <si>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</si>
  <si>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</si>
  <si>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DURANGO</t>
  </si>
  <si>
    <t>GUANAJUATO</t>
  </si>
  <si>
    <t>GUERRERO</t>
  </si>
  <si>
    <t>HIDALGO</t>
  </si>
  <si>
    <t>JALISCO</t>
  </si>
  <si>
    <t>MORELOS</t>
  </si>
  <si>
    <t>NAYARIT</t>
  </si>
  <si>
    <t>OAXACA</t>
  </si>
  <si>
    <t>PUEBLA</t>
  </si>
  <si>
    <t>QUINTANA ROO</t>
  </si>
  <si>
    <t>SINALOA</t>
  </si>
  <si>
    <t>SONORA</t>
  </si>
  <si>
    <t>TABASCO</t>
  </si>
  <si>
    <t>TAMAULIPAS</t>
  </si>
  <si>
    <t>TLAXCALA</t>
  </si>
  <si>
    <t>VERACRUZ</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</si>
  <si>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</si>
  <si>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</si>
  <si>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</si>
  <si>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</si>
  <si>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</si>
  <si>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</si>
  <si>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</si>
  <si>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</si>
  <si>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</si>
  <si>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</si>
  <si>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</si>
  <si>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</si>
  <si>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</si>
  <si>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</si>
  <si>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</si>
  <si>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</si>
  <si>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</si>
  <si>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</si>
  <si>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</si>
  <si>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</si>
  <si>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</si>
  <si>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</si>
  <si>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</si>
  <si>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</si>
  <si>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</si>
  <si>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</si>
  <si>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</si>
  <si>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</si>
  <si>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</si>
  <si>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</si>
  <si>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</si>
  <si>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</si>
  <si>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</si>
  <si>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</si>
  <si>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</si>
  <si>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</si>
  <si>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</si>
  <si>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</si>
  <si>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</si>
  <si>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</si>
  <si>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</si>
  <si>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</si>
  <si>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</si>
  <si>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</si>
  <si>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</si>
  <si>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</si>
  <si>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</si>
  <si>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</si>
  <si>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</si>
  <si>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</si>
  <si>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</si>
  <si>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</si>
  <si>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</si>
  <si>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</si>
  <si>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</si>
  <si>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</si>
  <si>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</si>
  <si>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</si>
  <si>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</si>
  <si>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</si>
  <si>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</si>
  <si>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</si>
  <si>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</si>
  <si>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</si>
  <si>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</si>
  <si>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</si>
  <si>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</si>
  <si>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</si>
  <si>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</si>
  <si>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</si>
  <si>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</si>
  <si>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</si>
  <si>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</si>
  <si>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</si>
  <si>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</si>
  <si>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</si>
  <si>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</si>
  <si>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</si>
  <si>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</si>
  <si>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</si>
  <si>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</si>
  <si>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</si>
  <si>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</si>
  <si>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</si>
  <si>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</si>
  <si>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</si>
  <si>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</si>
  <si>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</si>
  <si>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</si>
  <si>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</si>
  <si>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</si>
  <si>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</si>
  <si>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</si>
  <si>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</si>
  <si>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</si>
  <si>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</si>
  <si>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</si>
  <si>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</si>
  <si>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</si>
  <si>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</si>
  <si>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</si>
  <si>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</si>
  <si>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</si>
  <si>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</si>
  <si>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</si>
  <si>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</si>
  <si>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</si>
  <si>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</si>
  <si>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</si>
  <si>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</si>
  <si>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</si>
  <si>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</si>
  <si>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</si>
  <si>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</si>
  <si>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</si>
  <si>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</si>
  <si>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</si>
  <si>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</si>
  <si>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</si>
  <si>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</si>
  <si>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</si>
  <si>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</si>
  <si>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</si>
  <si>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</si>
  <si>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</si>
  <si>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</si>
  <si>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</si>
  <si>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</si>
  <si>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</si>
  <si>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</si>
  <si>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</si>
  <si>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</si>
  <si>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</si>
  <si>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</si>
  <si>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</si>
  <si>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</si>
  <si>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</si>
  <si>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</si>
  <si>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</si>
  <si>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</si>
  <si>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</si>
  <si>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</si>
  <si>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</si>
  <si>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</si>
  <si>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</si>
  <si>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</si>
  <si>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</si>
  <si>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</si>
  <si>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</si>
  <si>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</si>
  <si>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</si>
  <si>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COL1</t>
  </si>
  <si>
    <t>COL2</t>
  </si>
  <si>
    <t>k.pdf</t>
  </si>
  <si>
    <t>Av. Cuauhtémoc No. 1230, Piso 11, Col. Santa Cruz Atoyac, C.P. 03310, Benito Juárez. Tel: (55) 3871 1000 www.gob.mx/agricultura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</si>
</sst>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0" fillId="41" borderId="1" xfId="0" applyFill="1" applyBorder="1" applyAlignment="1">
      <alignment horizontal="left" vertical="center" wrapText="1"/>
    </xf>
    <xf numFmtId="0" fontId="0" fillId="41" borderId="3" xfId="0" applyFill="1" applyBorder="1" applyAlignment="1">
      <alignment horizontal="left" vertical="center" wrapText="1"/>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xf numFmtId="0" fontId="66" fillId="0" borderId="0" xfId="0" applyFont="1" applyAlignment="1">
      <alignment horizontal="left" vertic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12886</xdr:colOff>
      <xdr:row>57</xdr:row>
      <xdr:rowOff>104775</xdr:rowOff>
    </xdr:from>
    <xdr:to>
      <xdr:col>41</xdr:col>
      <xdr:colOff>183356</xdr:colOff>
      <xdr:row>58</xdr:row>
      <xdr:rowOff>152400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7358"/>
        <a:stretch/>
      </xdr:blipFill>
      <xdr:spPr>
        <a:xfrm>
          <a:off x="1660711" y="11144250"/>
          <a:ext cx="5694970" cy="228600"/>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twoCellAnchor editAs="oneCell">
    <xdr:from>
      <xdr:col>0</xdr:col>
      <xdr:colOff>0</xdr:colOff>
      <xdr:row>55</xdr:row>
      <xdr:rowOff>95250</xdr:rowOff>
    </xdr:from>
    <xdr:to>
      <xdr:col>11</xdr:col>
      <xdr:colOff>180975</xdr:colOff>
      <xdr:row>60</xdr:row>
      <xdr:rowOff>123825</xdr:rowOff>
    </xdr:to>
    <xdr:pic>
      <xdr:nvPicPr>
        <xdr:cNvPr id="10" name="image3.png"/>
        <xdr:cNvPicPr/>
      </xdr:nvPicPr>
      <xdr:blipFill rotWithShape="1">
        <a:blip xmlns:r="http://schemas.openxmlformats.org/officeDocument/2006/relationships" r:embed="rId2"/>
        <a:srcRect l="6230" t="86758" r="72758" b="3991"/>
        <a:stretch/>
      </xdr:blipFill>
      <xdr:spPr>
        <a:xfrm>
          <a:off x="0" y="10772775"/>
          <a:ext cx="1638300" cy="933450"/>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L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0" style="31" hidden="1" customWidth="1"/>
    <col min="19" max="19" width="10" hidden="1" customWidth="1"/>
    <col min="20" max="20" width="17.5703125" style="31" customWidth="1"/>
    <col min="21" max="21" width="12.7109375" style="31" customWidth="1"/>
    <col min="22" max="22" width="24.42578125" style="31" customWidth="1"/>
    <col min="23" max="23" width="12.7109375" style="31"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10508</v>
      </c>
      <c r="E1" s="62" t="s">
        <v>10435</v>
      </c>
      <c r="F1" s="62" t="s">
        <v>23</v>
      </c>
      <c r="G1" s="62" t="s">
        <v>0</v>
      </c>
      <c r="H1" s="62" t="s">
        <v>3</v>
      </c>
      <c r="I1" s="52" t="s">
        <v>6</v>
      </c>
      <c r="J1" s="288" t="s">
        <v>10626</v>
      </c>
      <c r="K1" s="288" t="s">
        <v>10624</v>
      </c>
      <c r="L1" s="288" t="s">
        <v>10625</v>
      </c>
      <c r="M1" s="53" t="s">
        <v>10440</v>
      </c>
      <c r="N1" s="288" t="s">
        <v>4</v>
      </c>
      <c r="O1" s="288" t="s">
        <v>5</v>
      </c>
      <c r="P1" s="52" t="s">
        <v>10631</v>
      </c>
      <c r="Q1" s="53" t="s">
        <v>10441</v>
      </c>
      <c r="R1" s="48" t="s">
        <v>10641</v>
      </c>
      <c r="S1" s="48" t="s">
        <v>10642</v>
      </c>
      <c r="T1" s="290" t="s">
        <v>2</v>
      </c>
      <c r="U1" s="290" t="s">
        <v>10627</v>
      </c>
      <c r="V1" s="290" t="s">
        <v>14</v>
      </c>
      <c r="W1" s="291" t="s">
        <v>10628</v>
      </c>
      <c r="X1" s="49" t="s">
        <v>10439</v>
      </c>
      <c r="Y1" s="48" t="s">
        <v>16</v>
      </c>
      <c r="Z1" s="48" t="s">
        <v>10446</v>
      </c>
      <c r="AA1" s="48" t="s">
        <v>10436</v>
      </c>
      <c r="AB1" s="48" t="s">
        <v>10633</v>
      </c>
      <c r="AC1" s="54" t="s">
        <v>10442</v>
      </c>
      <c r="AD1" s="54" t="s">
        <v>10</v>
      </c>
      <c r="AE1" s="64" t="s">
        <v>12</v>
      </c>
      <c r="AF1" s="63" t="s">
        <v>10526</v>
      </c>
      <c r="AG1" s="63" t="s">
        <v>10527</v>
      </c>
      <c r="AH1" s="63" t="s">
        <v>10520</v>
      </c>
      <c r="AI1" s="51" t="s">
        <v>177</v>
      </c>
      <c r="AJ1" s="51" t="s">
        <v>10463</v>
      </c>
      <c r="AK1" s="51" t="s">
        <v>10438</v>
      </c>
      <c r="AL1" s="289" t="s">
        <v>10443</v>
      </c>
      <c r="AM1" s="289" t="s">
        <v>10444</v>
      </c>
      <c r="AN1" s="34" t="s">
        <v>84</v>
      </c>
      <c r="AO1" s="33" t="s">
        <v>10500</v>
      </c>
      <c r="AP1" s="33" t="s">
        <v>93</v>
      </c>
      <c r="AQ1" s="33" t="s">
        <v>94</v>
      </c>
      <c r="AR1" s="33" t="s">
        <v>90</v>
      </c>
      <c r="AS1" s="33" t="s">
        <v>39</v>
      </c>
      <c r="AT1" s="34" t="s">
        <v>10501</v>
      </c>
      <c r="AU1" s="34" t="s">
        <v>180</v>
      </c>
      <c r="AV1" s="34" t="s">
        <v>10425</v>
      </c>
      <c r="AW1" s="34" t="s">
        <v>10502</v>
      </c>
      <c r="AX1" s="34" t="s">
        <v>95</v>
      </c>
      <c r="AY1" s="44" t="s">
        <v>10592</v>
      </c>
      <c r="AZ1" s="71" t="s">
        <v>10509</v>
      </c>
      <c r="BA1" s="65" t="s">
        <v>10511</v>
      </c>
      <c r="BB1" s="65" t="s">
        <v>10510</v>
      </c>
      <c r="BC1" s="65" t="s">
        <v>10512</v>
      </c>
      <c r="BD1" s="65" t="s">
        <v>10513</v>
      </c>
      <c r="BE1" s="65" t="s">
        <v>10516</v>
      </c>
      <c r="BF1" s="65" t="s">
        <v>10517</v>
      </c>
      <c r="BG1" s="65" t="s">
        <v>10515</v>
      </c>
      <c r="BH1" s="68" t="s">
        <v>10514</v>
      </c>
      <c r="BI1" s="50" t="s">
        <v>8</v>
      </c>
      <c r="BJ1" s="50" t="s">
        <v>9</v>
      </c>
      <c r="BK1" s="50" t="s">
        <v>10424</v>
      </c>
      <c r="BL1" s="62" t="s">
        <v>178</v>
      </c>
      <c r="BM1" s="62" t="s">
        <v>179</v>
      </c>
      <c r="BN1" s="269" t="s">
        <v>10589</v>
      </c>
      <c r="BO1" s="284" t="s">
        <v>10590</v>
      </c>
      <c r="BP1" s="287" t="s">
        <v>10591</v>
      </c>
      <c r="BQ1" s="50" t="s">
        <v>10499</v>
      </c>
      <c r="BR1" s="74" t="s">
        <v>10595</v>
      </c>
      <c r="BS1" s="74" t="s">
        <v>10597</v>
      </c>
      <c r="BT1" s="282" t="s">
        <v>11</v>
      </c>
      <c r="BU1" s="53" t="s">
        <v>10445</v>
      </c>
      <c r="BV1" s="283" t="s">
        <v>10629</v>
      </c>
      <c r="BW1" s="283" t="s">
        <v>10630</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U2" s="66"/>
      <c r="V2" s="66"/>
      <c r="W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U3" s="66"/>
      <c r="V3" s="66"/>
      <c r="W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T4" s="66"/>
      <c r="U4" s="66" t="str">
        <f>IFERROR(IF(INDEX(U$1:U3,MATCH(T4,T$1:T3,0),1)=0,"",INDEX(U$1:U3,MATCH(T4,T$1:T3,0),1)),"")</f>
        <v/>
      </c>
      <c r="V4" s="66"/>
      <c r="W4" s="66"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T5" s="66"/>
      <c r="U5" s="66" t="str">
        <f>IFERROR(IF(INDEX(U$1:U4,MATCH(T5,T$1:T4,0),1)=0,"",INDEX(U$1:U4,MATCH(T5,T$1:T4,0),1)),"")</f>
        <v/>
      </c>
      <c r="V5" s="66"/>
      <c r="W5" s="66"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T6" s="66"/>
      <c r="U6" s="66" t="str">
        <f>IFERROR(IF(INDEX(U$1:U5,MATCH(T6,T$1:T5,0),1)=0,"",INDEX(U$1:U5,MATCH(T6,T$1:T5,0),1)),"")</f>
        <v/>
      </c>
      <c r="V6" s="66"/>
      <c r="W6" s="66"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T7" s="66"/>
      <c r="U7" s="66" t="str">
        <f>IFERROR(IF(INDEX(U$1:U6,MATCH(T7,T$1:T6,0),1)=0,"",INDEX(U$1:U6,MATCH(T7,T$1:T6,0),1)),"")</f>
        <v/>
      </c>
      <c r="V7" s="66"/>
      <c r="W7" s="66"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T8" s="66"/>
      <c r="U8" s="66" t="str">
        <f>IFERROR(IF(INDEX(U$1:U7,MATCH(T8,T$1:T7,0),1)=0,"",INDEX(U$1:U7,MATCH(T8,T$1:T7,0),1)),"")</f>
        <v/>
      </c>
      <c r="V8" s="66"/>
      <c r="W8" s="66"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T9" s="66"/>
      <c r="U9" s="66" t="str">
        <f>IFERROR(IF(INDEX(U$1:U8,MATCH(T9,T$1:T8,0),1)=0,"",INDEX(U$1:U8,MATCH(T9,T$1:T8,0),1)),"")</f>
        <v/>
      </c>
      <c r="V9" s="66"/>
      <c r="W9" s="66"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T10" s="66"/>
      <c r="U10" s="66" t="str">
        <f>IFERROR(IF(INDEX(U$1:U9,MATCH(T10,T$1:T9,0),1)=0,"",INDEX(U$1:U9,MATCH(T10,T$1:T9,0),1)),"")</f>
        <v/>
      </c>
      <c r="V10" s="66"/>
      <c r="W10" s="66"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T11" s="66"/>
      <c r="U11" s="66" t="str">
        <f>IFERROR(IF(INDEX(U$1:U10,MATCH(T11,T$1:T10,0),1)=0,"",INDEX(U$1:U10,MATCH(T11,T$1:T10,0),1)),"")</f>
        <v/>
      </c>
      <c r="V11" s="66"/>
      <c r="W11" s="66"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T12" s="66"/>
      <c r="U12" s="66" t="str">
        <f>IFERROR(IF(INDEX(U$1:U11,MATCH(T12,T$1:T11,0),1)=0,"",INDEX(U$1:U11,MATCH(T12,T$1:T11,0),1)),"")</f>
        <v/>
      </c>
      <c r="V12" s="66"/>
      <c r="W12" s="66"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T13" s="66"/>
      <c r="U13" s="66" t="str">
        <f>IFERROR(IF(INDEX(U$1:U12,MATCH(T13,T$1:T12,0),1)=0,"",INDEX(U$1:U12,MATCH(T13,T$1:T12,0),1)),"")</f>
        <v/>
      </c>
      <c r="V13" s="66"/>
      <c r="W13" s="66"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T14" s="66"/>
      <c r="U14" s="66" t="str">
        <f>IFERROR(IF(INDEX(U$1:U13,MATCH(T14,T$1:T13,0),1)=0,"",INDEX(U$1:U13,MATCH(T14,T$1:T13,0),1)),"")</f>
        <v/>
      </c>
      <c r="V14" s="66"/>
      <c r="W14" s="66"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T15" s="66"/>
      <c r="U15" s="66" t="str">
        <f>IFERROR(IF(INDEX(U$1:U14,MATCH(T15,T$1:T14,0),1)=0,"",INDEX(U$1:U14,MATCH(T15,T$1:T14,0),1)),"")</f>
        <v/>
      </c>
      <c r="V15" s="66"/>
      <c r="W15" s="66"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T16" s="66"/>
      <c r="U16" s="66" t="str">
        <f>IFERROR(IF(INDEX(U$1:U15,MATCH(T16,T$1:T15,0),1)=0,"",INDEX(U$1:U15,MATCH(T16,T$1:T15,0),1)),"")</f>
        <v/>
      </c>
      <c r="V16" s="66"/>
      <c r="W16" s="66"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T17" s="66"/>
      <c r="U17" s="66" t="str">
        <f>IFERROR(IF(INDEX(U$1:U16,MATCH(T17,T$1:T16,0),1)=0,"",INDEX(U$1:U16,MATCH(T17,T$1:T16,0),1)),"")</f>
        <v/>
      </c>
      <c r="V17" s="66"/>
      <c r="W17" s="66"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T18" s="66"/>
      <c r="U18" s="66" t="str">
        <f>IFERROR(IF(INDEX(U$1:U17,MATCH(T18,T$1:T17,0),1)=0,"",INDEX(U$1:U17,MATCH(T18,T$1:T17,0),1)),"")</f>
        <v/>
      </c>
      <c r="V18" s="66"/>
      <c r="W18" s="66"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T19" s="66"/>
      <c r="U19" s="66" t="str">
        <f>IFERROR(IF(INDEX(U$1:U18,MATCH(T19,T$1:T18,0),1)=0,"",INDEX(U$1:U18,MATCH(T19,T$1:T18,0),1)),"")</f>
        <v/>
      </c>
      <c r="V19" s="66"/>
      <c r="W19" s="66"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T20" s="66"/>
      <c r="U20" s="66" t="str">
        <f>IFERROR(IF(INDEX(U$1:U19,MATCH(T20,T$1:T19,0),1)=0,"",INDEX(U$1:U19,MATCH(T20,T$1:T19,0),1)),"")</f>
        <v/>
      </c>
      <c r="V20" s="66"/>
      <c r="W20" s="66"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T21" s="66"/>
      <c r="U21" s="66" t="str">
        <f>IFERROR(IF(INDEX(U$1:U20,MATCH(T21,T$1:T20,0),1)=0,"",INDEX(U$1:U20,MATCH(T21,T$1:T20,0),1)),"")</f>
        <v/>
      </c>
      <c r="V21" s="66"/>
      <c r="W21" s="66"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T22" s="66"/>
      <c r="U22" s="66" t="str">
        <f>IFERROR(IF(INDEX(U$1:U21,MATCH(T22,T$1:T21,0),1)=0,"",INDEX(U$1:U21,MATCH(T22,T$1:T21,0),1)),"")</f>
        <v/>
      </c>
      <c r="V22" s="66"/>
      <c r="W22" s="66"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T23" s="66"/>
      <c r="U23" s="66" t="str">
        <f>IFERROR(IF(INDEX(U$1:U22,MATCH(T23,T$1:T22,0),1)=0,"",INDEX(U$1:U22,MATCH(T23,T$1:T22,0),1)),"")</f>
        <v/>
      </c>
      <c r="V23" s="66"/>
      <c r="W23" s="66"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T24" s="66"/>
      <c r="U24" s="66" t="str">
        <f>IFERROR(IF(INDEX(U$1:U23,MATCH(T24,T$1:T23,0),1)=0,"",INDEX(U$1:U23,MATCH(T24,T$1:T23,0),1)),"")</f>
        <v/>
      </c>
      <c r="V24" s="66"/>
      <c r="W24" s="66"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T25" s="66"/>
      <c r="U25" s="66" t="str">
        <f>IFERROR(IF(INDEX(U$1:U24,MATCH(T25,T$1:T24,0),1)=0,"",INDEX(U$1:U24,MATCH(T25,T$1:T24,0),1)),"")</f>
        <v/>
      </c>
      <c r="V25" s="66"/>
      <c r="W25" s="66"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T26" s="66"/>
      <c r="U26" s="66" t="str">
        <f>IFERROR(IF(INDEX(U$1:U25,MATCH(T26,T$1:T25,0),1)=0,"",INDEX(U$1:U25,MATCH(T26,T$1:T25,0),1)),"")</f>
        <v/>
      </c>
      <c r="V26" s="66"/>
      <c r="W26" s="66"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T27" s="66"/>
      <c r="U27" s="66" t="str">
        <f>IFERROR(IF(INDEX(U$1:U26,MATCH(T27,T$1:T26,0),1)=0,"",INDEX(U$1:U26,MATCH(T27,T$1:T26,0),1)),"")</f>
        <v/>
      </c>
      <c r="V27" s="66"/>
      <c r="W27" s="66"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T28" s="66"/>
      <c r="U28" s="66" t="str">
        <f>IFERROR(IF(INDEX(U$1:U27,MATCH(T28,T$1:T27,0),1)=0,"",INDEX(U$1:U27,MATCH(T28,T$1:T27,0),1)),"")</f>
        <v/>
      </c>
      <c r="V28" s="66"/>
      <c r="W28" s="66"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T29" s="66"/>
      <c r="U29" s="66" t="str">
        <f>IFERROR(IF(INDEX(U$1:U28,MATCH(T29,T$1:T28,0),1)=0,"",INDEX(U$1:U28,MATCH(T29,T$1:T28,0),1)),"")</f>
        <v/>
      </c>
      <c r="V29" s="66"/>
      <c r="W29" s="66"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T30" s="66"/>
      <c r="U30" s="66" t="str">
        <f>IFERROR(IF(INDEX(U$1:U29,MATCH(T30,T$1:T29,0),1)=0,"",INDEX(U$1:U29,MATCH(T30,T$1:T29,0),1)),"")</f>
        <v/>
      </c>
      <c r="V30" s="66"/>
      <c r="W30" s="66"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T31" s="66"/>
      <c r="U31" s="66" t="str">
        <f>IFERROR(IF(INDEX(U$1:U30,MATCH(T31,T$1:T30,0),1)=0,"",INDEX(U$1:U30,MATCH(T31,T$1:T30,0),1)),"")</f>
        <v/>
      </c>
      <c r="V31" s="66"/>
      <c r="W31" s="66"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T32" s="66"/>
      <c r="U32" s="66" t="str">
        <f>IFERROR(IF(INDEX(U$1:U31,MATCH(T32,T$1:T31,0),1)=0,"",INDEX(U$1:U31,MATCH(T32,T$1:T31,0),1)),"")</f>
        <v/>
      </c>
      <c r="V32" s="66"/>
      <c r="W32" s="66"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T33" s="66"/>
      <c r="U33" s="66" t="str">
        <f>IFERROR(IF(INDEX(U$1:U32,MATCH(T33,T$1:T32,0),1)=0,"",INDEX(U$1:U32,MATCH(T33,T$1:T32,0),1)),"")</f>
        <v/>
      </c>
      <c r="V33" s="66"/>
      <c r="W33" s="66"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T34" s="66"/>
      <c r="U34" s="66" t="str">
        <f>IFERROR(IF(INDEX(U$1:U33,MATCH(T34,T$1:T33,0),1)=0,"",INDEX(U$1:U33,MATCH(T34,T$1:T33,0),1)),"")</f>
        <v/>
      </c>
      <c r="V34" s="66"/>
      <c r="W34" s="66"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T35" s="66"/>
      <c r="U35" s="66" t="str">
        <f>IFERROR(IF(INDEX(U$1:U34,MATCH(T35,T$1:T34,0),1)=0,"",INDEX(U$1:U34,MATCH(T35,T$1:T34,0),1)),"")</f>
        <v/>
      </c>
      <c r="V35" s="66"/>
      <c r="W35" s="66"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T36" s="66"/>
      <c r="U36" s="66" t="str">
        <f>IFERROR(IF(INDEX(U$1:U35,MATCH(T36,T$1:T35,0),1)=0,"",INDEX(U$1:U35,MATCH(T36,T$1:T35,0),1)),"")</f>
        <v/>
      </c>
      <c r="V36" s="66"/>
      <c r="W36" s="66"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T37" s="66"/>
      <c r="U37" s="66" t="str">
        <f>IFERROR(IF(INDEX(U$1:U36,MATCH(T37,T$1:T36,0),1)=0,"",INDEX(U$1:U36,MATCH(T37,T$1:T36,0),1)),"")</f>
        <v/>
      </c>
      <c r="V37" s="66"/>
      <c r="W37" s="66"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T38" s="66"/>
      <c r="U38" s="66" t="str">
        <f>IFERROR(IF(INDEX(U$1:U37,MATCH(T38,T$1:T37,0),1)=0,"",INDEX(U$1:U37,MATCH(T38,T$1:T37,0),1)),"")</f>
        <v/>
      </c>
      <c r="V38" s="66"/>
      <c r="W38" s="66"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T39" s="66"/>
      <c r="U39" s="66" t="str">
        <f>IFERROR(IF(INDEX(U$1:U38,MATCH(T39,T$1:T38,0),1)=0,"",INDEX(U$1:U38,MATCH(T39,T$1:T38,0),1)),"")</f>
        <v/>
      </c>
      <c r="V39" s="66"/>
      <c r="W39" s="66"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T40" s="66"/>
      <c r="U40" s="66" t="str">
        <f>IFERROR(IF(INDEX(U$1:U39,MATCH(T40,T$1:T39,0),1)=0,"",INDEX(U$1:U39,MATCH(T40,T$1:T39,0),1)),"")</f>
        <v/>
      </c>
      <c r="V40" s="66"/>
      <c r="W40" s="66"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T41" s="66"/>
      <c r="U41" s="66" t="str">
        <f>IFERROR(IF(INDEX(U$1:U40,MATCH(T41,T$1:T40,0),1)=0,"",INDEX(U$1:U40,MATCH(T41,T$1:T40,0),1)),"")</f>
        <v/>
      </c>
      <c r="V41" s="66"/>
      <c r="W41" s="66"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T42" s="66"/>
      <c r="U42" s="66" t="str">
        <f>IFERROR(IF(INDEX(U$1:U41,MATCH(T42,T$1:T41,0),1)=0,"",INDEX(U$1:U41,MATCH(T42,T$1:T41,0),1)),"")</f>
        <v/>
      </c>
      <c r="V42" s="66"/>
      <c r="W42" s="66"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T43" s="66"/>
      <c r="U43" s="66" t="str">
        <f>IFERROR(IF(INDEX(U$1:U42,MATCH(T43,T$1:T42,0),1)=0,"",INDEX(U$1:U42,MATCH(T43,T$1:T42,0),1)),"")</f>
        <v/>
      </c>
      <c r="V43" s="66"/>
      <c r="W43" s="66"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T44" s="66"/>
      <c r="U44" s="66" t="str">
        <f>IFERROR(IF(INDEX(U$1:U43,MATCH(T44,T$1:T43,0),1)=0,"",INDEX(U$1:U43,MATCH(T44,T$1:T43,0),1)),"")</f>
        <v/>
      </c>
      <c r="V44" s="66"/>
      <c r="W44" s="66"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T45" s="66"/>
      <c r="U45" s="66" t="str">
        <f>IFERROR(IF(INDEX(U$1:U44,MATCH(T45,T$1:T44,0),1)=0,"",INDEX(U$1:U44,MATCH(T45,T$1:T44,0),1)),"")</f>
        <v/>
      </c>
      <c r="V45" s="66"/>
      <c r="W45" s="66"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T46" s="66"/>
      <c r="U46" s="66" t="str">
        <f>IFERROR(IF(INDEX(U$1:U45,MATCH(T46,T$1:T45,0),1)=0,"",INDEX(U$1:U45,MATCH(T46,T$1:T45,0),1)),"")</f>
        <v/>
      </c>
      <c r="V46" s="66"/>
      <c r="W46" s="66"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T47" s="66"/>
      <c r="U47" s="66" t="str">
        <f>IFERROR(IF(INDEX(U$1:U46,MATCH(T47,T$1:T46,0),1)=0,"",INDEX(U$1:U46,MATCH(T47,T$1:T46,0),1)),"")</f>
        <v/>
      </c>
      <c r="V47" s="66"/>
      <c r="W47" s="66"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T48" s="66"/>
      <c r="U48" s="66" t="str">
        <f>IFERROR(IF(INDEX(U$1:U47,MATCH(T48,T$1:T47,0),1)=0,"",INDEX(U$1:U47,MATCH(T48,T$1:T47,0),1)),"")</f>
        <v/>
      </c>
      <c r="V48" s="66"/>
      <c r="W48" s="66"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T49" s="66"/>
      <c r="U49" s="66" t="str">
        <f>IFERROR(IF(INDEX(U$1:U48,MATCH(T49,T$1:T48,0),1)=0,"",INDEX(U$1:U48,MATCH(T49,T$1:T48,0),1)),"")</f>
        <v/>
      </c>
      <c r="V49" s="66"/>
      <c r="W49" s="66"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T50" s="66"/>
      <c r="U50" s="66" t="str">
        <f>IFERROR(IF(INDEX(U$1:U49,MATCH(T50,T$1:T49,0),1)=0,"",INDEX(U$1:U49,MATCH(T50,T$1:T49,0),1)),"")</f>
        <v/>
      </c>
      <c r="V50" s="66"/>
      <c r="W50" s="66"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T51" s="66"/>
      <c r="U51" s="66" t="str">
        <f>IFERROR(IF(INDEX(U$1:U50,MATCH(T51,T$1:T50,0),1)=0,"",INDEX(U$1:U50,MATCH(T51,T$1:T50,0),1)),"")</f>
        <v/>
      </c>
      <c r="V51" s="66"/>
      <c r="W51" s="66"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T52" s="66"/>
      <c r="U52" s="66" t="str">
        <f>IFERROR(IF(INDEX(U$1:U51,MATCH(T52,T$1:T51,0),1)=0,"",INDEX(U$1:U51,MATCH(T52,T$1:T51,0),1)),"")</f>
        <v/>
      </c>
      <c r="V52" s="66"/>
      <c r="W52" s="66"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T53" s="66"/>
      <c r="U53" s="66" t="str">
        <f>IFERROR(IF(INDEX(U$1:U52,MATCH(T53,T$1:T52,0),1)=0,"",INDEX(U$1:U52,MATCH(T53,T$1:T52,0),1)),"")</f>
        <v/>
      </c>
      <c r="V53" s="66"/>
      <c r="W53" s="66"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T54" s="66"/>
      <c r="U54" s="66" t="str">
        <f>IFERROR(IF(INDEX(U$1:U53,MATCH(T54,T$1:T53,0),1)=0,"",INDEX(U$1:U53,MATCH(T54,T$1:T53,0),1)),"")</f>
        <v/>
      </c>
      <c r="V54" s="66"/>
      <c r="W54" s="66"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T55" s="66"/>
      <c r="U55" s="66" t="str">
        <f>IFERROR(IF(INDEX(U$1:U54,MATCH(T55,T$1:T54,0),1)=0,"",INDEX(U$1:U54,MATCH(T55,T$1:T54,0),1)),"")</f>
        <v/>
      </c>
      <c r="V55" s="66"/>
      <c r="W55" s="66"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T56" s="66"/>
      <c r="U56" s="66" t="str">
        <f>IFERROR(IF(INDEX(U$1:U55,MATCH(T56,T$1:T55,0),1)=0,"",INDEX(U$1:U55,MATCH(T56,T$1:T55,0),1)),"")</f>
        <v/>
      </c>
      <c r="V56" s="66"/>
      <c r="W56" s="66"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T57" s="66"/>
      <c r="U57" s="66" t="str">
        <f>IFERROR(IF(INDEX(U$1:U56,MATCH(T57,T$1:T56,0),1)=0,"",INDEX(U$1:U56,MATCH(T57,T$1:T56,0),1)),"")</f>
        <v/>
      </c>
      <c r="V57" s="66"/>
      <c r="W57" s="66"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T58" s="66"/>
      <c r="U58" s="66" t="str">
        <f>IFERROR(IF(INDEX(U$1:U57,MATCH(T58,T$1:T57,0),1)=0,"",INDEX(U$1:U57,MATCH(T58,T$1:T57,0),1)),"")</f>
        <v/>
      </c>
      <c r="V58" s="66"/>
      <c r="W58" s="66"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T59" s="66"/>
      <c r="U59" s="66" t="str">
        <f>IFERROR(IF(INDEX(U$1:U58,MATCH(T59,T$1:T58,0),1)=0,"",INDEX(U$1:U58,MATCH(T59,T$1:T58,0),1)),"")</f>
        <v/>
      </c>
      <c r="V59" s="66"/>
      <c r="W59" s="66"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T60" s="66"/>
      <c r="U60" s="66" t="str">
        <f>IFERROR(IF(INDEX(U$1:U59,MATCH(T60,T$1:T59,0),1)=0,"",INDEX(U$1:U59,MATCH(T60,T$1:T59,0),1)),"")</f>
        <v/>
      </c>
      <c r="V60" s="66"/>
      <c r="W60" s="66"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T61" s="66"/>
      <c r="U61" s="66" t="str">
        <f>IFERROR(IF(INDEX(U$1:U60,MATCH(T61,T$1:T60,0),1)=0,"",INDEX(U$1:U60,MATCH(T61,T$1:T60,0),1)),"")</f>
        <v/>
      </c>
      <c r="V61" s="66"/>
      <c r="W61" s="66"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T62" s="66"/>
      <c r="U62" s="66" t="str">
        <f>IFERROR(IF(INDEX(U$1:U61,MATCH(T62,T$1:T61,0),1)=0,"",INDEX(U$1:U61,MATCH(T62,T$1:T61,0),1)),"")</f>
        <v/>
      </c>
      <c r="V62" s="66"/>
      <c r="W62" s="66"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T63" s="66"/>
      <c r="U63" s="66" t="str">
        <f>IFERROR(IF(INDEX(U$1:U62,MATCH(T63,T$1:T62,0),1)=0,"",INDEX(U$1:U62,MATCH(T63,T$1:T62,0),1)),"")</f>
        <v/>
      </c>
      <c r="V63" s="66"/>
      <c r="W63" s="66"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T64" s="66"/>
      <c r="U64" s="66" t="str">
        <f>IFERROR(IF(INDEX(U$1:U63,MATCH(T64,T$1:T63,0),1)=0,"",INDEX(U$1:U63,MATCH(T64,T$1:T63,0),1)),"")</f>
        <v/>
      </c>
      <c r="V64" s="66"/>
      <c r="W64" s="66"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T65" s="66"/>
      <c r="U65" s="66" t="str">
        <f>IFERROR(IF(INDEX(U$1:U64,MATCH(T65,T$1:T64,0),1)=0,"",INDEX(U$1:U64,MATCH(T65,T$1:T64,0),1)),"")</f>
        <v/>
      </c>
      <c r="V65" s="66"/>
      <c r="W65" s="66"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T66" s="66"/>
      <c r="U66" s="66" t="str">
        <f>IFERROR(IF(INDEX(U$1:U65,MATCH(T66,T$1:T65,0),1)=0,"",INDEX(U$1:U65,MATCH(T66,T$1:T65,0),1)),"")</f>
        <v/>
      </c>
      <c r="V66" s="66"/>
      <c r="W66" s="66"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T67" s="66"/>
      <c r="U67" s="66" t="str">
        <f>IFERROR(IF(INDEX(U$1:U66,MATCH(T67,T$1:T66,0),1)=0,"",INDEX(U$1:U66,MATCH(T67,T$1:T66,0),1)),"")</f>
        <v/>
      </c>
      <c r="V67" s="66"/>
      <c r="W67" s="66"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T68" s="66"/>
      <c r="U68" s="66" t="str">
        <f>IFERROR(IF(INDEX(U$1:U67,MATCH(T68,T$1:T67,0),1)=0,"",INDEX(U$1:U67,MATCH(T68,T$1:T67,0),1)),"")</f>
        <v/>
      </c>
      <c r="V68" s="66"/>
      <c r="W68" s="66"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T69" s="66"/>
      <c r="U69" s="66" t="str">
        <f>IFERROR(IF(INDEX(U$1:U68,MATCH(T69,T$1:T68,0),1)=0,"",INDEX(U$1:U68,MATCH(T69,T$1:T68,0),1)),"")</f>
        <v/>
      </c>
      <c r="V69" s="66"/>
      <c r="W69" s="66"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T70" s="66"/>
      <c r="U70" s="66" t="str">
        <f>IFERROR(IF(INDEX(U$1:U69,MATCH(T70,T$1:T69,0),1)=0,"",INDEX(U$1:U69,MATCH(T70,T$1:T69,0),1)),"")</f>
        <v/>
      </c>
      <c r="V70" s="66"/>
      <c r="W70" s="66"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T71" s="66"/>
      <c r="U71" s="66" t="str">
        <f>IFERROR(IF(INDEX(U$1:U70,MATCH(T71,T$1:T70,0),1)=0,"",INDEX(U$1:U70,MATCH(T71,T$1:T70,0),1)),"")</f>
        <v/>
      </c>
      <c r="V71" s="66"/>
      <c r="W71" s="66"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T72" s="66"/>
      <c r="U72" s="66" t="str">
        <f>IFERROR(IF(INDEX(U$1:U71,MATCH(T72,T$1:T71,0),1)=0,"",INDEX(U$1:U71,MATCH(T72,T$1:T71,0),1)),"")</f>
        <v/>
      </c>
      <c r="V72" s="66"/>
      <c r="W72" s="66"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T73" s="66"/>
      <c r="U73" s="66" t="str">
        <f>IFERROR(IF(INDEX(U$1:U72,MATCH(T73,T$1:T72,0),1)=0,"",INDEX(U$1:U72,MATCH(T73,T$1:T72,0),1)),"")</f>
        <v/>
      </c>
      <c r="V73" s="66"/>
      <c r="W73" s="66"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T74" s="66"/>
      <c r="U74" s="66" t="str">
        <f>IFERROR(IF(INDEX(U$1:U73,MATCH(T74,T$1:T73,0),1)=0,"",INDEX(U$1:U73,MATCH(T74,T$1:T73,0),1)),"")</f>
        <v/>
      </c>
      <c r="V74" s="66"/>
      <c r="W74" s="66"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T75" s="66"/>
      <c r="U75" s="66" t="str">
        <f>IFERROR(IF(INDEX(U$1:U74,MATCH(T75,T$1:T74,0),1)=0,"",INDEX(U$1:U74,MATCH(T75,T$1:T74,0),1)),"")</f>
        <v/>
      </c>
      <c r="V75" s="66"/>
      <c r="W75" s="66"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T76" s="66"/>
      <c r="U76" s="66" t="str">
        <f>IFERROR(IF(INDEX(U$1:U75,MATCH(T76,T$1:T75,0),1)=0,"",INDEX(U$1:U75,MATCH(T76,T$1:T75,0),1)),"")</f>
        <v/>
      </c>
      <c r="V76" s="66"/>
      <c r="W76" s="66"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T77" s="66"/>
      <c r="U77" s="66" t="str">
        <f>IFERROR(IF(INDEX(U$1:U76,MATCH(T77,T$1:T76,0),1)=0,"",INDEX(U$1:U76,MATCH(T77,T$1:T76,0),1)),"")</f>
        <v/>
      </c>
      <c r="V77" s="66"/>
      <c r="W77" s="66"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T78" s="66"/>
      <c r="U78" s="66" t="str">
        <f>IFERROR(IF(INDEX(U$1:U77,MATCH(T78,T$1:T77,0),1)=0,"",INDEX(U$1:U77,MATCH(T78,T$1:T77,0),1)),"")</f>
        <v/>
      </c>
      <c r="V78" s="66"/>
      <c r="W78" s="66"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T79" s="66"/>
      <c r="U79" s="66" t="str">
        <f>IFERROR(IF(INDEX(U$1:U78,MATCH(T79,T$1:T78,0),1)=0,"",INDEX(U$1:U78,MATCH(T79,T$1:T78,0),1)),"")</f>
        <v/>
      </c>
      <c r="V79" s="66"/>
      <c r="W79" s="66"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T80" s="66"/>
      <c r="U80" s="66" t="str">
        <f>IFERROR(IF(INDEX(U$1:U79,MATCH(T80,T$1:T79,0),1)=0,"",INDEX(U$1:U79,MATCH(T80,T$1:T79,0),1)),"")</f>
        <v/>
      </c>
      <c r="V80" s="66"/>
      <c r="W80" s="66"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T81" s="66"/>
      <c r="U81" s="66" t="str">
        <f>IFERROR(IF(INDEX(U$1:U80,MATCH(T81,T$1:T80,0),1)=0,"",INDEX(U$1:U80,MATCH(T81,T$1:T80,0),1)),"")</f>
        <v/>
      </c>
      <c r="V81" s="66"/>
      <c r="W81" s="66"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T82" s="66"/>
      <c r="U82" s="66" t="str">
        <f>IFERROR(IF(INDEX(U$1:U81,MATCH(T82,T$1:T81,0),1)=0,"",INDEX(U$1:U81,MATCH(T82,T$1:T81,0),1)),"")</f>
        <v/>
      </c>
      <c r="V82" s="66"/>
      <c r="W82" s="66"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T83" s="66"/>
      <c r="U83" s="66" t="str">
        <f>IFERROR(IF(INDEX(U$1:U82,MATCH(T83,T$1:T82,0),1)=0,"",INDEX(U$1:U82,MATCH(T83,T$1:T82,0),1)),"")</f>
        <v/>
      </c>
      <c r="V83" s="66"/>
      <c r="W83" s="66"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T84" s="66"/>
      <c r="U84" s="66" t="str">
        <f>IFERROR(IF(INDEX(U$1:U83,MATCH(T84,T$1:T83,0),1)=0,"",INDEX(U$1:U83,MATCH(T84,T$1:T83,0),1)),"")</f>
        <v/>
      </c>
      <c r="V84" s="66"/>
      <c r="W84" s="66"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T85" s="66"/>
      <c r="U85" s="66" t="str">
        <f>IFERROR(IF(INDEX(U$1:U84,MATCH(T85,T$1:T84,0),1)=0,"",INDEX(U$1:U84,MATCH(T85,T$1:T84,0),1)),"")</f>
        <v/>
      </c>
      <c r="V85" s="66"/>
      <c r="W85" s="66"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T86" s="66"/>
      <c r="U86" s="66" t="str">
        <f>IFERROR(IF(INDEX(U$1:U85,MATCH(T86,T$1:T85,0),1)=0,"",INDEX(U$1:U85,MATCH(T86,T$1:T85,0),1)),"")</f>
        <v/>
      </c>
      <c r="V86" s="66"/>
      <c r="W86" s="66"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T87" s="66"/>
      <c r="U87" s="66" t="str">
        <f>IFERROR(IF(INDEX(U$1:U86,MATCH(T87,T$1:T86,0),1)=0,"",INDEX(U$1:U86,MATCH(T87,T$1:T86,0),1)),"")</f>
        <v/>
      </c>
      <c r="V87" s="66"/>
      <c r="W87" s="66"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T88" s="66"/>
      <c r="U88" s="66" t="str">
        <f>IFERROR(IF(INDEX(U$1:U87,MATCH(T88,T$1:T87,0),1)=0,"",INDEX(U$1:U87,MATCH(T88,T$1:T87,0),1)),"")</f>
        <v/>
      </c>
      <c r="V88" s="66"/>
      <c r="W88" s="66"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T89" s="66"/>
      <c r="U89" s="66" t="str">
        <f>IFERROR(IF(INDEX(U$1:U88,MATCH(T89,T$1:T88,0),1)=0,"",INDEX(U$1:U88,MATCH(T89,T$1:T88,0),1)),"")</f>
        <v/>
      </c>
      <c r="V89" s="66"/>
      <c r="W89" s="66"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T90" s="66"/>
      <c r="U90" s="66" t="str">
        <f>IFERROR(IF(INDEX(U$1:U89,MATCH(T90,T$1:T89,0),1)=0,"",INDEX(U$1:U89,MATCH(T90,T$1:T89,0),1)),"")</f>
        <v/>
      </c>
      <c r="V90" s="66"/>
      <c r="W90" s="66"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T91" s="66"/>
      <c r="U91" s="66" t="str">
        <f>IFERROR(IF(INDEX(U$1:U90,MATCH(T91,T$1:T90,0),1)=0,"",INDEX(U$1:U90,MATCH(T91,T$1:T90,0),1)),"")</f>
        <v/>
      </c>
      <c r="V91" s="66"/>
      <c r="W91" s="66"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T92" s="66"/>
      <c r="U92" s="66" t="str">
        <f>IFERROR(IF(INDEX(U$1:U91,MATCH(T92,T$1:T91,0),1)=0,"",INDEX(U$1:U91,MATCH(T92,T$1:T91,0),1)),"")</f>
        <v/>
      </c>
      <c r="V92" s="66"/>
      <c r="W92" s="66"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T93" s="66"/>
      <c r="U93" s="66" t="str">
        <f>IFERROR(IF(INDEX(U$1:U92,MATCH(T93,T$1:T92,0),1)=0,"",INDEX(U$1:U92,MATCH(T93,T$1:T92,0),1)),"")</f>
        <v/>
      </c>
      <c r="V93" s="66"/>
      <c r="W93" s="66"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T94" s="66"/>
      <c r="U94" s="66" t="str">
        <f>IFERROR(IF(INDEX(U$1:U93,MATCH(T94,T$1:T93,0),1)=0,"",INDEX(U$1:U93,MATCH(T94,T$1:T93,0),1)),"")</f>
        <v/>
      </c>
      <c r="V94" s="66"/>
      <c r="W94" s="66"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T95" s="66"/>
      <c r="U95" s="66" t="str">
        <f>IFERROR(IF(INDEX(U$1:U94,MATCH(T95,T$1:T94,0),1)=0,"",INDEX(U$1:U94,MATCH(T95,T$1:T94,0),1)),"")</f>
        <v/>
      </c>
      <c r="V95" s="66"/>
      <c r="W95" s="66"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T96" s="66"/>
      <c r="U96" s="66" t="str">
        <f>IFERROR(IF(INDEX(U$1:U95,MATCH(T96,T$1:T95,0),1)=0,"",INDEX(U$1:U95,MATCH(T96,T$1:T95,0),1)),"")</f>
        <v/>
      </c>
      <c r="V96" s="66"/>
      <c r="W96" s="66"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T97" s="66"/>
      <c r="U97" s="66" t="str">
        <f>IFERROR(IF(INDEX(U$1:U96,MATCH(T97,T$1:T96,0),1)=0,"",INDEX(U$1:U96,MATCH(T97,T$1:T96,0),1)),"")</f>
        <v/>
      </c>
      <c r="V97" s="66"/>
      <c r="W97" s="66"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T98" s="66"/>
      <c r="U98" s="66" t="str">
        <f>IFERROR(IF(INDEX(U$1:U97,MATCH(T98,T$1:T97,0),1)=0,"",INDEX(U$1:U97,MATCH(T98,T$1:T97,0),1)),"")</f>
        <v/>
      </c>
      <c r="V98" s="66"/>
      <c r="W98" s="66"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T99" s="66"/>
      <c r="U99" s="66" t="str">
        <f>IFERROR(IF(INDEX(U$1:U98,MATCH(T99,T$1:T98,0),1)=0,"",INDEX(U$1:U98,MATCH(T99,T$1:T98,0),1)),"")</f>
        <v/>
      </c>
      <c r="V99" s="66"/>
      <c r="W99" s="66"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T100" s="66"/>
      <c r="U100" s="66" t="str">
        <f>IFERROR(IF(INDEX(U$1:U99,MATCH(T100,T$1:T99,0),1)=0,"",INDEX(U$1:U99,MATCH(T100,T$1:T99,0),1)),"")</f>
        <v/>
      </c>
      <c r="V100" s="66"/>
      <c r="W100" s="66"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T101" s="66"/>
      <c r="U101" s="66" t="str">
        <f>IFERROR(IF(INDEX(U$1:U100,MATCH(T101,T$1:T100,0),1)=0,"",INDEX(U$1:U100,MATCH(T101,T$1:T100,0),1)),"")</f>
        <v/>
      </c>
      <c r="V101" s="66"/>
      <c r="W101" s="66"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T102" s="66"/>
      <c r="U102" s="66" t="str">
        <f>IFERROR(IF(INDEX(U$1:U101,MATCH(T102,T$1:T101,0),1)=0,"",INDEX(U$1:U101,MATCH(T102,T$1:T101,0),1)),"")</f>
        <v/>
      </c>
      <c r="V102" s="66"/>
      <c r="W102" s="66"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T103" s="66"/>
      <c r="U103" s="66" t="str">
        <f>IFERROR(IF(INDEX(U$1:U102,MATCH(T103,T$1:T102,0),1)=0,"",INDEX(U$1:U102,MATCH(T103,T$1:T102,0),1)),"")</f>
        <v/>
      </c>
      <c r="V103" s="66"/>
      <c r="W103" s="66"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T104" s="66"/>
      <c r="U104" s="66" t="str">
        <f>IFERROR(IF(INDEX(U$1:U103,MATCH(T104,T$1:T103,0),1)=0,"",INDEX(U$1:U103,MATCH(T104,T$1:T103,0),1)),"")</f>
        <v/>
      </c>
      <c r="V104" s="66"/>
      <c r="W104" s="66"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T105" s="66"/>
      <c r="U105" s="66" t="str">
        <f>IFERROR(IF(INDEX(U$1:U104,MATCH(T105,T$1:T104,0),1)=0,"",INDEX(U$1:U104,MATCH(T105,T$1:T104,0),1)),"")</f>
        <v/>
      </c>
      <c r="V105" s="66"/>
      <c r="W105" s="66"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T106" s="66"/>
      <c r="U106" s="66" t="str">
        <f>IFERROR(IF(INDEX(U$1:U105,MATCH(T106,T$1:T105,0),1)=0,"",INDEX(U$1:U105,MATCH(T106,T$1:T105,0),1)),"")</f>
        <v/>
      </c>
      <c r="V106" s="66"/>
      <c r="W106" s="66"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T107" s="66"/>
      <c r="U107" s="66" t="str">
        <f>IFERROR(IF(INDEX(U$1:U106,MATCH(T107,T$1:T106,0),1)=0,"",INDEX(U$1:U106,MATCH(T107,T$1:T106,0),1)),"")</f>
        <v/>
      </c>
      <c r="V107" s="66"/>
      <c r="W107" s="66"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T108" s="66"/>
      <c r="U108" s="66" t="str">
        <f>IFERROR(IF(INDEX(U$1:U107,MATCH(T108,T$1:T107,0),1)=0,"",INDEX(U$1:U107,MATCH(T108,T$1:T107,0),1)),"")</f>
        <v/>
      </c>
      <c r="V108" s="66"/>
      <c r="W108" s="66"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T109" s="66"/>
      <c r="U109" s="66" t="str">
        <f>IFERROR(IF(INDEX(U$1:U108,MATCH(T109,T$1:T108,0),1)=0,"",INDEX(U$1:U108,MATCH(T109,T$1:T108,0),1)),"")</f>
        <v/>
      </c>
      <c r="V109" s="66"/>
      <c r="W109" s="66"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T110" s="66"/>
      <c r="U110" s="66" t="str">
        <f>IFERROR(IF(INDEX(U$1:U109,MATCH(T110,T$1:T109,0),1)=0,"",INDEX(U$1:U109,MATCH(T110,T$1:T109,0),1)),"")</f>
        <v/>
      </c>
      <c r="V110" s="66"/>
      <c r="W110" s="66"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T111" s="66"/>
      <c r="U111" s="66" t="str">
        <f>IFERROR(IF(INDEX(U$1:U110,MATCH(T111,T$1:T110,0),1)=0,"",INDEX(U$1:U110,MATCH(T111,T$1:T110,0),1)),"")</f>
        <v/>
      </c>
      <c r="V111" s="66"/>
      <c r="W111" s="66"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T112" s="66"/>
      <c r="U112" s="66" t="str">
        <f>IFERROR(IF(INDEX(U$1:U111,MATCH(T112,T$1:T111,0),1)=0,"",INDEX(U$1:U111,MATCH(T112,T$1:T111,0),1)),"")</f>
        <v/>
      </c>
      <c r="V112" s="66"/>
      <c r="W112" s="66"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T113" s="66"/>
      <c r="U113" s="66" t="str">
        <f>IFERROR(IF(INDEX(U$1:U112,MATCH(T113,T$1:T112,0),1)=0,"",INDEX(U$1:U112,MATCH(T113,T$1:T112,0),1)),"")</f>
        <v/>
      </c>
      <c r="V113" s="66"/>
      <c r="W113" s="66"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T114" s="66"/>
      <c r="U114" s="66" t="str">
        <f>IFERROR(IF(INDEX(U$1:U113,MATCH(T114,T$1:T113,0),1)=0,"",INDEX(U$1:U113,MATCH(T114,T$1:T113,0),1)),"")</f>
        <v/>
      </c>
      <c r="V114" s="66"/>
      <c r="W114" s="66"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T115" s="66"/>
      <c r="U115" s="66" t="str">
        <f>IFERROR(IF(INDEX(U$1:U114,MATCH(T115,T$1:T114,0),1)=0,"",INDEX(U$1:U114,MATCH(T115,T$1:T114,0),1)),"")</f>
        <v/>
      </c>
      <c r="V115" s="66"/>
      <c r="W115" s="66"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T116" s="66"/>
      <c r="U116" s="66" t="str">
        <f>IFERROR(IF(INDEX(U$1:U115,MATCH(T116,T$1:T115,0),1)=0,"",INDEX(U$1:U115,MATCH(T116,T$1:T115,0),1)),"")</f>
        <v/>
      </c>
      <c r="V116" s="66"/>
      <c r="W116" s="66"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T117" s="66"/>
      <c r="U117" s="66" t="str">
        <f>IFERROR(IF(INDEX(U$1:U116,MATCH(T117,T$1:T116,0),1)=0,"",INDEX(U$1:U116,MATCH(T117,T$1:T116,0),1)),"")</f>
        <v/>
      </c>
      <c r="V117" s="66"/>
      <c r="W117" s="66"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T118" s="66"/>
      <c r="U118" s="66" t="str">
        <f>IFERROR(IF(INDEX(U$1:U117,MATCH(T118,T$1:T117,0),1)=0,"",INDEX(U$1:U117,MATCH(T118,T$1:T117,0),1)),"")</f>
        <v/>
      </c>
      <c r="V118" s="66"/>
      <c r="W118" s="66"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T119" s="66"/>
      <c r="U119" s="66" t="str">
        <f>IFERROR(IF(INDEX(U$1:U118,MATCH(T119,T$1:T118,0),1)=0,"",INDEX(U$1:U118,MATCH(T119,T$1:T118,0),1)),"")</f>
        <v/>
      </c>
      <c r="V119" s="66"/>
      <c r="W119" s="66"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T120" s="66"/>
      <c r="U120" s="66" t="str">
        <f>IFERROR(IF(INDEX(U$1:U119,MATCH(T120,T$1:T119,0),1)=0,"",INDEX(U$1:U119,MATCH(T120,T$1:T119,0),1)),"")</f>
        <v/>
      </c>
      <c r="V120" s="66"/>
      <c r="W120" s="66"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T121" s="66"/>
      <c r="U121" s="66" t="str">
        <f>IFERROR(IF(INDEX(U$1:U120,MATCH(T121,T$1:T120,0),1)=0,"",INDEX(U$1:U120,MATCH(T121,T$1:T120,0),1)),"")</f>
        <v/>
      </c>
      <c r="V121" s="66"/>
      <c r="W121" s="66"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T122" s="66"/>
      <c r="U122" s="66" t="str">
        <f>IFERROR(IF(INDEX(U$1:U121,MATCH(T122,T$1:T121,0),1)=0,"",INDEX(U$1:U121,MATCH(T122,T$1:T121,0),1)),"")</f>
        <v/>
      </c>
      <c r="V122" s="66"/>
      <c r="W122" s="66"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T123" s="66"/>
      <c r="U123" s="66" t="str">
        <f>IFERROR(IF(INDEX(U$1:U122,MATCH(T123,T$1:T122,0),1)=0,"",INDEX(U$1:U122,MATCH(T123,T$1:T122,0),1)),"")</f>
        <v/>
      </c>
      <c r="V123" s="66"/>
      <c r="W123" s="66"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T124" s="66"/>
      <c r="U124" s="66" t="str">
        <f>IFERROR(IF(INDEX(U$1:U123,MATCH(T124,T$1:T123,0),1)=0,"",INDEX(U$1:U123,MATCH(T124,T$1:T123,0),1)),"")</f>
        <v/>
      </c>
      <c r="V124" s="66"/>
      <c r="W124" s="66"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T125" s="66"/>
      <c r="U125" s="66" t="str">
        <f>IFERROR(IF(INDEX(U$1:U124,MATCH(T125,T$1:T124,0),1)=0,"",INDEX(U$1:U124,MATCH(T125,T$1:T124,0),1)),"")</f>
        <v/>
      </c>
      <c r="V125" s="66"/>
      <c r="W125" s="66"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T126" s="66"/>
      <c r="U126" s="66" t="str">
        <f>IFERROR(IF(INDEX(U$1:U125,MATCH(T126,T$1:T125,0),1)=0,"",INDEX(U$1:U125,MATCH(T126,T$1:T125,0),1)),"")</f>
        <v/>
      </c>
      <c r="V126" s="66"/>
      <c r="W126" s="66"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T127" s="66"/>
      <c r="U127" s="66" t="str">
        <f>IFERROR(IF(INDEX(U$1:U126,MATCH(T127,T$1:T126,0),1)=0,"",INDEX(U$1:U126,MATCH(T127,T$1:T126,0),1)),"")</f>
        <v/>
      </c>
      <c r="V127" s="66"/>
      <c r="W127" s="66"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T128" s="66"/>
      <c r="U128" s="66" t="str">
        <f>IFERROR(IF(INDEX(U$1:U127,MATCH(T128,T$1:T127,0),1)=0,"",INDEX(U$1:U127,MATCH(T128,T$1:T127,0),1)),"")</f>
        <v/>
      </c>
      <c r="V128" s="66"/>
      <c r="W128" s="66"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T129" s="66"/>
      <c r="U129" s="66" t="str">
        <f>IFERROR(IF(INDEX(U$1:U128,MATCH(T129,T$1:T128,0),1)=0,"",INDEX(U$1:U128,MATCH(T129,T$1:T128,0),1)),"")</f>
        <v/>
      </c>
      <c r="V129" s="66"/>
      <c r="W129" s="66"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T130" s="66"/>
      <c r="U130" s="66" t="str">
        <f>IFERROR(IF(INDEX(U$1:U129,MATCH(T130,T$1:T129,0),1)=0,"",INDEX(U$1:U129,MATCH(T130,T$1:T129,0),1)),"")</f>
        <v/>
      </c>
      <c r="V130" s="66"/>
      <c r="W130" s="66"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T131" s="66"/>
      <c r="U131" s="66" t="str">
        <f>IFERROR(IF(INDEX(U$1:U130,MATCH(T131,T$1:T130,0),1)=0,"",INDEX(U$1:U130,MATCH(T131,T$1:T130,0),1)),"")</f>
        <v/>
      </c>
      <c r="V131" s="66"/>
      <c r="W131" s="66"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T132" s="66"/>
      <c r="U132" s="66" t="str">
        <f>IFERROR(IF(INDEX(U$1:U131,MATCH(T132,T$1:T131,0),1)=0,"",INDEX(U$1:U131,MATCH(T132,T$1:T131,0),1)),"")</f>
        <v/>
      </c>
      <c r="V132" s="66"/>
      <c r="W132" s="66"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T133" s="66"/>
      <c r="U133" s="66" t="str">
        <f>IFERROR(IF(INDEX(U$1:U132,MATCH(T133,T$1:T132,0),1)=0,"",INDEX(U$1:U132,MATCH(T133,T$1:T132,0),1)),"")</f>
        <v/>
      </c>
      <c r="V133" s="66"/>
      <c r="W133" s="66"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T134" s="66"/>
      <c r="U134" s="66" t="str">
        <f>IFERROR(IF(INDEX(U$1:U133,MATCH(T134,T$1:T133,0),1)=0,"",INDEX(U$1:U133,MATCH(T134,T$1:T133,0),1)),"")</f>
        <v/>
      </c>
      <c r="V134" s="66"/>
      <c r="W134" s="66"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T135" s="66"/>
      <c r="U135" s="66" t="str">
        <f>IFERROR(IF(INDEX(U$1:U134,MATCH(T135,T$1:T134,0),1)=0,"",INDEX(U$1:U134,MATCH(T135,T$1:T134,0),1)),"")</f>
        <v/>
      </c>
      <c r="V135" s="66"/>
      <c r="W135" s="66"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T136" s="66"/>
      <c r="U136" s="66" t="str">
        <f>IFERROR(IF(INDEX(U$1:U135,MATCH(T136,T$1:T135,0),1)=0,"",INDEX(U$1:U135,MATCH(T136,T$1:T135,0),1)),"")</f>
        <v/>
      </c>
      <c r="V136" s="66"/>
      <c r="W136" s="66"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T137" s="66"/>
      <c r="U137" s="66" t="str">
        <f>IFERROR(IF(INDEX(U$1:U136,MATCH(T137,T$1:T136,0),1)=0,"",INDEX(U$1:U136,MATCH(T137,T$1:T136,0),1)),"")</f>
        <v/>
      </c>
      <c r="V137" s="66"/>
      <c r="W137" s="66"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T138" s="66"/>
      <c r="U138" s="66" t="str">
        <f>IFERROR(IF(INDEX(U$1:U137,MATCH(T138,T$1:T137,0),1)=0,"",INDEX(U$1:U137,MATCH(T138,T$1:T137,0),1)),"")</f>
        <v/>
      </c>
      <c r="V138" s="66"/>
      <c r="W138" s="66"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T139" s="66"/>
      <c r="U139" s="66" t="str">
        <f>IFERROR(IF(INDEX(U$1:U138,MATCH(T139,T$1:T138,0),1)=0,"",INDEX(U$1:U138,MATCH(T139,T$1:T138,0),1)),"")</f>
        <v/>
      </c>
      <c r="V139" s="66"/>
      <c r="W139" s="66"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T140" s="66"/>
      <c r="U140" s="66" t="str">
        <f>IFERROR(IF(INDEX(U$1:U139,MATCH(T140,T$1:T139,0),1)=0,"",INDEX(U$1:U139,MATCH(T140,T$1:T139,0),1)),"")</f>
        <v/>
      </c>
      <c r="V140" s="66"/>
      <c r="W140" s="66"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T141" s="66"/>
      <c r="U141" s="66" t="str">
        <f>IFERROR(IF(INDEX(U$1:U140,MATCH(T141,T$1:T140,0),1)=0,"",INDEX(U$1:U140,MATCH(T141,T$1:T140,0),1)),"")</f>
        <v/>
      </c>
      <c r="V141" s="66"/>
      <c r="W141" s="66"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T142" s="66"/>
      <c r="U142" s="66" t="str">
        <f>IFERROR(IF(INDEX(U$1:U141,MATCH(T142,T$1:T141,0),1)=0,"",INDEX(U$1:U141,MATCH(T142,T$1:T141,0),1)),"")</f>
        <v/>
      </c>
      <c r="V142" s="66"/>
      <c r="W142" s="66"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T143" s="66"/>
      <c r="U143" s="66" t="str">
        <f>IFERROR(IF(INDEX(U$1:U142,MATCH(T143,T$1:T142,0),1)=0,"",INDEX(U$1:U142,MATCH(T143,T$1:T142,0),1)),"")</f>
        <v/>
      </c>
      <c r="V143" s="66"/>
      <c r="W143" s="66"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T144" s="66"/>
      <c r="U144" s="66" t="str">
        <f>IFERROR(IF(INDEX(U$1:U143,MATCH(T144,T$1:T143,0),1)=0,"",INDEX(U$1:U143,MATCH(T144,T$1:T143,0),1)),"")</f>
        <v/>
      </c>
      <c r="V144" s="66"/>
      <c r="W144" s="66"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T145" s="66"/>
      <c r="U145" s="66" t="str">
        <f>IFERROR(IF(INDEX(U$1:U144,MATCH(T145,T$1:T144,0),1)=0,"",INDEX(U$1:U144,MATCH(T145,T$1:T144,0),1)),"")</f>
        <v/>
      </c>
      <c r="V145" s="66"/>
      <c r="W145" s="66"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T146" s="66"/>
      <c r="U146" s="66" t="str">
        <f>IFERROR(IF(INDEX(U$1:U145,MATCH(T146,T$1:T145,0),1)=0,"",INDEX(U$1:U145,MATCH(T146,T$1:T145,0),1)),"")</f>
        <v/>
      </c>
      <c r="V146" s="66"/>
      <c r="W146" s="66"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T147" s="66"/>
      <c r="U147" s="66" t="str">
        <f>IFERROR(IF(INDEX(U$1:U146,MATCH(T147,T$1:T146,0),1)=0,"",INDEX(U$1:U146,MATCH(T147,T$1:T146,0),1)),"")</f>
        <v/>
      </c>
      <c r="V147" s="66"/>
      <c r="W147" s="66"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T148" s="66"/>
      <c r="U148" s="66" t="str">
        <f>IFERROR(IF(INDEX(U$1:U147,MATCH(T148,T$1:T147,0),1)=0,"",INDEX(U$1:U147,MATCH(T148,T$1:T147,0),1)),"")</f>
        <v/>
      </c>
      <c r="V148" s="66"/>
      <c r="W148" s="66"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T149" s="66"/>
      <c r="U149" s="66" t="str">
        <f>IFERROR(IF(INDEX(U$1:U148,MATCH(T149,T$1:T148,0),1)=0,"",INDEX(U$1:U148,MATCH(T149,T$1:T148,0),1)),"")</f>
        <v/>
      </c>
      <c r="V149" s="66"/>
      <c r="W149" s="66"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T150" s="66"/>
      <c r="U150" s="66" t="str">
        <f>IFERROR(IF(INDEX(U$1:U149,MATCH(T150,T$1:T149,0),1)=0,"",INDEX(U$1:U149,MATCH(T150,T$1:T149,0),1)),"")</f>
        <v/>
      </c>
      <c r="V150" s="66"/>
      <c r="W150" s="66"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T151" s="66"/>
      <c r="U151" s="66" t="str">
        <f>IFERROR(IF(INDEX(U$1:U150,MATCH(T151,T$1:T150,0),1)=0,"",INDEX(U$1:U150,MATCH(T151,T$1:T150,0),1)),"")</f>
        <v/>
      </c>
      <c r="V151" s="66"/>
      <c r="W151" s="66"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T152" s="66"/>
      <c r="U152" s="66" t="str">
        <f>IFERROR(IF(INDEX(U$1:U151,MATCH(T152,T$1:T151,0),1)=0,"",INDEX(U$1:U151,MATCH(T152,T$1:T151,0),1)),"")</f>
        <v/>
      </c>
      <c r="V152" s="66"/>
      <c r="W152" s="66"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T153" s="66"/>
      <c r="U153" s="66" t="str">
        <f>IFERROR(IF(INDEX(U$1:U152,MATCH(T153,T$1:T152,0),1)=0,"",INDEX(U$1:U152,MATCH(T153,T$1:T152,0),1)),"")</f>
        <v/>
      </c>
      <c r="V153" s="66"/>
      <c r="W153" s="66"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T154" s="66"/>
      <c r="U154" s="66" t="str">
        <f>IFERROR(IF(INDEX(U$1:U153,MATCH(T154,T$1:T153,0),1)=0,"",INDEX(U$1:U153,MATCH(T154,T$1:T153,0),1)),"")</f>
        <v/>
      </c>
      <c r="V154" s="66"/>
      <c r="W154" s="66"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T155" s="66"/>
      <c r="U155" s="66" t="str">
        <f>IFERROR(IF(INDEX(U$1:U154,MATCH(T155,T$1:T154,0),1)=0,"",INDEX(U$1:U154,MATCH(T155,T$1:T154,0),1)),"")</f>
        <v/>
      </c>
      <c r="V155" s="66"/>
      <c r="W155" s="66"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T156" s="66"/>
      <c r="U156" s="66" t="str">
        <f>IFERROR(IF(INDEX(U$1:U155,MATCH(T156,T$1:T155,0),1)=0,"",INDEX(U$1:U155,MATCH(T156,T$1:T155,0),1)),"")</f>
        <v/>
      </c>
      <c r="V156" s="66"/>
      <c r="W156" s="66"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T157" s="66"/>
      <c r="U157" s="66" t="str">
        <f>IFERROR(IF(INDEX(U$1:U156,MATCH(T157,T$1:T156,0),1)=0,"",INDEX(U$1:U156,MATCH(T157,T$1:T156,0),1)),"")</f>
        <v/>
      </c>
      <c r="V157" s="66"/>
      <c r="W157" s="66"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T158" s="66"/>
      <c r="U158" s="66" t="str">
        <f>IFERROR(IF(INDEX(U$1:U157,MATCH(T158,T$1:T157,0),1)=0,"",INDEX(U$1:U157,MATCH(T158,T$1:T157,0),1)),"")</f>
        <v/>
      </c>
      <c r="V158" s="66"/>
      <c r="W158" s="66"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T159" s="66"/>
      <c r="U159" s="66" t="str">
        <f>IFERROR(IF(INDEX(U$1:U158,MATCH(T159,T$1:T158,0),1)=0,"",INDEX(U$1:U158,MATCH(T159,T$1:T158,0),1)),"")</f>
        <v/>
      </c>
      <c r="V159" s="66"/>
      <c r="W159" s="66"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T160" s="66"/>
      <c r="U160" s="66" t="str">
        <f>IFERROR(IF(INDEX(U$1:U159,MATCH(T160,T$1:T159,0),1)=0,"",INDEX(U$1:U159,MATCH(T160,T$1:T159,0),1)),"")</f>
        <v/>
      </c>
      <c r="V160" s="66"/>
      <c r="W160" s="66"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T161" s="66"/>
      <c r="U161" s="66" t="str">
        <f>IFERROR(IF(INDEX(U$1:U160,MATCH(T161,T$1:T160,0),1)=0,"",INDEX(U$1:U160,MATCH(T161,T$1:T160,0),1)),"")</f>
        <v/>
      </c>
      <c r="V161" s="66"/>
      <c r="W161" s="66"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T162" s="66"/>
      <c r="U162" s="66" t="str">
        <f>IFERROR(IF(INDEX(U$1:U161,MATCH(T162,T$1:T161,0),1)=0,"",INDEX(U$1:U161,MATCH(T162,T$1:T161,0),1)),"")</f>
        <v/>
      </c>
      <c r="V162" s="66"/>
      <c r="W162" s="66"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T163" s="66"/>
      <c r="U163" s="66" t="str">
        <f>IFERROR(IF(INDEX(U$1:U162,MATCH(T163,T$1:T162,0),1)=0,"",INDEX(U$1:U162,MATCH(T163,T$1:T162,0),1)),"")</f>
        <v/>
      </c>
      <c r="V163" s="66"/>
      <c r="W163" s="66"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T164" s="66"/>
      <c r="U164" s="66" t="str">
        <f>IFERROR(IF(INDEX(U$1:U163,MATCH(T164,T$1:T163,0),1)=0,"",INDEX(U$1:U163,MATCH(T164,T$1:T163,0),1)),"")</f>
        <v/>
      </c>
      <c r="V164" s="66"/>
      <c r="W164" s="66"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T165" s="66"/>
      <c r="U165" s="66" t="str">
        <f>IFERROR(IF(INDEX(U$1:U164,MATCH(T165,T$1:T164,0),1)=0,"",INDEX(U$1:U164,MATCH(T165,T$1:T164,0),1)),"")</f>
        <v/>
      </c>
      <c r="V165" s="66"/>
      <c r="W165" s="66"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T166" s="66"/>
      <c r="U166" s="66" t="str">
        <f>IFERROR(IF(INDEX(U$1:U165,MATCH(T166,T$1:T165,0),1)=0,"",INDEX(U$1:U165,MATCH(T166,T$1:T165,0),1)),"")</f>
        <v/>
      </c>
      <c r="V166" s="66"/>
      <c r="W166" s="66"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T167" s="66"/>
      <c r="U167" s="66" t="str">
        <f>IFERROR(IF(INDEX(U$1:U166,MATCH(T167,T$1:T166,0),1)=0,"",INDEX(U$1:U166,MATCH(T167,T$1:T166,0),1)),"")</f>
        <v/>
      </c>
      <c r="V167" s="66"/>
      <c r="W167" s="66"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T168" s="66"/>
      <c r="U168" s="66" t="str">
        <f>IFERROR(IF(INDEX(U$1:U167,MATCH(T168,T$1:T167,0),1)=0,"",INDEX(U$1:U167,MATCH(T168,T$1:T167,0),1)),"")</f>
        <v/>
      </c>
      <c r="V168" s="66"/>
      <c r="W168" s="66"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T169" s="66"/>
      <c r="U169" s="66" t="str">
        <f>IFERROR(IF(INDEX(U$1:U168,MATCH(T169,T$1:T168,0),1)=0,"",INDEX(U$1:U168,MATCH(T169,T$1:T168,0),1)),"")</f>
        <v/>
      </c>
      <c r="V169" s="66"/>
      <c r="W169" s="66"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T170" s="66"/>
      <c r="U170" s="66" t="str">
        <f>IFERROR(IF(INDEX(U$1:U169,MATCH(T170,T$1:T169,0),1)=0,"",INDEX(U$1:U169,MATCH(T170,T$1:T169,0),1)),"")</f>
        <v/>
      </c>
      <c r="V170" s="66"/>
      <c r="W170" s="66"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T171" s="66"/>
      <c r="U171" s="66" t="str">
        <f>IFERROR(IF(INDEX(U$1:U170,MATCH(T171,T$1:T170,0),1)=0,"",INDEX(U$1:U170,MATCH(T171,T$1:T170,0),1)),"")</f>
        <v/>
      </c>
      <c r="V171" s="66"/>
      <c r="W171" s="66"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T172" s="66"/>
      <c r="U172" s="66" t="str">
        <f>IFERROR(IF(INDEX(U$1:U171,MATCH(T172,T$1:T171,0),1)=0,"",INDEX(U$1:U171,MATCH(T172,T$1:T171,0),1)),"")</f>
        <v/>
      </c>
      <c r="V172" s="66"/>
      <c r="W172" s="66"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T173" s="66"/>
      <c r="U173" s="66" t="str">
        <f>IFERROR(IF(INDEX(U$1:U172,MATCH(T173,T$1:T172,0),1)=0,"",INDEX(U$1:U172,MATCH(T173,T$1:T172,0),1)),"")</f>
        <v/>
      </c>
      <c r="V173" s="66"/>
      <c r="W173" s="66"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T174" s="66"/>
      <c r="U174" s="66" t="str">
        <f>IFERROR(IF(INDEX(U$1:U173,MATCH(T174,T$1:T173,0),1)=0,"",INDEX(U$1:U173,MATCH(T174,T$1:T173,0),1)),"")</f>
        <v/>
      </c>
      <c r="V174" s="66"/>
      <c r="W174" s="66"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T175" s="66"/>
      <c r="U175" s="66" t="str">
        <f>IFERROR(IF(INDEX(U$1:U174,MATCH(T175,T$1:T174,0),1)=0,"",INDEX(U$1:U174,MATCH(T175,T$1:T174,0),1)),"")</f>
        <v/>
      </c>
      <c r="V175" s="66"/>
      <c r="W175" s="66"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T176" s="66"/>
      <c r="U176" s="66" t="str">
        <f>IFERROR(IF(INDEX(U$1:U175,MATCH(T176,T$1:T175,0),1)=0,"",INDEX(U$1:U175,MATCH(T176,T$1:T175,0),1)),"")</f>
        <v/>
      </c>
      <c r="V176" s="66"/>
      <c r="W176" s="66"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T177" s="66"/>
      <c r="U177" s="66" t="str">
        <f>IFERROR(IF(INDEX(U$1:U176,MATCH(T177,T$1:T176,0),1)=0,"",INDEX(U$1:U176,MATCH(T177,T$1:T176,0),1)),"")</f>
        <v/>
      </c>
      <c r="V177" s="66"/>
      <c r="W177" s="66"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T178" s="66"/>
      <c r="U178" s="66" t="str">
        <f>IFERROR(IF(INDEX(U$1:U177,MATCH(T178,T$1:T177,0),1)=0,"",INDEX(U$1:U177,MATCH(T178,T$1:T177,0),1)),"")</f>
        <v/>
      </c>
      <c r="V178" s="66"/>
      <c r="W178" s="66"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T179" s="66"/>
      <c r="U179" s="66" t="str">
        <f>IFERROR(IF(INDEX(U$1:U178,MATCH(T179,T$1:T178,0),1)=0,"",INDEX(U$1:U178,MATCH(T179,T$1:T178,0),1)),"")</f>
        <v/>
      </c>
      <c r="V179" s="66"/>
      <c r="W179" s="66"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T180" s="66"/>
      <c r="U180" s="66" t="str">
        <f>IFERROR(IF(INDEX(U$1:U179,MATCH(T180,T$1:T179,0),1)=0,"",INDEX(U$1:U179,MATCH(T180,T$1:T179,0),1)),"")</f>
        <v/>
      </c>
      <c r="V180" s="66"/>
      <c r="W180" s="66"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T181" s="66"/>
      <c r="U181" s="66" t="str">
        <f>IFERROR(IF(INDEX(U$1:U180,MATCH(T181,T$1:T180,0),1)=0,"",INDEX(U$1:U180,MATCH(T181,T$1:T180,0),1)),"")</f>
        <v/>
      </c>
      <c r="V181" s="66"/>
      <c r="W181" s="66"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T182" s="66"/>
      <c r="U182" s="66" t="str">
        <f>IFERROR(IF(INDEX(U$1:U181,MATCH(T182,T$1:T181,0),1)=0,"",INDEX(U$1:U181,MATCH(T182,T$1:T181,0),1)),"")</f>
        <v/>
      </c>
      <c r="V182" s="66"/>
      <c r="W182" s="66"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T183" s="66"/>
      <c r="U183" s="66" t="str">
        <f>IFERROR(IF(INDEX(U$1:U182,MATCH(T183,T$1:T182,0),1)=0,"",INDEX(U$1:U182,MATCH(T183,T$1:T182,0),1)),"")</f>
        <v/>
      </c>
      <c r="V183" s="66"/>
      <c r="W183" s="66"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T184" s="66"/>
      <c r="U184" s="66" t="str">
        <f>IFERROR(IF(INDEX(U$1:U183,MATCH(T184,T$1:T183,0),1)=0,"",INDEX(U$1:U183,MATCH(T184,T$1:T183,0),1)),"")</f>
        <v/>
      </c>
      <c r="V184" s="66"/>
      <c r="W184" s="66"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T185" s="66"/>
      <c r="U185" s="66" t="str">
        <f>IFERROR(IF(INDEX(U$1:U184,MATCH(T185,T$1:T184,0),1)=0,"",INDEX(U$1:U184,MATCH(T185,T$1:T184,0),1)),"")</f>
        <v/>
      </c>
      <c r="V185" s="66"/>
      <c r="W185" s="66"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T186" s="66"/>
      <c r="U186" s="66" t="str">
        <f>IFERROR(IF(INDEX(U$1:U185,MATCH(T186,T$1:T185,0),1)=0,"",INDEX(U$1:U185,MATCH(T186,T$1:T185,0),1)),"")</f>
        <v/>
      </c>
      <c r="V186" s="66"/>
      <c r="W186" s="66"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T187" s="66"/>
      <c r="U187" s="66" t="str">
        <f>IFERROR(IF(INDEX(U$1:U186,MATCH(T187,T$1:T186,0),1)=0,"",INDEX(U$1:U186,MATCH(T187,T$1:T186,0),1)),"")</f>
        <v/>
      </c>
      <c r="V187" s="66"/>
      <c r="W187" s="66"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T188" s="66"/>
      <c r="U188" s="66" t="str">
        <f>IFERROR(IF(INDEX(U$1:U187,MATCH(T188,T$1:T187,0),1)=0,"",INDEX(U$1:U187,MATCH(T188,T$1:T187,0),1)),"")</f>
        <v/>
      </c>
      <c r="V188" s="66"/>
      <c r="W188" s="66"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T189" s="66"/>
      <c r="U189" s="66" t="str">
        <f>IFERROR(IF(INDEX(U$1:U188,MATCH(T189,T$1:T188,0),1)=0,"",INDEX(U$1:U188,MATCH(T189,T$1:T188,0),1)),"")</f>
        <v/>
      </c>
      <c r="V189" s="66"/>
      <c r="W189" s="66"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T190" s="66"/>
      <c r="U190" s="66" t="str">
        <f>IFERROR(IF(INDEX(U$1:U189,MATCH(T190,T$1:T189,0),1)=0,"",INDEX(U$1:U189,MATCH(T190,T$1:T189,0),1)),"")</f>
        <v/>
      </c>
      <c r="V190" s="66"/>
      <c r="W190" s="66"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T191" s="66"/>
      <c r="U191" s="66" t="str">
        <f>IFERROR(IF(INDEX(U$1:U190,MATCH(T191,T$1:T190,0),1)=0,"",INDEX(U$1:U190,MATCH(T191,T$1:T190,0),1)),"")</f>
        <v/>
      </c>
      <c r="V191" s="66"/>
      <c r="W191" s="66"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T192" s="66"/>
      <c r="U192" s="66" t="str">
        <f>IFERROR(IF(INDEX(U$1:U191,MATCH(T192,T$1:T191,0),1)=0,"",INDEX(U$1:U191,MATCH(T192,T$1:T191,0),1)),"")</f>
        <v/>
      </c>
      <c r="V192" s="66"/>
      <c r="W192" s="66"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T193" s="66"/>
      <c r="U193" s="66" t="str">
        <f>IFERROR(IF(INDEX(U$1:U192,MATCH(T193,T$1:T192,0),1)=0,"",INDEX(U$1:U192,MATCH(T193,T$1:T192,0),1)),"")</f>
        <v/>
      </c>
      <c r="V193" s="66"/>
      <c r="W193" s="66"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T194" s="66"/>
      <c r="U194" s="66" t="str">
        <f>IFERROR(IF(INDEX(U$1:U193,MATCH(T194,T$1:T193,0),1)=0,"",INDEX(U$1:U193,MATCH(T194,T$1:T193,0),1)),"")</f>
        <v/>
      </c>
      <c r="V194" s="66"/>
      <c r="W194" s="66"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T195" s="66"/>
      <c r="U195" s="66" t="str">
        <f>IFERROR(IF(INDEX(U$1:U194,MATCH(T195,T$1:T194,0),1)=0,"",INDEX(U$1:U194,MATCH(T195,T$1:T194,0),1)),"")</f>
        <v/>
      </c>
      <c r="V195" s="66"/>
      <c r="W195" s="66"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T196" s="66"/>
      <c r="U196" s="66" t="str">
        <f>IFERROR(IF(INDEX(U$1:U195,MATCH(T196,T$1:T195,0),1)=0,"",INDEX(U$1:U195,MATCH(T196,T$1:T195,0),1)),"")</f>
        <v/>
      </c>
      <c r="V196" s="66"/>
      <c r="W196" s="66"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T197" s="66"/>
      <c r="U197" s="66" t="str">
        <f>IFERROR(IF(INDEX(U$1:U196,MATCH(T197,T$1:T196,0),1)=0,"",INDEX(U$1:U196,MATCH(T197,T$1:T196,0),1)),"")</f>
        <v/>
      </c>
      <c r="V197" s="66"/>
      <c r="W197" s="66"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T198" s="66"/>
      <c r="U198" s="66" t="str">
        <f>IFERROR(IF(INDEX(U$1:U197,MATCH(T198,T$1:T197,0),1)=0,"",INDEX(U$1:U197,MATCH(T198,T$1:T197,0),1)),"")</f>
        <v/>
      </c>
      <c r="V198" s="66"/>
      <c r="W198" s="66"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T199" s="66"/>
      <c r="U199" s="66" t="str">
        <f>IFERROR(IF(INDEX(U$1:U198,MATCH(T199,T$1:T198,0),1)=0,"",INDEX(U$1:U198,MATCH(T199,T$1:T198,0),1)),"")</f>
        <v/>
      </c>
      <c r="V199" s="66"/>
      <c r="W199" s="66"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T200" s="66"/>
      <c r="U200" s="66" t="str">
        <f>IFERROR(IF(INDEX(U$1:U199,MATCH(T200,T$1:T199,0),1)=0,"",INDEX(U$1:U199,MATCH(T200,T$1:T199,0),1)),"")</f>
        <v/>
      </c>
      <c r="V200" s="66"/>
      <c r="W200" s="66"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T201" s="66"/>
      <c r="U201" s="66" t="str">
        <f>IFERROR(IF(INDEX(U$1:U200,MATCH(T201,T$1:T200,0),1)=0,"",INDEX(U$1:U200,MATCH(T201,T$1:T200,0),1)),"")</f>
        <v/>
      </c>
      <c r="V201" s="66"/>
      <c r="W201" s="66"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T202" s="66"/>
      <c r="U202" s="66" t="str">
        <f>IFERROR(IF(INDEX(U$1:U201,MATCH(T202,T$1:T201,0),1)=0,"",INDEX(U$1:U201,MATCH(T202,T$1:T201,0),1)),"")</f>
        <v/>
      </c>
      <c r="V202" s="66"/>
      <c r="W202" s="66"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T203" s="66"/>
      <c r="U203" s="66" t="str">
        <f>IFERROR(IF(INDEX(U$1:U202,MATCH(T203,T$1:T202,0),1)=0,"",INDEX(U$1:U202,MATCH(T203,T$1:T202,0),1)),"")</f>
        <v/>
      </c>
      <c r="V203" s="66"/>
      <c r="W203" s="66"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T204" s="66"/>
      <c r="U204" s="66" t="str">
        <f>IFERROR(IF(INDEX(U$1:U203,MATCH(T204,T$1:T203,0),1)=0,"",INDEX(U$1:U203,MATCH(T204,T$1:T203,0),1)),"")</f>
        <v/>
      </c>
      <c r="V204" s="66"/>
      <c r="W204" s="66"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T205" s="66"/>
      <c r="U205" s="66" t="str">
        <f>IFERROR(IF(INDEX(U$1:U204,MATCH(T205,T$1:T204,0),1)=0,"",INDEX(U$1:U204,MATCH(T205,T$1:T204,0),1)),"")</f>
        <v/>
      </c>
      <c r="V205" s="66"/>
      <c r="W205" s="66"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T206" s="66"/>
      <c r="U206" s="66" t="str">
        <f>IFERROR(IF(INDEX(U$1:U205,MATCH(T206,T$1:T205,0),1)=0,"",INDEX(U$1:U205,MATCH(T206,T$1:T205,0),1)),"")</f>
        <v/>
      </c>
      <c r="V206" s="66"/>
      <c r="W206" s="66"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T207" s="66"/>
      <c r="U207" s="66" t="str">
        <f>IFERROR(IF(INDEX(U$1:U206,MATCH(T207,T$1:T206,0),1)=0,"",INDEX(U$1:U206,MATCH(T207,T$1:T206,0),1)),"")</f>
        <v/>
      </c>
      <c r="V207" s="66"/>
      <c r="W207" s="66"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T208" s="66"/>
      <c r="U208" s="66" t="str">
        <f>IFERROR(IF(INDEX(U$1:U207,MATCH(T208,T$1:T207,0),1)=0,"",INDEX(U$1:U207,MATCH(T208,T$1:T207,0),1)),"")</f>
        <v/>
      </c>
      <c r="V208" s="66"/>
      <c r="W208" s="66"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T209" s="66"/>
      <c r="U209" s="66" t="str">
        <f>IFERROR(IF(INDEX(U$1:U208,MATCH(T209,T$1:T208,0),1)=0,"",INDEX(U$1:U208,MATCH(T209,T$1:T208,0),1)),"")</f>
        <v/>
      </c>
      <c r="V209" s="66"/>
      <c r="W209" s="66"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T210" s="66"/>
      <c r="U210" s="66" t="str">
        <f>IFERROR(IF(INDEX(U$1:U209,MATCH(T210,T$1:T209,0),1)=0,"",INDEX(U$1:U209,MATCH(T210,T$1:T209,0),1)),"")</f>
        <v/>
      </c>
      <c r="V210" s="66"/>
      <c r="W210" s="66"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T211" s="66"/>
      <c r="U211" s="66" t="str">
        <f>IFERROR(IF(INDEX(U$1:U210,MATCH(T211,T$1:T210,0),1)=0,"",INDEX(U$1:U210,MATCH(T211,T$1:T210,0),1)),"")</f>
        <v/>
      </c>
      <c r="V211" s="66"/>
      <c r="W211" s="66"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T212" s="66"/>
      <c r="U212" s="66" t="str">
        <f>IFERROR(IF(INDEX(U$1:U211,MATCH(T212,T$1:T211,0),1)=0,"",INDEX(U$1:U211,MATCH(T212,T$1:T211,0),1)),"")</f>
        <v/>
      </c>
      <c r="V212" s="66"/>
      <c r="W212" s="66"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T213" s="66"/>
      <c r="U213" s="66" t="str">
        <f>IFERROR(IF(INDEX(U$1:U212,MATCH(T213,T$1:T212,0),1)=0,"",INDEX(U$1:U212,MATCH(T213,T$1:T212,0),1)),"")</f>
        <v/>
      </c>
      <c r="V213" s="66"/>
      <c r="W213" s="66"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T214" s="66"/>
      <c r="U214" s="66" t="str">
        <f>IFERROR(IF(INDEX(U$1:U213,MATCH(T214,T$1:T213,0),1)=0,"",INDEX(U$1:U213,MATCH(T214,T$1:T213,0),1)),"")</f>
        <v/>
      </c>
      <c r="V214" s="66"/>
      <c r="W214" s="66"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T215" s="66"/>
      <c r="U215" s="66" t="str">
        <f>IFERROR(IF(INDEX(U$1:U214,MATCH(T215,T$1:T214,0),1)=0,"",INDEX(U$1:U214,MATCH(T215,T$1:T214,0),1)),"")</f>
        <v/>
      </c>
      <c r="V215" s="66"/>
      <c r="W215" s="66"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T216" s="66"/>
      <c r="U216" s="66" t="str">
        <f>IFERROR(IF(INDEX(U$1:U215,MATCH(T216,T$1:T215,0),1)=0,"",INDEX(U$1:U215,MATCH(T216,T$1:T215,0),1)),"")</f>
        <v/>
      </c>
      <c r="V216" s="66"/>
      <c r="W216" s="66"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T217" s="66"/>
      <c r="U217" s="66" t="str">
        <f>IFERROR(IF(INDEX(U$1:U216,MATCH(T217,T$1:T216,0),1)=0,"",INDEX(U$1:U216,MATCH(T217,T$1:T216,0),1)),"")</f>
        <v/>
      </c>
      <c r="V217" s="66"/>
      <c r="W217" s="66"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T218" s="66"/>
      <c r="U218" s="66" t="str">
        <f>IFERROR(IF(INDEX(U$1:U217,MATCH(T218,T$1:T217,0),1)=0,"",INDEX(U$1:U217,MATCH(T218,T$1:T217,0),1)),"")</f>
        <v/>
      </c>
      <c r="V218" s="66"/>
      <c r="W218" s="66"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T219" s="66"/>
      <c r="U219" s="66" t="str">
        <f>IFERROR(IF(INDEX(U$1:U218,MATCH(T219,T$1:T218,0),1)=0,"",INDEX(U$1:U218,MATCH(T219,T$1:T218,0),1)),"")</f>
        <v/>
      </c>
      <c r="V219" s="66"/>
      <c r="W219" s="66"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T220" s="66"/>
      <c r="U220" s="66" t="str">
        <f>IFERROR(IF(INDEX(U$1:U219,MATCH(T220,T$1:T219,0),1)=0,"",INDEX(U$1:U219,MATCH(T220,T$1:T219,0),1)),"")</f>
        <v/>
      </c>
      <c r="V220" s="66"/>
      <c r="W220" s="66"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T221" s="66"/>
      <c r="U221" s="66" t="str">
        <f>IFERROR(IF(INDEX(U$1:U220,MATCH(T221,T$1:T220,0),1)=0,"",INDEX(U$1:U220,MATCH(T221,T$1:T220,0),1)),"")</f>
        <v/>
      </c>
      <c r="V221" s="66"/>
      <c r="W221" s="66"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T222" s="66"/>
      <c r="U222" s="66" t="str">
        <f>IFERROR(IF(INDEX(U$1:U221,MATCH(T222,T$1:T221,0),1)=0,"",INDEX(U$1:U221,MATCH(T222,T$1:T221,0),1)),"")</f>
        <v/>
      </c>
      <c r="V222" s="66"/>
      <c r="W222" s="66"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T223" s="66"/>
      <c r="U223" s="66" t="str">
        <f>IFERROR(IF(INDEX(U$1:U222,MATCH(T223,T$1:T222,0),1)=0,"",INDEX(U$1:U222,MATCH(T223,T$1:T222,0),1)),"")</f>
        <v/>
      </c>
      <c r="V223" s="66"/>
      <c r="W223" s="66"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T224" s="66"/>
      <c r="U224" s="66" t="str">
        <f>IFERROR(IF(INDEX(U$1:U223,MATCH(T224,T$1:T223,0),1)=0,"",INDEX(U$1:U223,MATCH(T224,T$1:T223,0),1)),"")</f>
        <v/>
      </c>
      <c r="V224" s="66"/>
      <c r="W224" s="66"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T225" s="66"/>
      <c r="U225" s="66" t="str">
        <f>IFERROR(IF(INDEX(U$1:U224,MATCH(T225,T$1:T224,0),1)=0,"",INDEX(U$1:U224,MATCH(T225,T$1:T224,0),1)),"")</f>
        <v/>
      </c>
      <c r="V225" s="66"/>
      <c r="W225" s="66"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T226" s="66"/>
      <c r="U226" s="66" t="str">
        <f>IFERROR(IF(INDEX(U$1:U225,MATCH(T226,T$1:T225,0),1)=0,"",INDEX(U$1:U225,MATCH(T226,T$1:T225,0),1)),"")</f>
        <v/>
      </c>
      <c r="V226" s="66"/>
      <c r="W226" s="66"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T227" s="66"/>
      <c r="U227" s="66" t="str">
        <f>IFERROR(IF(INDEX(U$1:U226,MATCH(T227,T$1:T226,0),1)=0,"",INDEX(U$1:U226,MATCH(T227,T$1:T226,0),1)),"")</f>
        <v/>
      </c>
      <c r="V227" s="66"/>
      <c r="W227" s="66"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T228" s="66"/>
      <c r="U228" s="66" t="str">
        <f>IFERROR(IF(INDEX(U$1:U227,MATCH(T228,T$1:T227,0),1)=0,"",INDEX(U$1:U227,MATCH(T228,T$1:T227,0),1)),"")</f>
        <v/>
      </c>
      <c r="V228" s="66"/>
      <c r="W228" s="66"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T229" s="66"/>
      <c r="U229" s="66" t="str">
        <f>IFERROR(IF(INDEX(U$1:U228,MATCH(T229,T$1:T228,0),1)=0,"",INDEX(U$1:U228,MATCH(T229,T$1:T228,0),1)),"")</f>
        <v/>
      </c>
      <c r="V229" s="66"/>
      <c r="W229" s="66"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T230" s="66"/>
      <c r="U230" s="66" t="str">
        <f>IFERROR(IF(INDEX(U$1:U229,MATCH(T230,T$1:T229,0),1)=0,"",INDEX(U$1:U229,MATCH(T230,T$1:T229,0),1)),"")</f>
        <v/>
      </c>
      <c r="V230" s="66"/>
      <c r="W230" s="66"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T231" s="66"/>
      <c r="U231" s="66" t="str">
        <f>IFERROR(IF(INDEX(U$1:U230,MATCH(T231,T$1:T230,0),1)=0,"",INDEX(U$1:U230,MATCH(T231,T$1:T230,0),1)),"")</f>
        <v/>
      </c>
      <c r="V231" s="66"/>
      <c r="W231" s="66"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T232" s="66"/>
      <c r="U232" s="66" t="str">
        <f>IFERROR(IF(INDEX(U$1:U231,MATCH(T232,T$1:T231,0),1)=0,"",INDEX(U$1:U231,MATCH(T232,T$1:T231,0),1)),"")</f>
        <v/>
      </c>
      <c r="V232" s="66"/>
      <c r="W232" s="66"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T233" s="66"/>
      <c r="U233" s="66" t="str">
        <f>IFERROR(IF(INDEX(U$1:U232,MATCH(T233,T$1:T232,0),1)=0,"",INDEX(U$1:U232,MATCH(T233,T$1:T232,0),1)),"")</f>
        <v/>
      </c>
      <c r="V233" s="66"/>
      <c r="W233" s="66"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T234" s="66"/>
      <c r="U234" s="66" t="str">
        <f>IFERROR(IF(INDEX(U$1:U233,MATCH(T234,T$1:T233,0),1)=0,"",INDEX(U$1:U233,MATCH(T234,T$1:T233,0),1)),"")</f>
        <v/>
      </c>
      <c r="V234" s="66"/>
      <c r="W234" s="66"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T235" s="66"/>
      <c r="U235" s="66" t="str">
        <f>IFERROR(IF(INDEX(U$1:U234,MATCH(T235,T$1:T234,0),1)=0,"",INDEX(U$1:U234,MATCH(T235,T$1:T234,0),1)),"")</f>
        <v/>
      </c>
      <c r="V235" s="66"/>
      <c r="W235" s="66"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T236" s="66"/>
      <c r="U236" s="66" t="str">
        <f>IFERROR(IF(INDEX(U$1:U235,MATCH(T236,T$1:T235,0),1)=0,"",INDEX(U$1:U235,MATCH(T236,T$1:T235,0),1)),"")</f>
        <v/>
      </c>
      <c r="V236" s="66"/>
      <c r="W236" s="66"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T237" s="66"/>
      <c r="U237" s="66" t="str">
        <f>IFERROR(IF(INDEX(U$1:U236,MATCH(T237,T$1:T236,0),1)=0,"",INDEX(U$1:U236,MATCH(T237,T$1:T236,0),1)),"")</f>
        <v/>
      </c>
      <c r="V237" s="66"/>
      <c r="W237" s="66"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T238" s="66"/>
      <c r="U238" s="66" t="str">
        <f>IFERROR(IF(INDEX(U$1:U237,MATCH(T238,T$1:T237,0),1)=0,"",INDEX(U$1:U237,MATCH(T238,T$1:T237,0),1)),"")</f>
        <v/>
      </c>
      <c r="V238" s="66"/>
      <c r="W238" s="66"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T239" s="66"/>
      <c r="U239" s="66" t="str">
        <f>IFERROR(IF(INDEX(U$1:U238,MATCH(T239,T$1:T238,0),1)=0,"",INDEX(U$1:U238,MATCH(T239,T$1:T238,0),1)),"")</f>
        <v/>
      </c>
      <c r="V239" s="66"/>
      <c r="W239" s="66"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T240" s="66"/>
      <c r="U240" s="66" t="str">
        <f>IFERROR(IF(INDEX(U$1:U239,MATCH(T240,T$1:T239,0),1)=0,"",INDEX(U$1:U239,MATCH(T240,T$1:T239,0),1)),"")</f>
        <v/>
      </c>
      <c r="V240" s="66"/>
      <c r="W240" s="66"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T241" s="66"/>
      <c r="U241" s="66" t="str">
        <f>IFERROR(IF(INDEX(U$1:U240,MATCH(T241,T$1:T240,0),1)=0,"",INDEX(U$1:U240,MATCH(T241,T$1:T240,0),1)),"")</f>
        <v/>
      </c>
      <c r="V241" s="66"/>
      <c r="W241" s="66"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T242" s="66"/>
      <c r="U242" s="66" t="str">
        <f>IFERROR(IF(INDEX(U$1:U241,MATCH(T242,T$1:T241,0),1)=0,"",INDEX(U$1:U241,MATCH(T242,T$1:T241,0),1)),"")</f>
        <v/>
      </c>
      <c r="V242" s="66"/>
      <c r="W242" s="66"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T243" s="66"/>
      <c r="U243" s="66" t="str">
        <f>IFERROR(IF(INDEX(U$1:U242,MATCH(T243,T$1:T242,0),1)=0,"",INDEX(U$1:U242,MATCH(T243,T$1:T242,0),1)),"")</f>
        <v/>
      </c>
      <c r="V243" s="66"/>
      <c r="W243" s="66"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T244" s="66"/>
      <c r="U244" s="66" t="str">
        <f>IFERROR(IF(INDEX(U$1:U243,MATCH(T244,T$1:T243,0),1)=0,"",INDEX(U$1:U243,MATCH(T244,T$1:T243,0),1)),"")</f>
        <v/>
      </c>
      <c r="V244" s="66"/>
      <c r="W244" s="66"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T245" s="66"/>
      <c r="U245" s="66" t="str">
        <f>IFERROR(IF(INDEX(U$1:U244,MATCH(T245,T$1:T244,0),1)=0,"",INDEX(U$1:U244,MATCH(T245,T$1:T244,0),1)),"")</f>
        <v/>
      </c>
      <c r="V245" s="66"/>
      <c r="W245" s="66"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T246" s="66"/>
      <c r="U246" s="66" t="str">
        <f>IFERROR(IF(INDEX(U$1:U245,MATCH(T246,T$1:T245,0),1)=0,"",INDEX(U$1:U245,MATCH(T246,T$1:T245,0),1)),"")</f>
        <v/>
      </c>
      <c r="V246" s="66"/>
      <c r="W246" s="66"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T247" s="66"/>
      <c r="U247" s="66" t="str">
        <f>IFERROR(IF(INDEX(U$1:U246,MATCH(T247,T$1:T246,0),1)=0,"",INDEX(U$1:U246,MATCH(T247,T$1:T246,0),1)),"")</f>
        <v/>
      </c>
      <c r="V247" s="66"/>
      <c r="W247" s="66"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T248" s="66"/>
      <c r="U248" s="66" t="str">
        <f>IFERROR(IF(INDEX(U$1:U247,MATCH(T248,T$1:T247,0),1)=0,"",INDEX(U$1:U247,MATCH(T248,T$1:T247,0),1)),"")</f>
        <v/>
      </c>
      <c r="V248" s="66"/>
      <c r="W248" s="66"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T249" s="66"/>
      <c r="U249" s="66" t="str">
        <f>IFERROR(IF(INDEX(U$1:U248,MATCH(T249,T$1:T248,0),1)=0,"",INDEX(U$1:U248,MATCH(T249,T$1:T248,0),1)),"")</f>
        <v/>
      </c>
      <c r="V249" s="66"/>
      <c r="W249" s="66"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T250" s="66"/>
      <c r="U250" s="66" t="str">
        <f>IFERROR(IF(INDEX(U$1:U249,MATCH(T250,T$1:T249,0),1)=0,"",INDEX(U$1:U249,MATCH(T250,T$1:T249,0),1)),"")</f>
        <v/>
      </c>
      <c r="V250" s="66"/>
      <c r="W250" s="66"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T251" s="66"/>
      <c r="U251" s="66" t="str">
        <f>IFERROR(IF(INDEX(U$1:U250,MATCH(T251,T$1:T250,0),1)=0,"",INDEX(U$1:U250,MATCH(T251,T$1:T250,0),1)),"")</f>
        <v/>
      </c>
      <c r="V251" s="66"/>
      <c r="W251" s="66"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T252" s="66"/>
      <c r="U252" s="66" t="str">
        <f>IFERROR(IF(INDEX(U$1:U251,MATCH(T252,T$1:T251,0),1)=0,"",INDEX(U$1:U251,MATCH(T252,T$1:T251,0),1)),"")</f>
        <v/>
      </c>
      <c r="V252" s="66"/>
      <c r="W252" s="66"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T253" s="66"/>
      <c r="U253" s="66" t="str">
        <f>IFERROR(IF(INDEX(U$1:U252,MATCH(T253,T$1:T252,0),1)=0,"",INDEX(U$1:U252,MATCH(T253,T$1:T252,0),1)),"")</f>
        <v/>
      </c>
      <c r="V253" s="66"/>
      <c r="W253" s="66"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T254" s="66"/>
      <c r="U254" s="66" t="str">
        <f>IFERROR(IF(INDEX(U$1:U253,MATCH(T254,T$1:T253,0),1)=0,"",INDEX(U$1:U253,MATCH(T254,T$1:T253,0),1)),"")</f>
        <v/>
      </c>
      <c r="V254" s="66"/>
      <c r="W254" s="66"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T255" s="66"/>
      <c r="U255" s="66" t="str">
        <f>IFERROR(IF(INDEX(U$1:U254,MATCH(T255,T$1:T254,0),1)=0,"",INDEX(U$1:U254,MATCH(T255,T$1:T254,0),1)),"")</f>
        <v/>
      </c>
      <c r="V255" s="66"/>
      <c r="W255" s="66"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T256" s="66"/>
      <c r="U256" s="66" t="str">
        <f>IFERROR(IF(INDEX(U$1:U255,MATCH(T256,T$1:T255,0),1)=0,"",INDEX(U$1:U255,MATCH(T256,T$1:T255,0),1)),"")</f>
        <v/>
      </c>
      <c r="V256" s="66"/>
      <c r="W256" s="66"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T257" s="66"/>
      <c r="U257" s="66" t="str">
        <f>IFERROR(IF(INDEX(U$1:U256,MATCH(T257,T$1:T256,0),1)=0,"",INDEX(U$1:U256,MATCH(T257,T$1:T256,0),1)),"")</f>
        <v/>
      </c>
      <c r="V257" s="66"/>
      <c r="W257" s="66"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T258" s="66"/>
      <c r="U258" s="66" t="str">
        <f>IFERROR(IF(INDEX(U$1:U257,MATCH(T258,T$1:T257,0),1)=0,"",INDEX(U$1:U257,MATCH(T258,T$1:T257,0),1)),"")</f>
        <v/>
      </c>
      <c r="V258" s="66"/>
      <c r="W258" s="66"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T259" s="66"/>
      <c r="U259" s="66" t="str">
        <f>IFERROR(IF(INDEX(U$1:U258,MATCH(T259,T$1:T258,0),1)=0,"",INDEX(U$1:U258,MATCH(T259,T$1:T258,0),1)),"")</f>
        <v/>
      </c>
      <c r="V259" s="66"/>
      <c r="W259" s="66"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T260" s="66"/>
      <c r="U260" s="66" t="str">
        <f>IFERROR(IF(INDEX(U$1:U259,MATCH(T260,T$1:T259,0),1)=0,"",INDEX(U$1:U259,MATCH(T260,T$1:T259,0),1)),"")</f>
        <v/>
      </c>
      <c r="V260" s="66"/>
      <c r="W260" s="66"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T261" s="66"/>
      <c r="U261" s="66" t="str">
        <f>IFERROR(IF(INDEX(U$1:U260,MATCH(T261,T$1:T260,0),1)=0,"",INDEX(U$1:U260,MATCH(T261,T$1:T260,0),1)),"")</f>
        <v/>
      </c>
      <c r="V261" s="66"/>
      <c r="W261" s="66"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T262" s="66"/>
      <c r="U262" s="66" t="str">
        <f>IFERROR(IF(INDEX(U$1:U261,MATCH(T262,T$1:T261,0),1)=0,"",INDEX(U$1:U261,MATCH(T262,T$1:T261,0),1)),"")</f>
        <v/>
      </c>
      <c r="V262" s="66"/>
      <c r="W262" s="66"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T263" s="66"/>
      <c r="U263" s="66" t="str">
        <f>IFERROR(IF(INDEX(U$1:U262,MATCH(T263,T$1:T262,0),1)=0,"",INDEX(U$1:U262,MATCH(T263,T$1:T262,0),1)),"")</f>
        <v/>
      </c>
      <c r="V263" s="66"/>
      <c r="W263" s="66"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T264" s="66"/>
      <c r="U264" s="66" t="str">
        <f>IFERROR(IF(INDEX(U$1:U263,MATCH(T264,T$1:T263,0),1)=0,"",INDEX(U$1:U263,MATCH(T264,T$1:T263,0),1)),"")</f>
        <v/>
      </c>
      <c r="V264" s="66"/>
      <c r="W264" s="66"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T265" s="66"/>
      <c r="U265" s="66" t="str">
        <f>IFERROR(IF(INDEX(U$1:U264,MATCH(T265,T$1:T264,0),1)=0,"",INDEX(U$1:U264,MATCH(T265,T$1:T264,0),1)),"")</f>
        <v/>
      </c>
      <c r="V265" s="66"/>
      <c r="W265" s="66"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T266" s="66"/>
      <c r="U266" s="66" t="str">
        <f>IFERROR(IF(INDEX(U$1:U265,MATCH(T266,T$1:T265,0),1)=0,"",INDEX(U$1:U265,MATCH(T266,T$1:T265,0),1)),"")</f>
        <v/>
      </c>
      <c r="V266" s="66"/>
      <c r="W266" s="66"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T267" s="66"/>
      <c r="U267" s="66" t="str">
        <f>IFERROR(IF(INDEX(U$1:U266,MATCH(T267,T$1:T266,0),1)=0,"",INDEX(U$1:U266,MATCH(T267,T$1:T266,0),1)),"")</f>
        <v/>
      </c>
      <c r="V267" s="66"/>
      <c r="W267" s="66"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T268" s="66"/>
      <c r="U268" s="66" t="str">
        <f>IFERROR(IF(INDEX(U$1:U267,MATCH(T268,T$1:T267,0),1)=0,"",INDEX(U$1:U267,MATCH(T268,T$1:T267,0),1)),"")</f>
        <v/>
      </c>
      <c r="V268" s="66"/>
      <c r="W268" s="66"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T269" s="66"/>
      <c r="U269" s="66" t="str">
        <f>IFERROR(IF(INDEX(U$1:U268,MATCH(T269,T$1:T268,0),1)=0,"",INDEX(U$1:U268,MATCH(T269,T$1:T268,0),1)),"")</f>
        <v/>
      </c>
      <c r="V269" s="66"/>
      <c r="W269" s="66"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T270" s="66"/>
      <c r="U270" s="66" t="str">
        <f>IFERROR(IF(INDEX(U$1:U269,MATCH(T270,T$1:T269,0),1)=0,"",INDEX(U$1:U269,MATCH(T270,T$1:T269,0),1)),"")</f>
        <v/>
      </c>
      <c r="V270" s="66"/>
      <c r="W270" s="66"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T271" s="66"/>
      <c r="U271" s="66" t="str">
        <f>IFERROR(IF(INDEX(U$1:U270,MATCH(T271,T$1:T270,0),1)=0,"",INDEX(U$1:U270,MATCH(T271,T$1:T270,0),1)),"")</f>
        <v/>
      </c>
      <c r="V271" s="66"/>
      <c r="W271" s="66"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T272" s="66"/>
      <c r="U272" s="66" t="str">
        <f>IFERROR(IF(INDEX(U$1:U271,MATCH(T272,T$1:T271,0),1)=0,"",INDEX(U$1:U271,MATCH(T272,T$1:T271,0),1)),"")</f>
        <v/>
      </c>
      <c r="V272" s="66"/>
      <c r="W272" s="66"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T273" s="66"/>
      <c r="U273" s="66" t="str">
        <f>IFERROR(IF(INDEX(U$1:U272,MATCH(T273,T$1:T272,0),1)=0,"",INDEX(U$1:U272,MATCH(T273,T$1:T272,0),1)),"")</f>
        <v/>
      </c>
      <c r="V273" s="66"/>
      <c r="W273" s="66"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T274" s="66"/>
      <c r="U274" s="66" t="str">
        <f>IFERROR(IF(INDEX(U$1:U273,MATCH(T274,T$1:T273,0),1)=0,"",INDEX(U$1:U273,MATCH(T274,T$1:T273,0),1)),"")</f>
        <v/>
      </c>
      <c r="V274" s="66"/>
      <c r="W274" s="66"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T275" s="66"/>
      <c r="U275" s="66" t="str">
        <f>IFERROR(IF(INDEX(U$1:U274,MATCH(T275,T$1:T274,0),1)=0,"",INDEX(U$1:U274,MATCH(T275,T$1:T274,0),1)),"")</f>
        <v/>
      </c>
      <c r="V275" s="66"/>
      <c r="W275" s="66"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T276" s="66"/>
      <c r="U276" s="66" t="str">
        <f>IFERROR(IF(INDEX(U$1:U275,MATCH(T276,T$1:T275,0),1)=0,"",INDEX(U$1:U275,MATCH(T276,T$1:T275,0),1)),"")</f>
        <v/>
      </c>
      <c r="V276" s="66"/>
      <c r="W276" s="66"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T277" s="66"/>
      <c r="U277" s="66" t="str">
        <f>IFERROR(IF(INDEX(U$1:U276,MATCH(T277,T$1:T276,0),1)=0,"",INDEX(U$1:U276,MATCH(T277,T$1:T276,0),1)),"")</f>
        <v/>
      </c>
      <c r="V277" s="66"/>
      <c r="W277" s="66"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T278" s="66"/>
      <c r="U278" s="66" t="str">
        <f>IFERROR(IF(INDEX(U$1:U277,MATCH(T278,T$1:T277,0),1)=0,"",INDEX(U$1:U277,MATCH(T278,T$1:T277,0),1)),"")</f>
        <v/>
      </c>
      <c r="V278" s="66"/>
      <c r="W278" s="66"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T279" s="66"/>
      <c r="U279" s="66" t="str">
        <f>IFERROR(IF(INDEX(U$1:U278,MATCH(T279,T$1:T278,0),1)=0,"",INDEX(U$1:U278,MATCH(T279,T$1:T278,0),1)),"")</f>
        <v/>
      </c>
      <c r="V279" s="66"/>
      <c r="W279" s="66"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T280" s="66"/>
      <c r="U280" s="66" t="str">
        <f>IFERROR(IF(INDEX(U$1:U279,MATCH(T280,T$1:T279,0),1)=0,"",INDEX(U$1:U279,MATCH(T280,T$1:T279,0),1)),"")</f>
        <v/>
      </c>
      <c r="V280" s="66"/>
      <c r="W280" s="66"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T281" s="66"/>
      <c r="U281" s="66" t="str">
        <f>IFERROR(IF(INDEX(U$1:U280,MATCH(T281,T$1:T280,0),1)=0,"",INDEX(U$1:U280,MATCH(T281,T$1:T280,0),1)),"")</f>
        <v/>
      </c>
      <c r="V281" s="66"/>
      <c r="W281" s="66"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T282" s="66"/>
      <c r="U282" s="66" t="str">
        <f>IFERROR(IF(INDEX(U$1:U281,MATCH(T282,T$1:T281,0),1)=0,"",INDEX(U$1:U281,MATCH(T282,T$1:T281,0),1)),"")</f>
        <v/>
      </c>
      <c r="V282" s="66"/>
      <c r="W282" s="66"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T283" s="66"/>
      <c r="U283" s="66" t="str">
        <f>IFERROR(IF(INDEX(U$1:U282,MATCH(T283,T$1:T282,0),1)=0,"",INDEX(U$1:U282,MATCH(T283,T$1:T282,0),1)),"")</f>
        <v/>
      </c>
      <c r="V283" s="66"/>
      <c r="W283" s="66"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T284" s="66"/>
      <c r="U284" s="66" t="str">
        <f>IFERROR(IF(INDEX(U$1:U283,MATCH(T284,T$1:T283,0),1)=0,"",INDEX(U$1:U283,MATCH(T284,T$1:T283,0),1)),"")</f>
        <v/>
      </c>
      <c r="V284" s="66"/>
      <c r="W284" s="66"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T285" s="66"/>
      <c r="U285" s="66" t="str">
        <f>IFERROR(IF(INDEX(U$1:U284,MATCH(T285,T$1:T284,0),1)=0,"",INDEX(U$1:U284,MATCH(T285,T$1:T284,0),1)),"")</f>
        <v/>
      </c>
      <c r="V285" s="66"/>
      <c r="W285" s="66"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T286" s="66"/>
      <c r="U286" s="66" t="str">
        <f>IFERROR(IF(INDEX(U$1:U285,MATCH(T286,T$1:T285,0),1)=0,"",INDEX(U$1:U285,MATCH(T286,T$1:T285,0),1)),"")</f>
        <v/>
      </c>
      <c r="V286" s="66"/>
      <c r="W286" s="66"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T287" s="66"/>
      <c r="U287" s="66" t="str">
        <f>IFERROR(IF(INDEX(U$1:U286,MATCH(T287,T$1:T286,0),1)=0,"",INDEX(U$1:U286,MATCH(T287,T$1:T286,0),1)),"")</f>
        <v/>
      </c>
      <c r="V287" s="66"/>
      <c r="W287" s="66"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T288" s="66"/>
      <c r="U288" s="66" t="str">
        <f>IFERROR(IF(INDEX(U$1:U287,MATCH(T288,T$1:T287,0),1)=0,"",INDEX(U$1:U287,MATCH(T288,T$1:T287,0),1)),"")</f>
        <v/>
      </c>
      <c r="V288" s="66"/>
      <c r="W288" s="66"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T289" s="66"/>
      <c r="U289" s="66" t="str">
        <f>IFERROR(IF(INDEX(U$1:U288,MATCH(T289,T$1:T288,0),1)=0,"",INDEX(U$1:U288,MATCH(T289,T$1:T288,0),1)),"")</f>
        <v/>
      </c>
      <c r="V289" s="66"/>
      <c r="W289" s="66"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T290" s="66"/>
      <c r="U290" s="66" t="str">
        <f>IFERROR(IF(INDEX(U$1:U289,MATCH(T290,T$1:T289,0),1)=0,"",INDEX(U$1:U289,MATCH(T290,T$1:T289,0),1)),"")</f>
        <v/>
      </c>
      <c r="V290" s="66"/>
      <c r="W290" s="66"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T291" s="66"/>
      <c r="U291" s="66" t="str">
        <f>IFERROR(IF(INDEX(U$1:U290,MATCH(T291,T$1:T290,0),1)=0,"",INDEX(U$1:U290,MATCH(T291,T$1:T290,0),1)),"")</f>
        <v/>
      </c>
      <c r="V291" s="66"/>
      <c r="W291" s="66"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T292" s="66"/>
      <c r="U292" s="66" t="str">
        <f>IFERROR(IF(INDEX(U$1:U291,MATCH(T292,T$1:T291,0),1)=0,"",INDEX(U$1:U291,MATCH(T292,T$1:T291,0),1)),"")</f>
        <v/>
      </c>
      <c r="V292" s="66"/>
      <c r="W292" s="66"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T293" s="66"/>
      <c r="U293" s="66" t="str">
        <f>IFERROR(IF(INDEX(U$1:U292,MATCH(T293,T$1:T292,0),1)=0,"",INDEX(U$1:U292,MATCH(T293,T$1:T292,0),1)),"")</f>
        <v/>
      </c>
      <c r="V293" s="66"/>
      <c r="W293" s="66"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T294" s="66"/>
      <c r="U294" s="66" t="str">
        <f>IFERROR(IF(INDEX(U$1:U293,MATCH(T294,T$1:T293,0),1)=0,"",INDEX(U$1:U293,MATCH(T294,T$1:T293,0),1)),"")</f>
        <v/>
      </c>
      <c r="V294" s="66"/>
      <c r="W294" s="66"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T295" s="66"/>
      <c r="U295" s="66" t="str">
        <f>IFERROR(IF(INDEX(U$1:U294,MATCH(T295,T$1:T294,0),1)=0,"",INDEX(U$1:U294,MATCH(T295,T$1:T294,0),1)),"")</f>
        <v/>
      </c>
      <c r="V295" s="66"/>
      <c r="W295" s="66"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T296" s="66"/>
      <c r="U296" s="66" t="str">
        <f>IFERROR(IF(INDEX(U$1:U295,MATCH(T296,T$1:T295,0),1)=0,"",INDEX(U$1:U295,MATCH(T296,T$1:T295,0),1)),"")</f>
        <v/>
      </c>
      <c r="V296" s="66"/>
      <c r="W296" s="66"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T297" s="66"/>
      <c r="U297" s="66" t="str">
        <f>IFERROR(IF(INDEX(U$1:U296,MATCH(T297,T$1:T296,0),1)=0,"",INDEX(U$1:U296,MATCH(T297,T$1:T296,0),1)),"")</f>
        <v/>
      </c>
      <c r="V297" s="66"/>
      <c r="W297" s="66"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T298" s="66"/>
      <c r="U298" s="66" t="str">
        <f>IFERROR(IF(INDEX(U$1:U297,MATCH(T298,T$1:T297,0),1)=0,"",INDEX(U$1:U297,MATCH(T298,T$1:T297,0),1)),"")</f>
        <v/>
      </c>
      <c r="V298" s="66"/>
      <c r="W298" s="66"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T299" s="66"/>
      <c r="U299" s="66" t="str">
        <f>IFERROR(IF(INDEX(U$1:U298,MATCH(T299,T$1:T298,0),1)=0,"",INDEX(U$1:U298,MATCH(T299,T$1:T298,0),1)),"")</f>
        <v/>
      </c>
      <c r="V299" s="66"/>
      <c r="W299" s="66"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T300" s="66"/>
      <c r="U300" s="66" t="str">
        <f>IFERROR(IF(INDEX(U$1:U299,MATCH(T300,T$1:T299,0),1)=0,"",INDEX(U$1:U299,MATCH(T300,T$1:T299,0),1)),"")</f>
        <v/>
      </c>
      <c r="V300" s="66"/>
      <c r="W300" s="66"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T301" s="66"/>
      <c r="U301" s="66" t="str">
        <f>IFERROR(IF(INDEX(U$1:U300,MATCH(T301,T$1:T300,0),1)=0,"",INDEX(U$1:U300,MATCH(T301,T$1:T300,0),1)),"")</f>
        <v/>
      </c>
      <c r="V301" s="66"/>
      <c r="W301" s="66"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T302" s="66"/>
      <c r="U302" s="66" t="str">
        <f>IFERROR(IF(INDEX(U$1:U301,MATCH(T302,T$1:T301,0),1)=0,"",INDEX(U$1:U301,MATCH(T302,T$1:T301,0),1)),"")</f>
        <v/>
      </c>
      <c r="V302" s="66"/>
      <c r="W302" s="66"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T303" s="66"/>
      <c r="U303" s="66" t="str">
        <f>IFERROR(IF(INDEX(U$1:U302,MATCH(T303,T$1:T302,0),1)=0,"",INDEX(U$1:U302,MATCH(T303,T$1:T302,0),1)),"")</f>
        <v/>
      </c>
      <c r="V303" s="66"/>
      <c r="W303" s="66"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T304" s="66"/>
      <c r="U304" s="66" t="str">
        <f>IFERROR(IF(INDEX(U$1:U303,MATCH(T304,T$1:T303,0),1)=0,"",INDEX(U$1:U303,MATCH(T304,T$1:T303,0),1)),"")</f>
        <v/>
      </c>
      <c r="V304" s="66"/>
      <c r="W304" s="66"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T305" s="66"/>
      <c r="U305" s="66" t="str">
        <f>IFERROR(IF(INDEX(U$1:U304,MATCH(T305,T$1:T304,0),1)=0,"",INDEX(U$1:U304,MATCH(T305,T$1:T304,0),1)),"")</f>
        <v/>
      </c>
      <c r="V305" s="66"/>
      <c r="W305" s="66"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T306" s="66"/>
      <c r="U306" s="66" t="str">
        <f>IFERROR(IF(INDEX(U$1:U305,MATCH(T306,T$1:T305,0),1)=0,"",INDEX(U$1:U305,MATCH(T306,T$1:T305,0),1)),"")</f>
        <v/>
      </c>
      <c r="V306" s="66"/>
      <c r="W306" s="66"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T307" s="66"/>
      <c r="U307" s="66" t="str">
        <f>IFERROR(IF(INDEX(U$1:U306,MATCH(T307,T$1:T306,0),1)=0,"",INDEX(U$1:U306,MATCH(T307,T$1:T306,0),1)),"")</f>
        <v/>
      </c>
      <c r="V307" s="66"/>
      <c r="W307" s="66"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T308" s="66"/>
      <c r="U308" s="66" t="str">
        <f>IFERROR(IF(INDEX(U$1:U307,MATCH(T308,T$1:T307,0),1)=0,"",INDEX(U$1:U307,MATCH(T308,T$1:T307,0),1)),"")</f>
        <v/>
      </c>
      <c r="V308" s="66"/>
      <c r="W308" s="66"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T309" s="66"/>
      <c r="U309" s="66" t="str">
        <f>IFERROR(IF(INDEX(U$1:U308,MATCH(T309,T$1:T308,0),1)=0,"",INDEX(U$1:U308,MATCH(T309,T$1:T308,0),1)),"")</f>
        <v/>
      </c>
      <c r="V309" s="66"/>
      <c r="W309" s="66"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T310" s="66"/>
      <c r="U310" s="66" t="str">
        <f>IFERROR(IF(INDEX(U$1:U309,MATCH(T310,T$1:T309,0),1)=0,"",INDEX(U$1:U309,MATCH(T310,T$1:T309,0),1)),"")</f>
        <v/>
      </c>
      <c r="V310" s="66"/>
      <c r="W310" s="66"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T311" s="66"/>
      <c r="U311" s="66" t="str">
        <f>IFERROR(IF(INDEX(U$1:U310,MATCH(T311,T$1:T310,0),1)=0,"",INDEX(U$1:U310,MATCH(T311,T$1:T310,0),1)),"")</f>
        <v/>
      </c>
      <c r="V311" s="66"/>
      <c r="W311" s="66"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T312" s="66"/>
      <c r="U312" s="66" t="str">
        <f>IFERROR(IF(INDEX(U$1:U311,MATCH(T312,T$1:T311,0),1)=0,"",INDEX(U$1:U311,MATCH(T312,T$1:T311,0),1)),"")</f>
        <v/>
      </c>
      <c r="V312" s="66"/>
      <c r="W312" s="66"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T313" s="66"/>
      <c r="U313" s="66" t="str">
        <f>IFERROR(IF(INDEX(U$1:U312,MATCH(T313,T$1:T312,0),1)=0,"",INDEX(U$1:U312,MATCH(T313,T$1:T312,0),1)),"")</f>
        <v/>
      </c>
      <c r="V313" s="66"/>
      <c r="W313" s="66"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T314" s="66"/>
      <c r="U314" s="66" t="str">
        <f>IFERROR(IF(INDEX(U$1:U313,MATCH(T314,T$1:T313,0),1)=0,"",INDEX(U$1:U313,MATCH(T314,T$1:T313,0),1)),"")</f>
        <v/>
      </c>
      <c r="V314" s="66"/>
      <c r="W314" s="66"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T315" s="66"/>
      <c r="U315" s="66" t="str">
        <f>IFERROR(IF(INDEX(U$1:U314,MATCH(T315,T$1:T314,0),1)=0,"",INDEX(U$1:U314,MATCH(T315,T$1:T314,0),1)),"")</f>
        <v/>
      </c>
      <c r="V315" s="66"/>
      <c r="W315" s="66"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T316" s="66"/>
      <c r="U316" s="66" t="str">
        <f>IFERROR(IF(INDEX(U$1:U315,MATCH(T316,T$1:T315,0),1)=0,"",INDEX(U$1:U315,MATCH(T316,T$1:T315,0),1)),"")</f>
        <v/>
      </c>
      <c r="V316" s="66"/>
      <c r="W316" s="66"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T317" s="66"/>
      <c r="U317" s="66" t="str">
        <f>IFERROR(IF(INDEX(U$1:U316,MATCH(T317,T$1:T316,0),1)=0,"",INDEX(U$1:U316,MATCH(T317,T$1:T316,0),1)),"")</f>
        <v/>
      </c>
      <c r="V317" s="66"/>
      <c r="W317" s="66"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T318" s="66"/>
      <c r="U318" s="66" t="str">
        <f>IFERROR(IF(INDEX(U$1:U317,MATCH(T318,T$1:T317,0),1)=0,"",INDEX(U$1:U317,MATCH(T318,T$1:T317,0),1)),"")</f>
        <v/>
      </c>
      <c r="V318" s="66"/>
      <c r="W318" s="66"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T319" s="66"/>
      <c r="U319" s="66" t="str">
        <f>IFERROR(IF(INDEX(U$1:U318,MATCH(T319,T$1:T318,0),1)=0,"",INDEX(U$1:U318,MATCH(T319,T$1:T318,0),1)),"")</f>
        <v/>
      </c>
      <c r="V319" s="66"/>
      <c r="W319" s="66"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T320" s="66"/>
      <c r="U320" s="66" t="str">
        <f>IFERROR(IF(INDEX(U$1:U319,MATCH(T320,T$1:T319,0),1)=0,"",INDEX(U$1:U319,MATCH(T320,T$1:T319,0),1)),"")</f>
        <v/>
      </c>
      <c r="V320" s="66"/>
      <c r="W320" s="66"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T321" s="66"/>
      <c r="U321" s="66" t="str">
        <f>IFERROR(IF(INDEX(U$1:U320,MATCH(T321,T$1:T320,0),1)=0,"",INDEX(U$1:U320,MATCH(T321,T$1:T320,0),1)),"")</f>
        <v/>
      </c>
      <c r="V321" s="66"/>
      <c r="W321" s="66"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T322" s="66"/>
      <c r="U322" s="66" t="str">
        <f>IFERROR(IF(INDEX(U$1:U321,MATCH(T322,T$1:T321,0),1)=0,"",INDEX(U$1:U321,MATCH(T322,T$1:T321,0),1)),"")</f>
        <v/>
      </c>
      <c r="V322" s="66"/>
      <c r="W322" s="66"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T323" s="66"/>
      <c r="U323" s="66" t="str">
        <f>IFERROR(IF(INDEX(U$1:U322,MATCH(T323,T$1:T322,0),1)=0,"",INDEX(U$1:U322,MATCH(T323,T$1:T322,0),1)),"")</f>
        <v/>
      </c>
      <c r="V323" s="66"/>
      <c r="W323" s="66"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T324" s="66"/>
      <c r="U324" s="66" t="str">
        <f>IFERROR(IF(INDEX(U$1:U323,MATCH(T324,T$1:T323,0),1)=0,"",INDEX(U$1:U323,MATCH(T324,T$1:T323,0),1)),"")</f>
        <v/>
      </c>
      <c r="V324" s="66"/>
      <c r="W324" s="66"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T325" s="66"/>
      <c r="U325" s="66" t="str">
        <f>IFERROR(IF(INDEX(U$1:U324,MATCH(T325,T$1:T324,0),1)=0,"",INDEX(U$1:U324,MATCH(T325,T$1:T324,0),1)),"")</f>
        <v/>
      </c>
      <c r="V325" s="66"/>
      <c r="W325" s="66"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T326" s="66"/>
      <c r="U326" s="66" t="str">
        <f>IFERROR(IF(INDEX(U$1:U325,MATCH(T326,T$1:T325,0),1)=0,"",INDEX(U$1:U325,MATCH(T326,T$1:T325,0),1)),"")</f>
        <v/>
      </c>
      <c r="V326" s="66"/>
      <c r="W326" s="66"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T327" s="66"/>
      <c r="U327" s="66" t="str">
        <f>IFERROR(IF(INDEX(U$1:U326,MATCH(T327,T$1:T326,0),1)=0,"",INDEX(U$1:U326,MATCH(T327,T$1:T326,0),1)),"")</f>
        <v/>
      </c>
      <c r="V327" s="66"/>
      <c r="W327" s="66"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T328" s="66"/>
      <c r="U328" s="66" t="str">
        <f>IFERROR(IF(INDEX(U$1:U327,MATCH(T328,T$1:T327,0),1)=0,"",INDEX(U$1:U327,MATCH(T328,T$1:T327,0),1)),"")</f>
        <v/>
      </c>
      <c r="V328" s="66"/>
      <c r="W328" s="66"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T329" s="66"/>
      <c r="U329" s="66" t="str">
        <f>IFERROR(IF(INDEX(U$1:U328,MATCH(T329,T$1:T328,0),1)=0,"",INDEX(U$1:U328,MATCH(T329,T$1:T328,0),1)),"")</f>
        <v/>
      </c>
      <c r="V329" s="66"/>
      <c r="W329" s="66"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T330" s="66"/>
      <c r="U330" s="66" t="str">
        <f>IFERROR(IF(INDEX(U$1:U329,MATCH(T330,T$1:T329,0),1)=0,"",INDEX(U$1:U329,MATCH(T330,T$1:T329,0),1)),"")</f>
        <v/>
      </c>
      <c r="V330" s="66"/>
      <c r="W330" s="66"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T331" s="66"/>
      <c r="U331" s="66" t="str">
        <f>IFERROR(IF(INDEX(U$1:U330,MATCH(T331,T$1:T330,0),1)=0,"",INDEX(U$1:U330,MATCH(T331,T$1:T330,0),1)),"")</f>
        <v/>
      </c>
      <c r="V331" s="66"/>
      <c r="W331" s="66"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T332" s="66"/>
      <c r="U332" s="66" t="str">
        <f>IFERROR(IF(INDEX(U$1:U331,MATCH(T332,T$1:T331,0),1)=0,"",INDEX(U$1:U331,MATCH(T332,T$1:T331,0),1)),"")</f>
        <v/>
      </c>
      <c r="V332" s="66"/>
      <c r="W332" s="66"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T333" s="66"/>
      <c r="U333" s="66" t="str">
        <f>IFERROR(IF(INDEX(U$1:U332,MATCH(T333,T$1:T332,0),1)=0,"",INDEX(U$1:U332,MATCH(T333,T$1:T332,0),1)),"")</f>
        <v/>
      </c>
      <c r="V333" s="66"/>
      <c r="W333" s="66"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T334" s="66"/>
      <c r="U334" s="66" t="str">
        <f>IFERROR(IF(INDEX(U$1:U333,MATCH(T334,T$1:T333,0),1)=0,"",INDEX(U$1:U333,MATCH(T334,T$1:T333,0),1)),"")</f>
        <v/>
      </c>
      <c r="V334" s="66"/>
      <c r="W334" s="66"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T335" s="66"/>
      <c r="U335" s="66" t="str">
        <f>IFERROR(IF(INDEX(U$1:U334,MATCH(T335,T$1:T334,0),1)=0,"",INDEX(U$1:U334,MATCH(T335,T$1:T334,0),1)),"")</f>
        <v/>
      </c>
      <c r="V335" s="66"/>
      <c r="W335" s="66"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T336" s="66"/>
      <c r="U336" s="66" t="str">
        <f>IFERROR(IF(INDEX(U$1:U335,MATCH(T336,T$1:T335,0),1)=0,"",INDEX(U$1:U335,MATCH(T336,T$1:T335,0),1)),"")</f>
        <v/>
      </c>
      <c r="V336" s="66"/>
      <c r="W336" s="66"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T337" s="66"/>
      <c r="U337" s="66" t="str">
        <f>IFERROR(IF(INDEX(U$1:U336,MATCH(T337,T$1:T336,0),1)=0,"",INDEX(U$1:U336,MATCH(T337,T$1:T336,0),1)),"")</f>
        <v/>
      </c>
      <c r="V337" s="66"/>
      <c r="W337" s="66"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T338" s="66"/>
      <c r="U338" s="66" t="str">
        <f>IFERROR(IF(INDEX(U$1:U337,MATCH(T338,T$1:T337,0),1)=0,"",INDEX(U$1:U337,MATCH(T338,T$1:T337,0),1)),"")</f>
        <v/>
      </c>
      <c r="V338" s="66"/>
      <c r="W338" s="66"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T339" s="66"/>
      <c r="U339" s="66" t="str">
        <f>IFERROR(IF(INDEX(U$1:U338,MATCH(T339,T$1:T338,0),1)=0,"",INDEX(U$1:U338,MATCH(T339,T$1:T338,0),1)),"")</f>
        <v/>
      </c>
      <c r="V339" s="66"/>
      <c r="W339" s="66"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T340" s="66"/>
      <c r="U340" s="66" t="str">
        <f>IFERROR(IF(INDEX(U$1:U339,MATCH(T340,T$1:T339,0),1)=0,"",INDEX(U$1:U339,MATCH(T340,T$1:T339,0),1)),"")</f>
        <v/>
      </c>
      <c r="V340" s="66"/>
      <c r="W340" s="66"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T341" s="66"/>
      <c r="U341" s="66" t="str">
        <f>IFERROR(IF(INDEX(U$1:U340,MATCH(T341,T$1:T340,0),1)=0,"",INDEX(U$1:U340,MATCH(T341,T$1:T340,0),1)),"")</f>
        <v/>
      </c>
      <c r="V341" s="66"/>
      <c r="W341" s="66"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T342" s="66"/>
      <c r="U342" s="66" t="str">
        <f>IFERROR(IF(INDEX(U$1:U341,MATCH(T342,T$1:T341,0),1)=0,"",INDEX(U$1:U341,MATCH(T342,T$1:T341,0),1)),"")</f>
        <v/>
      </c>
      <c r="V342" s="66"/>
      <c r="W342" s="66"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T343" s="66"/>
      <c r="U343" s="66" t="str">
        <f>IFERROR(IF(INDEX(U$1:U342,MATCH(T343,T$1:T342,0),1)=0,"",INDEX(U$1:U342,MATCH(T343,T$1:T342,0),1)),"")</f>
        <v/>
      </c>
      <c r="V343" s="66"/>
      <c r="W343" s="66"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T344" s="66"/>
      <c r="U344" s="66" t="str">
        <f>IFERROR(IF(INDEX(U$1:U343,MATCH(T344,T$1:T343,0),1)=0,"",INDEX(U$1:U343,MATCH(T344,T$1:T343,0),1)),"")</f>
        <v/>
      </c>
      <c r="V344" s="66"/>
      <c r="W344" s="66"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T345" s="66"/>
      <c r="U345" s="66" t="str">
        <f>IFERROR(IF(INDEX(U$1:U344,MATCH(T345,T$1:T344,0),1)=0,"",INDEX(U$1:U344,MATCH(T345,T$1:T344,0),1)),"")</f>
        <v/>
      </c>
      <c r="V345" s="66"/>
      <c r="W345" s="66"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T346" s="66"/>
      <c r="U346" s="66" t="str">
        <f>IFERROR(IF(INDEX(U$1:U345,MATCH(T346,T$1:T345,0),1)=0,"",INDEX(U$1:U345,MATCH(T346,T$1:T345,0),1)),"")</f>
        <v/>
      </c>
      <c r="V346" s="66"/>
      <c r="W346" s="66"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T347" s="66"/>
      <c r="U347" s="66" t="str">
        <f>IFERROR(IF(INDEX(U$1:U346,MATCH(T347,T$1:T346,0),1)=0,"",INDEX(U$1:U346,MATCH(T347,T$1:T346,0),1)),"")</f>
        <v/>
      </c>
      <c r="V347" s="66"/>
      <c r="W347" s="66"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T348" s="66"/>
      <c r="U348" s="66" t="str">
        <f>IFERROR(IF(INDEX(U$1:U347,MATCH(T348,T$1:T347,0),1)=0,"",INDEX(U$1:U347,MATCH(T348,T$1:T347,0),1)),"")</f>
        <v/>
      </c>
      <c r="V348" s="66"/>
      <c r="W348" s="66"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T349" s="66"/>
      <c r="U349" s="66" t="str">
        <f>IFERROR(IF(INDEX(U$1:U348,MATCH(T349,T$1:T348,0),1)=0,"",INDEX(U$1:U348,MATCH(T349,T$1:T348,0),1)),"")</f>
        <v/>
      </c>
      <c r="V349" s="66"/>
      <c r="W349" s="66"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T350" s="66"/>
      <c r="U350" s="66" t="str">
        <f>IFERROR(IF(INDEX(U$1:U349,MATCH(T350,T$1:T349,0),1)=0,"",INDEX(U$1:U349,MATCH(T350,T$1:T349,0),1)),"")</f>
        <v/>
      </c>
      <c r="V350" s="66"/>
      <c r="W350" s="66"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T351" s="66"/>
      <c r="U351" s="66" t="str">
        <f>IFERROR(IF(INDEX(U$1:U350,MATCH(T351,T$1:T350,0),1)=0,"",INDEX(U$1:U350,MATCH(T351,T$1:T350,0),1)),"")</f>
        <v/>
      </c>
      <c r="V351" s="66"/>
      <c r="W351" s="66"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T352" s="66"/>
      <c r="U352" s="66" t="str">
        <f>IFERROR(IF(INDEX(U$1:U351,MATCH(T352,T$1:T351,0),1)=0,"",INDEX(U$1:U351,MATCH(T352,T$1:T351,0),1)),"")</f>
        <v/>
      </c>
      <c r="V352" s="66"/>
      <c r="W352" s="66"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T353" s="66"/>
      <c r="U353" s="66" t="str">
        <f>IFERROR(IF(INDEX(U$1:U352,MATCH(T353,T$1:T352,0),1)=0,"",INDEX(U$1:U352,MATCH(T353,T$1:T352,0),1)),"")</f>
        <v/>
      </c>
      <c r="V353" s="66"/>
      <c r="W353" s="66"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T354" s="66"/>
      <c r="U354" s="66" t="str">
        <f>IFERROR(IF(INDEX(U$1:U353,MATCH(T354,T$1:T353,0),1)=0,"",INDEX(U$1:U353,MATCH(T354,T$1:T353,0),1)),"")</f>
        <v/>
      </c>
      <c r="V354" s="66"/>
      <c r="W354" s="66"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T355" s="66"/>
      <c r="U355" s="66" t="str">
        <f>IFERROR(IF(INDEX(U$1:U354,MATCH(T355,T$1:T354,0),1)=0,"",INDEX(U$1:U354,MATCH(T355,T$1:T354,0),1)),"")</f>
        <v/>
      </c>
      <c r="V355" s="66"/>
      <c r="W355" s="66"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T356" s="66"/>
      <c r="U356" s="66" t="str">
        <f>IFERROR(IF(INDEX(U$1:U355,MATCH(T356,T$1:T355,0),1)=0,"",INDEX(U$1:U355,MATCH(T356,T$1:T355,0),1)),"")</f>
        <v/>
      </c>
      <c r="V356" s="66"/>
      <c r="W356" s="66"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T357" s="66"/>
      <c r="U357" s="66" t="str">
        <f>IFERROR(IF(INDEX(U$1:U356,MATCH(T357,T$1:T356,0),1)=0,"",INDEX(U$1:U356,MATCH(T357,T$1:T356,0),1)),"")</f>
        <v/>
      </c>
      <c r="V357" s="66"/>
      <c r="W357" s="66"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T358" s="66"/>
      <c r="U358" s="66" t="str">
        <f>IFERROR(IF(INDEX(U$1:U357,MATCH(T358,T$1:T357,0),1)=0,"",INDEX(U$1:U357,MATCH(T358,T$1:T357,0),1)),"")</f>
        <v/>
      </c>
      <c r="V358" s="66"/>
      <c r="W358" s="66"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T359" s="66"/>
      <c r="U359" s="66" t="str">
        <f>IFERROR(IF(INDEX(U$1:U358,MATCH(T359,T$1:T358,0),1)=0,"",INDEX(U$1:U358,MATCH(T359,T$1:T358,0),1)),"")</f>
        <v/>
      </c>
      <c r="V359" s="66"/>
      <c r="W359" s="66"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T360" s="66"/>
      <c r="U360" s="66" t="str">
        <f>IFERROR(IF(INDEX(U$1:U359,MATCH(T360,T$1:T359,0),1)=0,"",INDEX(U$1:U359,MATCH(T360,T$1:T359,0),1)),"")</f>
        <v/>
      </c>
      <c r="V360" s="66"/>
      <c r="W360" s="66"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T361" s="66"/>
      <c r="U361" s="66" t="str">
        <f>IFERROR(IF(INDEX(U$1:U360,MATCH(T361,T$1:T360,0),1)=0,"",INDEX(U$1:U360,MATCH(T361,T$1:T360,0),1)),"")</f>
        <v/>
      </c>
      <c r="V361" s="66"/>
      <c r="W361" s="66"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T362" s="66"/>
      <c r="U362" s="66" t="str">
        <f>IFERROR(IF(INDEX(U$1:U361,MATCH(T362,T$1:T361,0),1)=0,"",INDEX(U$1:U361,MATCH(T362,T$1:T361,0),1)),"")</f>
        <v/>
      </c>
      <c r="V362" s="66"/>
      <c r="W362" s="66"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T363" s="66"/>
      <c r="U363" s="66" t="str">
        <f>IFERROR(IF(INDEX(U$1:U362,MATCH(T363,T$1:T362,0),1)=0,"",INDEX(U$1:U362,MATCH(T363,T$1:T362,0),1)),"")</f>
        <v/>
      </c>
      <c r="V363" s="66"/>
      <c r="W363" s="66"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T364" s="66"/>
      <c r="U364" s="66" t="str">
        <f>IFERROR(IF(INDEX(U$1:U363,MATCH(T364,T$1:T363,0),1)=0,"",INDEX(U$1:U363,MATCH(T364,T$1:T363,0),1)),"")</f>
        <v/>
      </c>
      <c r="V364" s="66"/>
      <c r="W364" s="66"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T365" s="66"/>
      <c r="U365" s="66" t="str">
        <f>IFERROR(IF(INDEX(U$1:U364,MATCH(T365,T$1:T364,0),1)=0,"",INDEX(U$1:U364,MATCH(T365,T$1:T364,0),1)),"")</f>
        <v/>
      </c>
      <c r="V365" s="66"/>
      <c r="W365" s="66"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T366" s="66"/>
      <c r="U366" s="66" t="str">
        <f>IFERROR(IF(INDEX(U$1:U365,MATCH(T366,T$1:T365,0),1)=0,"",INDEX(U$1:U365,MATCH(T366,T$1:T365,0),1)),"")</f>
        <v/>
      </c>
      <c r="V366" s="66"/>
      <c r="W366" s="66"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T367" s="66"/>
      <c r="U367" s="66" t="str">
        <f>IFERROR(IF(INDEX(U$1:U366,MATCH(T367,T$1:T366,0),1)=0,"",INDEX(U$1:U366,MATCH(T367,T$1:T366,0),1)),"")</f>
        <v/>
      </c>
      <c r="V367" s="66"/>
      <c r="W367" s="66"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T368" s="66"/>
      <c r="U368" s="66" t="str">
        <f>IFERROR(IF(INDEX(U$1:U367,MATCH(T368,T$1:T367,0),1)=0,"",INDEX(U$1:U367,MATCH(T368,T$1:T367,0),1)),"")</f>
        <v/>
      </c>
      <c r="V368" s="66"/>
      <c r="W368" s="66"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T369" s="66"/>
      <c r="U369" s="66" t="str">
        <f>IFERROR(IF(INDEX(U$1:U368,MATCH(T369,T$1:T368,0),1)=0,"",INDEX(U$1:U368,MATCH(T369,T$1:T368,0),1)),"")</f>
        <v/>
      </c>
      <c r="V369" s="66"/>
      <c r="W369" s="66"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T370" s="66"/>
      <c r="U370" s="66" t="str">
        <f>IFERROR(IF(INDEX(U$1:U369,MATCH(T370,T$1:T369,0),1)=0,"",INDEX(U$1:U369,MATCH(T370,T$1:T369,0),1)),"")</f>
        <v/>
      </c>
      <c r="V370" s="66"/>
      <c r="W370" s="66"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T371" s="66"/>
      <c r="U371" s="66" t="str">
        <f>IFERROR(IF(INDEX(U$1:U370,MATCH(T371,T$1:T370,0),1)=0,"",INDEX(U$1:U370,MATCH(T371,T$1:T370,0),1)),"")</f>
        <v/>
      </c>
      <c r="V371" s="66"/>
      <c r="W371" s="66"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T372" s="66"/>
      <c r="U372" s="66" t="str">
        <f>IFERROR(IF(INDEX(U$1:U371,MATCH(T372,T$1:T371,0),1)=0,"",INDEX(U$1:U371,MATCH(T372,T$1:T371,0),1)),"")</f>
        <v/>
      </c>
      <c r="V372" s="66"/>
      <c r="W372" s="66"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T373" s="66"/>
      <c r="U373" s="66" t="str">
        <f>IFERROR(IF(INDEX(U$1:U372,MATCH(T373,T$1:T372,0),1)=0,"",INDEX(U$1:U372,MATCH(T373,T$1:T372,0),1)),"")</f>
        <v/>
      </c>
      <c r="V373" s="66"/>
      <c r="W373" s="66"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T374" s="66"/>
      <c r="U374" s="66" t="str">
        <f>IFERROR(IF(INDEX(U$1:U373,MATCH(T374,T$1:T373,0),1)=0,"",INDEX(U$1:U373,MATCH(T374,T$1:T373,0),1)),"")</f>
        <v/>
      </c>
      <c r="V374" s="66"/>
      <c r="W374" s="66"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T375" s="66"/>
      <c r="U375" s="66" t="str">
        <f>IFERROR(IF(INDEX(U$1:U374,MATCH(T375,T$1:T374,0),1)=0,"",INDEX(U$1:U374,MATCH(T375,T$1:T374,0),1)),"")</f>
        <v/>
      </c>
      <c r="V375" s="66"/>
      <c r="W375" s="66"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T376" s="66"/>
      <c r="U376" s="66" t="str">
        <f>IFERROR(IF(INDEX(U$1:U375,MATCH(T376,T$1:T375,0),1)=0,"",INDEX(U$1:U375,MATCH(T376,T$1:T375,0),1)),"")</f>
        <v/>
      </c>
      <c r="V376" s="66"/>
      <c r="W376" s="66"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T377" s="66"/>
      <c r="U377" s="66" t="str">
        <f>IFERROR(IF(INDEX(U$1:U376,MATCH(T377,T$1:T376,0),1)=0,"",INDEX(U$1:U376,MATCH(T377,T$1:T376,0),1)),"")</f>
        <v/>
      </c>
      <c r="V377" s="66"/>
      <c r="W377" s="66"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T378" s="66"/>
      <c r="U378" s="66" t="str">
        <f>IFERROR(IF(INDEX(U$1:U377,MATCH(T378,T$1:T377,0),1)=0,"",INDEX(U$1:U377,MATCH(T378,T$1:T377,0),1)),"")</f>
        <v/>
      </c>
      <c r="V378" s="66"/>
      <c r="W378" s="66"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T379" s="66"/>
      <c r="U379" s="66" t="str">
        <f>IFERROR(IF(INDEX(U$1:U378,MATCH(T379,T$1:T378,0),1)=0,"",INDEX(U$1:U378,MATCH(T379,T$1:T378,0),1)),"")</f>
        <v/>
      </c>
      <c r="V379" s="66"/>
      <c r="W379" s="66"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T380" s="66"/>
      <c r="U380" s="66" t="str">
        <f>IFERROR(IF(INDEX(U$1:U379,MATCH(T380,T$1:T379,0),1)=0,"",INDEX(U$1:U379,MATCH(T380,T$1:T379,0),1)),"")</f>
        <v/>
      </c>
      <c r="V380" s="66"/>
      <c r="W380" s="66"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T381" s="66"/>
      <c r="U381" s="66" t="str">
        <f>IFERROR(IF(INDEX(U$1:U380,MATCH(T381,T$1:T380,0),1)=0,"",INDEX(U$1:U380,MATCH(T381,T$1:T380,0),1)),"")</f>
        <v/>
      </c>
      <c r="V381" s="66"/>
      <c r="W381" s="66"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T382" s="66"/>
      <c r="U382" s="66" t="str">
        <f>IFERROR(IF(INDEX(U$1:U381,MATCH(T382,T$1:T381,0),1)=0,"",INDEX(U$1:U381,MATCH(T382,T$1:T381,0),1)),"")</f>
        <v/>
      </c>
      <c r="V382" s="66"/>
      <c r="W382" s="66"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T383" s="66"/>
      <c r="U383" s="66" t="str">
        <f>IFERROR(IF(INDEX(U$1:U382,MATCH(T383,T$1:T382,0),1)=0,"",INDEX(U$1:U382,MATCH(T383,T$1:T382,0),1)),"")</f>
        <v/>
      </c>
      <c r="V383" s="66"/>
      <c r="W383" s="66"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T384" s="66"/>
      <c r="U384" s="66" t="str">
        <f>IFERROR(IF(INDEX(U$1:U383,MATCH(T384,T$1:T383,0),1)=0,"",INDEX(U$1:U383,MATCH(T384,T$1:T383,0),1)),"")</f>
        <v/>
      </c>
      <c r="V384" s="66"/>
      <c r="W384" s="66"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T385" s="66"/>
      <c r="U385" s="66" t="str">
        <f>IFERROR(IF(INDEX(U$1:U384,MATCH(T385,T$1:T384,0),1)=0,"",INDEX(U$1:U384,MATCH(T385,T$1:T384,0),1)),"")</f>
        <v/>
      </c>
      <c r="V385" s="66"/>
      <c r="W385" s="66"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T386" s="66"/>
      <c r="U386" s="66" t="str">
        <f>IFERROR(IF(INDEX(U$1:U385,MATCH(T386,T$1:T385,0),1)=0,"",INDEX(U$1:U385,MATCH(T386,T$1:T385,0),1)),"")</f>
        <v/>
      </c>
      <c r="V386" s="66"/>
      <c r="W386" s="66"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T387" s="66"/>
      <c r="U387" s="66" t="str">
        <f>IFERROR(IF(INDEX(U$1:U386,MATCH(T387,T$1:T386,0),1)=0,"",INDEX(U$1:U386,MATCH(T387,T$1:T386,0),1)),"")</f>
        <v/>
      </c>
      <c r="V387" s="66"/>
      <c r="W387" s="66"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T388" s="66"/>
      <c r="U388" s="66" t="str">
        <f>IFERROR(IF(INDEX(U$1:U387,MATCH(T388,T$1:T387,0),1)=0,"",INDEX(U$1:U387,MATCH(T388,T$1:T387,0),1)),"")</f>
        <v/>
      </c>
      <c r="V388" s="66"/>
      <c r="W388" s="66"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T389" s="66"/>
      <c r="U389" s="66" t="str">
        <f>IFERROR(IF(INDEX(U$1:U388,MATCH(T389,T$1:T388,0),1)=0,"",INDEX(U$1:U388,MATCH(T389,T$1:T388,0),1)),"")</f>
        <v/>
      </c>
      <c r="V389" s="66"/>
      <c r="W389" s="66"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T390" s="66"/>
      <c r="U390" s="66" t="str">
        <f>IFERROR(IF(INDEX(U$1:U389,MATCH(T390,T$1:T389,0),1)=0,"",INDEX(U$1:U389,MATCH(T390,T$1:T389,0),1)),"")</f>
        <v/>
      </c>
      <c r="V390" s="66"/>
      <c r="W390" s="66"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T391" s="66"/>
      <c r="U391" s="66" t="str">
        <f>IFERROR(IF(INDEX(U$1:U390,MATCH(T391,T$1:T390,0),1)=0,"",INDEX(U$1:U390,MATCH(T391,T$1:T390,0),1)),"")</f>
        <v/>
      </c>
      <c r="V391" s="66"/>
      <c r="W391" s="66"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T392" s="66"/>
      <c r="U392" s="66" t="str">
        <f>IFERROR(IF(INDEX(U$1:U391,MATCH(T392,T$1:T391,0),1)=0,"",INDEX(U$1:U391,MATCH(T392,T$1:T391,0),1)),"")</f>
        <v/>
      </c>
      <c r="V392" s="66"/>
      <c r="W392" s="66"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T393" s="66"/>
      <c r="U393" s="66" t="str">
        <f>IFERROR(IF(INDEX(U$1:U392,MATCH(T393,T$1:T392,0),1)=0,"",INDEX(U$1:U392,MATCH(T393,T$1:T392,0),1)),"")</f>
        <v/>
      </c>
      <c r="V393" s="66"/>
      <c r="W393" s="66"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T394" s="66"/>
      <c r="U394" s="66" t="str">
        <f>IFERROR(IF(INDEX(U$1:U393,MATCH(T394,T$1:T393,0),1)=0,"",INDEX(U$1:U393,MATCH(T394,T$1:T393,0),1)),"")</f>
        <v/>
      </c>
      <c r="V394" s="66"/>
      <c r="W394" s="66"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T395" s="66"/>
      <c r="U395" s="66" t="str">
        <f>IFERROR(IF(INDEX(U$1:U394,MATCH(T395,T$1:T394,0),1)=0,"",INDEX(U$1:U394,MATCH(T395,T$1:T394,0),1)),"")</f>
        <v/>
      </c>
      <c r="V395" s="66"/>
      <c r="W395" s="66"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T396" s="66"/>
      <c r="U396" s="66" t="str">
        <f>IFERROR(IF(INDEX(U$1:U395,MATCH(T396,T$1:T395,0),1)=0,"",INDEX(U$1:U395,MATCH(T396,T$1:T395,0),1)),"")</f>
        <v/>
      </c>
      <c r="V396" s="66"/>
      <c r="W396" s="66"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T397" s="66"/>
      <c r="U397" s="66" t="str">
        <f>IFERROR(IF(INDEX(U$1:U396,MATCH(T397,T$1:T396,0),1)=0,"",INDEX(U$1:U396,MATCH(T397,T$1:T396,0),1)),"")</f>
        <v/>
      </c>
      <c r="V397" s="66"/>
      <c r="W397" s="66"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T398" s="66"/>
      <c r="U398" s="66" t="str">
        <f>IFERROR(IF(INDEX(U$1:U397,MATCH(T398,T$1:T397,0),1)=0,"",INDEX(U$1:U397,MATCH(T398,T$1:T397,0),1)),"")</f>
        <v/>
      </c>
      <c r="V398" s="66"/>
      <c r="W398" s="66"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T399" s="66"/>
      <c r="U399" s="66" t="str">
        <f>IFERROR(IF(INDEX(U$1:U398,MATCH(T399,T$1:T398,0),1)=0,"",INDEX(U$1:U398,MATCH(T399,T$1:T398,0),1)),"")</f>
        <v/>
      </c>
      <c r="V399" s="66"/>
      <c r="W399" s="66"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T400" s="66"/>
      <c r="U400" s="66" t="str">
        <f>IFERROR(IF(INDEX(U$1:U399,MATCH(T400,T$1:T399,0),1)=0,"",INDEX(U$1:U399,MATCH(T400,T$1:T399,0),1)),"")</f>
        <v/>
      </c>
      <c r="V400" s="66"/>
      <c r="W400" s="66"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T401" s="66"/>
      <c r="U401" s="66" t="str">
        <f>IFERROR(IF(INDEX(U$1:U400,MATCH(T401,T$1:T400,0),1)=0,"",INDEX(U$1:U400,MATCH(T401,T$1:T400,0),1)),"")</f>
        <v/>
      </c>
      <c r="V401" s="66"/>
      <c r="W401" s="66"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T402" s="66"/>
      <c r="U402" s="66" t="str">
        <f>IFERROR(IF(INDEX(U$1:U401,MATCH(T402,T$1:T401,0),1)=0,"",INDEX(U$1:U401,MATCH(T402,T$1:T401,0),1)),"")</f>
        <v/>
      </c>
      <c r="V402" s="66"/>
      <c r="W402" s="66"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T403" s="66"/>
      <c r="U403" s="66" t="str">
        <f>IFERROR(IF(INDEX(U$1:U402,MATCH(T403,T$1:T402,0),1)=0,"",INDEX(U$1:U402,MATCH(T403,T$1:T402,0),1)),"")</f>
        <v/>
      </c>
      <c r="V403" s="66"/>
      <c r="W403" s="66"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T404" s="66"/>
      <c r="U404" s="66" t="str">
        <f>IFERROR(IF(INDEX(U$1:U403,MATCH(T404,T$1:T403,0),1)=0,"",INDEX(U$1:U403,MATCH(T404,T$1:T403,0),1)),"")</f>
        <v/>
      </c>
      <c r="V404" s="66"/>
      <c r="W404" s="66"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T405" s="66"/>
      <c r="U405" s="66" t="str">
        <f>IFERROR(IF(INDEX(U$1:U404,MATCH(T405,T$1:T404,0),1)=0,"",INDEX(U$1:U404,MATCH(T405,T$1:T404,0),1)),"")</f>
        <v/>
      </c>
      <c r="V405" s="66"/>
      <c r="W405" s="66"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T406" s="66"/>
      <c r="U406" s="66" t="str">
        <f>IFERROR(IF(INDEX(U$1:U405,MATCH(T406,T$1:T405,0),1)=0,"",INDEX(U$1:U405,MATCH(T406,T$1:T405,0),1)),"")</f>
        <v/>
      </c>
      <c r="V406" s="66"/>
      <c r="W406" s="66"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T407" s="66"/>
      <c r="U407" s="66" t="str">
        <f>IFERROR(IF(INDEX(U$1:U406,MATCH(T407,T$1:T406,0),1)=0,"",INDEX(U$1:U406,MATCH(T407,T$1:T406,0),1)),"")</f>
        <v/>
      </c>
      <c r="V407" s="66"/>
      <c r="W407" s="66"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T408" s="66"/>
      <c r="U408" s="66" t="str">
        <f>IFERROR(IF(INDEX(U$1:U407,MATCH(T408,T$1:T407,0),1)=0,"",INDEX(U$1:U407,MATCH(T408,T$1:T407,0),1)),"")</f>
        <v/>
      </c>
      <c r="V408" s="66"/>
      <c r="W408" s="66"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T409" s="66"/>
      <c r="U409" s="66" t="str">
        <f>IFERROR(IF(INDEX(U$1:U408,MATCH(T409,T$1:T408,0),1)=0,"",INDEX(U$1:U408,MATCH(T409,T$1:T408,0),1)),"")</f>
        <v/>
      </c>
      <c r="V409" s="66"/>
      <c r="W409" s="66"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T410" s="66"/>
      <c r="U410" s="66" t="str">
        <f>IFERROR(IF(INDEX(U$1:U409,MATCH(T410,T$1:T409,0),1)=0,"",INDEX(U$1:U409,MATCH(T410,T$1:T409,0),1)),"")</f>
        <v/>
      </c>
      <c r="V410" s="66"/>
      <c r="W410" s="66"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T411" s="66"/>
      <c r="U411" s="66" t="str">
        <f>IFERROR(IF(INDEX(U$1:U410,MATCH(T411,T$1:T410,0),1)=0,"",INDEX(U$1:U410,MATCH(T411,T$1:T410,0),1)),"")</f>
        <v/>
      </c>
      <c r="V411" s="66"/>
      <c r="W411" s="66"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T412" s="66"/>
      <c r="U412" s="66" t="str">
        <f>IFERROR(IF(INDEX(U$1:U411,MATCH(T412,T$1:T411,0),1)=0,"",INDEX(U$1:U411,MATCH(T412,T$1:T411,0),1)),"")</f>
        <v/>
      </c>
      <c r="V412" s="66"/>
      <c r="W412" s="66"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T413" s="66"/>
      <c r="U413" s="66" t="str">
        <f>IFERROR(IF(INDEX(U$1:U412,MATCH(T413,T$1:T412,0),1)=0,"",INDEX(U$1:U412,MATCH(T413,T$1:T412,0),1)),"")</f>
        <v/>
      </c>
      <c r="V413" s="66"/>
      <c r="W413" s="66"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T414" s="66"/>
      <c r="U414" s="66" t="str">
        <f>IFERROR(IF(INDEX(U$1:U413,MATCH(T414,T$1:T413,0),1)=0,"",INDEX(U$1:U413,MATCH(T414,T$1:T413,0),1)),"")</f>
        <v/>
      </c>
      <c r="V414" s="66"/>
      <c r="W414" s="66"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T415" s="66"/>
      <c r="U415" s="66" t="str">
        <f>IFERROR(IF(INDEX(U$1:U414,MATCH(T415,T$1:T414,0),1)=0,"",INDEX(U$1:U414,MATCH(T415,T$1:T414,0),1)),"")</f>
        <v/>
      </c>
      <c r="V415" s="66"/>
      <c r="W415" s="66"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T416" s="66"/>
      <c r="U416" s="66" t="str">
        <f>IFERROR(IF(INDEX(U$1:U415,MATCH(T416,T$1:T415,0),1)=0,"",INDEX(U$1:U415,MATCH(T416,T$1:T415,0),1)),"")</f>
        <v/>
      </c>
      <c r="V416" s="66"/>
      <c r="W416" s="66"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T417" s="66"/>
      <c r="U417" s="66" t="str">
        <f>IFERROR(IF(INDEX(U$1:U416,MATCH(T417,T$1:T416,0),1)=0,"",INDEX(U$1:U416,MATCH(T417,T$1:T416,0),1)),"")</f>
        <v/>
      </c>
      <c r="V417" s="66"/>
      <c r="W417" s="66"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T418" s="66"/>
      <c r="U418" s="66" t="str">
        <f>IFERROR(IF(INDEX(U$1:U417,MATCH(T418,T$1:T417,0),1)=0,"",INDEX(U$1:U417,MATCH(T418,T$1:T417,0),1)),"")</f>
        <v/>
      </c>
      <c r="V418" s="66"/>
      <c r="W418" s="66"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T419" s="66"/>
      <c r="U419" s="66" t="str">
        <f>IFERROR(IF(INDEX(U$1:U418,MATCH(T419,T$1:T418,0),1)=0,"",INDEX(U$1:U418,MATCH(T419,T$1:T418,0),1)),"")</f>
        <v/>
      </c>
      <c r="V419" s="66"/>
      <c r="W419" s="66"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T420" s="66"/>
      <c r="U420" s="66" t="str">
        <f>IFERROR(IF(INDEX(U$1:U419,MATCH(T420,T$1:T419,0),1)=0,"",INDEX(U$1:U419,MATCH(T420,T$1:T419,0),1)),"")</f>
        <v/>
      </c>
      <c r="V420" s="66"/>
      <c r="W420" s="66"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T421" s="66"/>
      <c r="U421" s="66" t="str">
        <f>IFERROR(IF(INDEX(U$1:U420,MATCH(T421,T$1:T420,0),1)=0,"",INDEX(U$1:U420,MATCH(T421,T$1:T420,0),1)),"")</f>
        <v/>
      </c>
      <c r="V421" s="66"/>
      <c r="W421" s="66"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T422" s="66"/>
      <c r="U422" s="66" t="str">
        <f>IFERROR(IF(INDEX(U$1:U421,MATCH(T422,T$1:T421,0),1)=0,"",INDEX(U$1:U421,MATCH(T422,T$1:T421,0),1)),"")</f>
        <v/>
      </c>
      <c r="V422" s="66"/>
      <c r="W422" s="66"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T423" s="66"/>
      <c r="U423" s="66" t="str">
        <f>IFERROR(IF(INDEX(U$1:U422,MATCH(T423,T$1:T422,0),1)=0,"",INDEX(U$1:U422,MATCH(T423,T$1:T422,0),1)),"")</f>
        <v/>
      </c>
      <c r="V423" s="66"/>
      <c r="W423" s="66"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T424" s="66"/>
      <c r="U424" s="66" t="str">
        <f>IFERROR(IF(INDEX(U$1:U423,MATCH(T424,T$1:T423,0),1)=0,"",INDEX(U$1:U423,MATCH(T424,T$1:T423,0),1)),"")</f>
        <v/>
      </c>
      <c r="V424" s="66"/>
      <c r="W424" s="66"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T425" s="66"/>
      <c r="U425" s="66" t="str">
        <f>IFERROR(IF(INDEX(U$1:U424,MATCH(T425,T$1:T424,0),1)=0,"",INDEX(U$1:U424,MATCH(T425,T$1:T424,0),1)),"")</f>
        <v/>
      </c>
      <c r="V425" s="66"/>
      <c r="W425" s="66"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T426" s="66"/>
      <c r="U426" s="66" t="str">
        <f>IFERROR(IF(INDEX(U$1:U425,MATCH(T426,T$1:T425,0),1)=0,"",INDEX(U$1:U425,MATCH(T426,T$1:T425,0),1)),"")</f>
        <v/>
      </c>
      <c r="V426" s="66"/>
      <c r="W426" s="66"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T427" s="66"/>
      <c r="U427" s="66" t="str">
        <f>IFERROR(IF(INDEX(U$1:U426,MATCH(T427,T$1:T426,0),1)=0,"",INDEX(U$1:U426,MATCH(T427,T$1:T426,0),1)),"")</f>
        <v/>
      </c>
      <c r="V427" s="66"/>
      <c r="W427" s="66"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T428" s="66"/>
      <c r="U428" s="66" t="str">
        <f>IFERROR(IF(INDEX(U$1:U427,MATCH(T428,T$1:T427,0),1)=0,"",INDEX(U$1:U427,MATCH(T428,T$1:T427,0),1)),"")</f>
        <v/>
      </c>
      <c r="V428" s="66"/>
      <c r="W428" s="66"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T429" s="66"/>
      <c r="U429" s="66" t="str">
        <f>IFERROR(IF(INDEX(U$1:U428,MATCH(T429,T$1:T428,0),1)=0,"",INDEX(U$1:U428,MATCH(T429,T$1:T428,0),1)),"")</f>
        <v/>
      </c>
      <c r="V429" s="66"/>
      <c r="W429" s="66"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T430" s="66"/>
      <c r="U430" s="66" t="str">
        <f>IFERROR(IF(INDEX(U$1:U429,MATCH(T430,T$1:T429,0),1)=0,"",INDEX(U$1:U429,MATCH(T430,T$1:T429,0),1)),"")</f>
        <v/>
      </c>
      <c r="V430" s="66"/>
      <c r="W430" s="66"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T431" s="66"/>
      <c r="U431" s="66" t="str">
        <f>IFERROR(IF(INDEX(U$1:U430,MATCH(T431,T$1:T430,0),1)=0,"",INDEX(U$1:U430,MATCH(T431,T$1:T430,0),1)),"")</f>
        <v/>
      </c>
      <c r="V431" s="66"/>
      <c r="W431" s="66"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T432" s="66"/>
      <c r="U432" s="66" t="str">
        <f>IFERROR(IF(INDEX(U$1:U431,MATCH(T432,T$1:T431,0),1)=0,"",INDEX(U$1:U431,MATCH(T432,T$1:T431,0),1)),"")</f>
        <v/>
      </c>
      <c r="V432" s="66"/>
      <c r="W432" s="66"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T433" s="66"/>
      <c r="U433" s="66" t="str">
        <f>IFERROR(IF(INDEX(U$1:U432,MATCH(T433,T$1:T432,0),1)=0,"",INDEX(U$1:U432,MATCH(T433,T$1:T432,0),1)),"")</f>
        <v/>
      </c>
      <c r="V433" s="66"/>
      <c r="W433" s="66"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T434" s="66"/>
      <c r="U434" s="66" t="str">
        <f>IFERROR(IF(INDEX(U$1:U433,MATCH(T434,T$1:T433,0),1)=0,"",INDEX(U$1:U433,MATCH(T434,T$1:T433,0),1)),"")</f>
        <v/>
      </c>
      <c r="V434" s="66"/>
      <c r="W434" s="66"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T435" s="66"/>
      <c r="U435" s="66" t="str">
        <f>IFERROR(IF(INDEX(U$1:U434,MATCH(T435,T$1:T434,0),1)=0,"",INDEX(U$1:U434,MATCH(T435,T$1:T434,0),1)),"")</f>
        <v/>
      </c>
      <c r="V435" s="66"/>
      <c r="W435" s="66"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T436" s="66"/>
      <c r="U436" s="66" t="str">
        <f>IFERROR(IF(INDEX(U$1:U435,MATCH(T436,T$1:T435,0),1)=0,"",INDEX(U$1:U435,MATCH(T436,T$1:T435,0),1)),"")</f>
        <v/>
      </c>
      <c r="V436" s="66"/>
      <c r="W436" s="66"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T437" s="66"/>
      <c r="U437" s="66" t="str">
        <f>IFERROR(IF(INDEX(U$1:U436,MATCH(T437,T$1:T436,0),1)=0,"",INDEX(U$1:U436,MATCH(T437,T$1:T436,0),1)),"")</f>
        <v/>
      </c>
      <c r="V437" s="66"/>
      <c r="W437" s="66"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T438" s="66"/>
      <c r="U438" s="66" t="str">
        <f>IFERROR(IF(INDEX(U$1:U437,MATCH(T438,T$1:T437,0),1)=0,"",INDEX(U$1:U437,MATCH(T438,T$1:T437,0),1)),"")</f>
        <v/>
      </c>
      <c r="V438" s="66"/>
      <c r="W438" s="66"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T439" s="66"/>
      <c r="U439" s="66" t="str">
        <f>IFERROR(IF(INDEX(U$1:U438,MATCH(T439,T$1:T438,0),1)=0,"",INDEX(U$1:U438,MATCH(T439,T$1:T438,0),1)),"")</f>
        <v/>
      </c>
      <c r="V439" s="66"/>
      <c r="W439" s="66"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T440" s="66"/>
      <c r="U440" s="66" t="str">
        <f>IFERROR(IF(INDEX(U$1:U439,MATCH(T440,T$1:T439,0),1)=0,"",INDEX(U$1:U439,MATCH(T440,T$1:T439,0),1)),"")</f>
        <v/>
      </c>
      <c r="V440" s="66"/>
      <c r="W440" s="66"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T441" s="66"/>
      <c r="U441" s="66" t="str">
        <f>IFERROR(IF(INDEX(U$1:U440,MATCH(T441,T$1:T440,0),1)=0,"",INDEX(U$1:U440,MATCH(T441,T$1:T440,0),1)),"")</f>
        <v/>
      </c>
      <c r="V441" s="66"/>
      <c r="W441" s="66"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T442" s="66"/>
      <c r="U442" s="66" t="str">
        <f>IFERROR(IF(INDEX(U$1:U441,MATCH(T442,T$1:T441,0),1)=0,"",INDEX(U$1:U441,MATCH(T442,T$1:T441,0),1)),"")</f>
        <v/>
      </c>
      <c r="V442" s="66"/>
      <c r="W442" s="66"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T443" s="66"/>
      <c r="U443" s="66" t="str">
        <f>IFERROR(IF(INDEX(U$1:U442,MATCH(T443,T$1:T442,0),1)=0,"",INDEX(U$1:U442,MATCH(T443,T$1:T442,0),1)),"")</f>
        <v/>
      </c>
      <c r="V443" s="66"/>
      <c r="W443" s="66"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T444" s="66"/>
      <c r="U444" s="66" t="str">
        <f>IFERROR(IF(INDEX(U$1:U443,MATCH(T444,T$1:T443,0),1)=0,"",INDEX(U$1:U443,MATCH(T444,T$1:T443,0),1)),"")</f>
        <v/>
      </c>
      <c r="V444" s="66"/>
      <c r="W444" s="66"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T445" s="66"/>
      <c r="U445" s="66" t="str">
        <f>IFERROR(IF(INDEX(U$1:U444,MATCH(T445,T$1:T444,0),1)=0,"",INDEX(U$1:U444,MATCH(T445,T$1:T444,0),1)),"")</f>
        <v/>
      </c>
      <c r="V445" s="66"/>
      <c r="W445" s="66"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T446" s="66"/>
      <c r="U446" s="66" t="str">
        <f>IFERROR(IF(INDEX(U$1:U445,MATCH(T446,T$1:T445,0),1)=0,"",INDEX(U$1:U445,MATCH(T446,T$1:T445,0),1)),"")</f>
        <v/>
      </c>
      <c r="V446" s="66"/>
      <c r="W446" s="66"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T447" s="66"/>
      <c r="U447" s="66" t="str">
        <f>IFERROR(IF(INDEX(U$1:U446,MATCH(T447,T$1:T446,0),1)=0,"",INDEX(U$1:U446,MATCH(T447,T$1:T446,0),1)),"")</f>
        <v/>
      </c>
      <c r="V447" s="66"/>
      <c r="W447" s="66"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T448" s="66"/>
      <c r="U448" s="66" t="str">
        <f>IFERROR(IF(INDEX(U$1:U447,MATCH(T448,T$1:T447,0),1)=0,"",INDEX(U$1:U447,MATCH(T448,T$1:T447,0),1)),"")</f>
        <v/>
      </c>
      <c r="V448" s="66"/>
      <c r="W448" s="66"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T449" s="66"/>
      <c r="U449" s="66" t="str">
        <f>IFERROR(IF(INDEX(U$1:U448,MATCH(T449,T$1:T448,0),1)=0,"",INDEX(U$1:U448,MATCH(T449,T$1:T448,0),1)),"")</f>
        <v/>
      </c>
      <c r="V449" s="66"/>
      <c r="W449" s="66"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T450" s="66"/>
      <c r="U450" s="66" t="str">
        <f>IFERROR(IF(INDEX(U$1:U449,MATCH(T450,T$1:T449,0),1)=0,"",INDEX(U$1:U449,MATCH(T450,T$1:T449,0),1)),"")</f>
        <v/>
      </c>
      <c r="V450" s="66"/>
      <c r="W450" s="66"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T451" s="66"/>
      <c r="U451" s="66" t="str">
        <f>IFERROR(IF(INDEX(U$1:U450,MATCH(T451,T$1:T450,0),1)=0,"",INDEX(U$1:U450,MATCH(T451,T$1:T450,0),1)),"")</f>
        <v/>
      </c>
      <c r="V451" s="66"/>
      <c r="W451" s="66"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T452" s="66"/>
      <c r="U452" s="66" t="str">
        <f>IFERROR(IF(INDEX(U$1:U451,MATCH(T452,T$1:T451,0),1)=0,"",INDEX(U$1:U451,MATCH(T452,T$1:T451,0),1)),"")</f>
        <v/>
      </c>
      <c r="V452" s="66"/>
      <c r="W452" s="66"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T453" s="66"/>
      <c r="U453" s="66" t="str">
        <f>IFERROR(IF(INDEX(U$1:U452,MATCH(T453,T$1:T452,0),1)=0,"",INDEX(U$1:U452,MATCH(T453,T$1:T452,0),1)),"")</f>
        <v/>
      </c>
      <c r="V453" s="66"/>
      <c r="W453" s="66"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T454" s="66"/>
      <c r="U454" s="66" t="str">
        <f>IFERROR(IF(INDEX(U$1:U453,MATCH(T454,T$1:T453,0),1)=0,"",INDEX(U$1:U453,MATCH(T454,T$1:T453,0),1)),"")</f>
        <v/>
      </c>
      <c r="V454" s="66"/>
      <c r="W454" s="66"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T455" s="66"/>
      <c r="U455" s="66" t="str">
        <f>IFERROR(IF(INDEX(U$1:U454,MATCH(T455,T$1:T454,0),1)=0,"",INDEX(U$1:U454,MATCH(T455,T$1:T454,0),1)),"")</f>
        <v/>
      </c>
      <c r="V455" s="66"/>
      <c r="W455" s="66"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T456" s="66"/>
      <c r="U456" s="66" t="str">
        <f>IFERROR(IF(INDEX(U$1:U455,MATCH(T456,T$1:T455,0),1)=0,"",INDEX(U$1:U455,MATCH(T456,T$1:T455,0),1)),"")</f>
        <v/>
      </c>
      <c r="V456" s="66"/>
      <c r="W456" s="66"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T457" s="66"/>
      <c r="U457" s="66" t="str">
        <f>IFERROR(IF(INDEX(U$1:U456,MATCH(T457,T$1:T456,0),1)=0,"",INDEX(U$1:U456,MATCH(T457,T$1:T456,0),1)),"")</f>
        <v/>
      </c>
      <c r="V457" s="66"/>
      <c r="W457" s="66"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T458" s="66"/>
      <c r="U458" s="66" t="str">
        <f>IFERROR(IF(INDEX(U$1:U457,MATCH(T458,T$1:T457,0),1)=0,"",INDEX(U$1:U457,MATCH(T458,T$1:T457,0),1)),"")</f>
        <v/>
      </c>
      <c r="V458" s="66"/>
      <c r="W458" s="66"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T459" s="66"/>
      <c r="U459" s="66" t="str">
        <f>IFERROR(IF(INDEX(U$1:U458,MATCH(T459,T$1:T458,0),1)=0,"",INDEX(U$1:U458,MATCH(T459,T$1:T458,0),1)),"")</f>
        <v/>
      </c>
      <c r="V459" s="66"/>
      <c r="W459" s="66"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T460" s="66"/>
      <c r="U460" s="66" t="str">
        <f>IFERROR(IF(INDEX(U$1:U459,MATCH(T460,T$1:T459,0),1)=0,"",INDEX(U$1:U459,MATCH(T460,T$1:T459,0),1)),"")</f>
        <v/>
      </c>
      <c r="V460" s="66"/>
      <c r="W460" s="66"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T461" s="66"/>
      <c r="U461" s="66" t="str">
        <f>IFERROR(IF(INDEX(U$1:U460,MATCH(T461,T$1:T460,0),1)=0,"",INDEX(U$1:U460,MATCH(T461,T$1:T460,0),1)),"")</f>
        <v/>
      </c>
      <c r="V461" s="66"/>
      <c r="W461" s="66"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T462" s="66"/>
      <c r="U462" s="66" t="str">
        <f>IFERROR(IF(INDEX(U$1:U461,MATCH(T462,T$1:T461,0),1)=0,"",INDEX(U$1:U461,MATCH(T462,T$1:T461,0),1)),"")</f>
        <v/>
      </c>
      <c r="V462" s="66"/>
      <c r="W462" s="66"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T463" s="66"/>
      <c r="U463" s="66" t="str">
        <f>IFERROR(IF(INDEX(U$1:U462,MATCH(T463,T$1:T462,0),1)=0,"",INDEX(U$1:U462,MATCH(T463,T$1:T462,0),1)),"")</f>
        <v/>
      </c>
      <c r="V463" s="66"/>
      <c r="W463" s="66"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T464" s="66"/>
      <c r="U464" s="66" t="str">
        <f>IFERROR(IF(INDEX(U$1:U463,MATCH(T464,T$1:T463,0),1)=0,"",INDEX(U$1:U463,MATCH(T464,T$1:T463,0),1)),"")</f>
        <v/>
      </c>
      <c r="V464" s="66"/>
      <c r="W464" s="66"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T465" s="66"/>
      <c r="U465" s="66" t="str">
        <f>IFERROR(IF(INDEX(U$1:U464,MATCH(T465,T$1:T464,0),1)=0,"",INDEX(U$1:U464,MATCH(T465,T$1:T464,0),1)),"")</f>
        <v/>
      </c>
      <c r="V465" s="66"/>
      <c r="W465" s="66"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T466" s="66"/>
      <c r="U466" s="66" t="str">
        <f>IFERROR(IF(INDEX(U$1:U465,MATCH(T466,T$1:T465,0),1)=0,"",INDEX(U$1:U465,MATCH(T466,T$1:T465,0),1)),"")</f>
        <v/>
      </c>
      <c r="V466" s="66"/>
      <c r="W466" s="66"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T467" s="66"/>
      <c r="U467" s="66" t="str">
        <f>IFERROR(IF(INDEX(U$1:U466,MATCH(T467,T$1:T466,0),1)=0,"",INDEX(U$1:U466,MATCH(T467,T$1:T466,0),1)),"")</f>
        <v/>
      </c>
      <c r="V467" s="66"/>
      <c r="W467" s="66"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T468" s="66"/>
      <c r="U468" s="66" t="str">
        <f>IFERROR(IF(INDEX(U$1:U467,MATCH(T468,T$1:T467,0),1)=0,"",INDEX(U$1:U467,MATCH(T468,T$1:T467,0),1)),"")</f>
        <v/>
      </c>
      <c r="V468" s="66"/>
      <c r="W468" s="66"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T469" s="66"/>
      <c r="U469" s="66" t="str">
        <f>IFERROR(IF(INDEX(U$1:U468,MATCH(T469,T$1:T468,0),1)=0,"",INDEX(U$1:U468,MATCH(T469,T$1:T468,0),1)),"")</f>
        <v/>
      </c>
      <c r="V469" s="66"/>
      <c r="W469" s="66"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T470" s="66"/>
      <c r="U470" s="66" t="str">
        <f>IFERROR(IF(INDEX(U$1:U469,MATCH(T470,T$1:T469,0),1)=0,"",INDEX(U$1:U469,MATCH(T470,T$1:T469,0),1)),"")</f>
        <v/>
      </c>
      <c r="V470" s="66"/>
      <c r="W470" s="66"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T471" s="66"/>
      <c r="U471" s="66" t="str">
        <f>IFERROR(IF(INDEX(U$1:U470,MATCH(T471,T$1:T470,0),1)=0,"",INDEX(U$1:U470,MATCH(T471,T$1:T470,0),1)),"")</f>
        <v/>
      </c>
      <c r="V471" s="66"/>
      <c r="W471" s="66"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T472" s="66"/>
      <c r="U472" s="66" t="str">
        <f>IFERROR(IF(INDEX(U$1:U471,MATCH(T472,T$1:T471,0),1)=0,"",INDEX(U$1:U471,MATCH(T472,T$1:T471,0),1)),"")</f>
        <v/>
      </c>
      <c r="V472" s="66"/>
      <c r="W472" s="66"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T473" s="66"/>
      <c r="U473" s="66" t="str">
        <f>IFERROR(IF(INDEX(U$1:U472,MATCH(T473,T$1:T472,0),1)=0,"",INDEX(U$1:U472,MATCH(T473,T$1:T472,0),1)),"")</f>
        <v/>
      </c>
      <c r="V473" s="66"/>
      <c r="W473" s="66"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T474" s="66"/>
      <c r="U474" s="66" t="str">
        <f>IFERROR(IF(INDEX(U$1:U473,MATCH(T474,T$1:T473,0),1)=0,"",INDEX(U$1:U473,MATCH(T474,T$1:T473,0),1)),"")</f>
        <v/>
      </c>
      <c r="V474" s="66"/>
      <c r="W474" s="66"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T475" s="66"/>
      <c r="U475" s="66" t="str">
        <f>IFERROR(IF(INDEX(U$1:U474,MATCH(T475,T$1:T474,0),1)=0,"",INDEX(U$1:U474,MATCH(T475,T$1:T474,0),1)),"")</f>
        <v/>
      </c>
      <c r="V475" s="66"/>
      <c r="W475" s="66"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T476" s="66"/>
      <c r="U476" s="66" t="str">
        <f>IFERROR(IF(INDEX(U$1:U475,MATCH(T476,T$1:T475,0),1)=0,"",INDEX(U$1:U475,MATCH(T476,T$1:T475,0),1)),"")</f>
        <v/>
      </c>
      <c r="V476" s="66"/>
      <c r="W476" s="66"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T477" s="66"/>
      <c r="U477" s="66" t="str">
        <f>IFERROR(IF(INDEX(U$1:U476,MATCH(T477,T$1:T476,0),1)=0,"",INDEX(U$1:U476,MATCH(T477,T$1:T476,0),1)),"")</f>
        <v/>
      </c>
      <c r="V477" s="66"/>
      <c r="W477" s="66"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T478" s="66"/>
      <c r="U478" s="66" t="str">
        <f>IFERROR(IF(INDEX(U$1:U477,MATCH(T478,T$1:T477,0),1)=0,"",INDEX(U$1:U477,MATCH(T478,T$1:T477,0),1)),"")</f>
        <v/>
      </c>
      <c r="V478" s="66"/>
      <c r="W478" s="66"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T479" s="66"/>
      <c r="U479" s="66" t="str">
        <f>IFERROR(IF(INDEX(U$1:U478,MATCH(T479,T$1:T478,0),1)=0,"",INDEX(U$1:U478,MATCH(T479,T$1:T478,0),1)),"")</f>
        <v/>
      </c>
      <c r="V479" s="66"/>
      <c r="W479" s="66"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T480" s="66"/>
      <c r="U480" s="66" t="str">
        <f>IFERROR(IF(INDEX(U$1:U479,MATCH(T480,T$1:T479,0),1)=0,"",INDEX(U$1:U479,MATCH(T480,T$1:T479,0),1)),"")</f>
        <v/>
      </c>
      <c r="V480" s="66"/>
      <c r="W480" s="66"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T481" s="66"/>
      <c r="U481" s="66" t="str">
        <f>IFERROR(IF(INDEX(U$1:U480,MATCH(T481,T$1:T480,0),1)=0,"",INDEX(U$1:U480,MATCH(T481,T$1:T480,0),1)),"")</f>
        <v/>
      </c>
      <c r="V481" s="66"/>
      <c r="W481" s="66"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T482" s="66"/>
      <c r="U482" s="66" t="str">
        <f>IFERROR(IF(INDEX(U$1:U481,MATCH(T482,T$1:T481,0),1)=0,"",INDEX(U$1:U481,MATCH(T482,T$1:T481,0),1)),"")</f>
        <v/>
      </c>
      <c r="V482" s="66"/>
      <c r="W482" s="66"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T483" s="66"/>
      <c r="U483" s="66" t="str">
        <f>IFERROR(IF(INDEX(U$1:U482,MATCH(T483,T$1:T482,0),1)=0,"",INDEX(U$1:U482,MATCH(T483,T$1:T482,0),1)),"")</f>
        <v/>
      </c>
      <c r="V483" s="66"/>
      <c r="W483" s="66"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T484" s="66"/>
      <c r="U484" s="66" t="str">
        <f>IFERROR(IF(INDEX(U$1:U483,MATCH(T484,T$1:T483,0),1)=0,"",INDEX(U$1:U483,MATCH(T484,T$1:T483,0),1)),"")</f>
        <v/>
      </c>
      <c r="V484" s="66"/>
      <c r="W484" s="66"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T485" s="66"/>
      <c r="U485" s="66" t="str">
        <f>IFERROR(IF(INDEX(U$1:U484,MATCH(T485,T$1:T484,0),1)=0,"",INDEX(U$1:U484,MATCH(T485,T$1:T484,0),1)),"")</f>
        <v/>
      </c>
      <c r="V485" s="66"/>
      <c r="W485" s="66"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T486" s="66"/>
      <c r="U486" s="66" t="str">
        <f>IFERROR(IF(INDEX(U$1:U485,MATCH(T486,T$1:T485,0),1)=0,"",INDEX(U$1:U485,MATCH(T486,T$1:T485,0),1)),"")</f>
        <v/>
      </c>
      <c r="V486" s="66"/>
      <c r="W486" s="66"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T487" s="66"/>
      <c r="U487" s="66" t="str">
        <f>IFERROR(IF(INDEX(U$1:U486,MATCH(T487,T$1:T486,0),1)=0,"",INDEX(U$1:U486,MATCH(T487,T$1:T486,0),1)),"")</f>
        <v/>
      </c>
      <c r="V487" s="66"/>
      <c r="W487" s="66"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T488" s="66"/>
      <c r="U488" s="66" t="str">
        <f>IFERROR(IF(INDEX(U$1:U487,MATCH(T488,T$1:T487,0),1)=0,"",INDEX(U$1:U487,MATCH(T488,T$1:T487,0),1)),"")</f>
        <v/>
      </c>
      <c r="V488" s="66"/>
      <c r="W488" s="66"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T489" s="66"/>
      <c r="U489" s="66" t="str">
        <f>IFERROR(IF(INDEX(U$1:U488,MATCH(T489,T$1:T488,0),1)=0,"",INDEX(U$1:U488,MATCH(T489,T$1:T488,0),1)),"")</f>
        <v/>
      </c>
      <c r="V489" s="66"/>
      <c r="W489" s="66"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T490" s="66"/>
      <c r="U490" s="66" t="str">
        <f>IFERROR(IF(INDEX(U$1:U489,MATCH(T490,T$1:T489,0),1)=0,"",INDEX(U$1:U489,MATCH(T490,T$1:T489,0),1)),"")</f>
        <v/>
      </c>
      <c r="V490" s="66"/>
      <c r="W490" s="66"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T491" s="66"/>
      <c r="U491" s="66" t="str">
        <f>IFERROR(IF(INDEX(U$1:U490,MATCH(T491,T$1:T490,0),1)=0,"",INDEX(U$1:U490,MATCH(T491,T$1:T490,0),1)),"")</f>
        <v/>
      </c>
      <c r="V491" s="66"/>
      <c r="W491" s="66"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T492" s="66"/>
      <c r="U492" s="66" t="str">
        <f>IFERROR(IF(INDEX(U$1:U491,MATCH(T492,T$1:T491,0),1)=0,"",INDEX(U$1:U491,MATCH(T492,T$1:T491,0),1)),"")</f>
        <v/>
      </c>
      <c r="V492" s="66"/>
      <c r="W492" s="66"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T493" s="66"/>
      <c r="U493" s="66" t="str">
        <f>IFERROR(IF(INDEX(U$1:U492,MATCH(T493,T$1:T492,0),1)=0,"",INDEX(U$1:U492,MATCH(T493,T$1:T492,0),1)),"")</f>
        <v/>
      </c>
      <c r="V493" s="66"/>
      <c r="W493" s="66"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T494" s="66"/>
      <c r="U494" s="66" t="str">
        <f>IFERROR(IF(INDEX(U$1:U493,MATCH(T494,T$1:T493,0),1)=0,"",INDEX(U$1:U493,MATCH(T494,T$1:T493,0),1)),"")</f>
        <v/>
      </c>
      <c r="V494" s="66"/>
      <c r="W494" s="66"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T495" s="66"/>
      <c r="U495" s="66" t="str">
        <f>IFERROR(IF(INDEX(U$1:U494,MATCH(T495,T$1:T494,0),1)=0,"",INDEX(U$1:U494,MATCH(T495,T$1:T494,0),1)),"")</f>
        <v/>
      </c>
      <c r="V495" s="66"/>
      <c r="W495" s="66"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T496" s="66"/>
      <c r="U496" s="66" t="str">
        <f>IFERROR(IF(INDEX(U$1:U495,MATCH(T496,T$1:T495,0),1)=0,"",INDEX(U$1:U495,MATCH(T496,T$1:T495,0),1)),"")</f>
        <v/>
      </c>
      <c r="V496" s="66"/>
      <c r="W496" s="66"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T497" s="66"/>
      <c r="U497" s="66" t="str">
        <f>IFERROR(IF(INDEX(U$1:U496,MATCH(T497,T$1:T496,0),1)=0,"",INDEX(U$1:U496,MATCH(T497,T$1:T496,0),1)),"")</f>
        <v/>
      </c>
      <c r="V497" s="66"/>
      <c r="W497" s="66"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T498" s="66"/>
      <c r="U498" s="66" t="str">
        <f>IFERROR(IF(INDEX(U$1:U497,MATCH(T498,T$1:T497,0),1)=0,"",INDEX(U$1:U497,MATCH(T498,T$1:T497,0),1)),"")</f>
        <v/>
      </c>
      <c r="V498" s="66"/>
      <c r="W498" s="66"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T499" s="66"/>
      <c r="U499" s="66" t="str">
        <f>IFERROR(IF(INDEX(U$1:U498,MATCH(T499,T$1:T498,0),1)=0,"",INDEX(U$1:U498,MATCH(T499,T$1:T498,0),1)),"")</f>
        <v/>
      </c>
      <c r="V499" s="66"/>
      <c r="W499" s="66"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T500" s="66"/>
      <c r="U500" s="66" t="str">
        <f>IFERROR(IF(INDEX(U$1:U499,MATCH(T500,T$1:T499,0),1)=0,"",INDEX(U$1:U499,MATCH(T500,T$1:T499,0),1)),"")</f>
        <v/>
      </c>
      <c r="V500" s="66"/>
      <c r="W500" s="66"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T501" s="66"/>
      <c r="U501" s="66" t="str">
        <f>IFERROR(IF(INDEX(U$1:U500,MATCH(T501,T$1:T500,0),1)=0,"",INDEX(U$1:U500,MATCH(T501,T$1:T500,0),1)),"")</f>
        <v/>
      </c>
      <c r="V501" s="66"/>
      <c r="W501" s="66"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T502" s="66"/>
      <c r="U502" s="66" t="str">
        <f>IFERROR(IF(INDEX(U$1:U501,MATCH(T502,T$1:T501,0),1)=0,"",INDEX(U$1:U501,MATCH(T502,T$1:T501,0),1)),"")</f>
        <v/>
      </c>
      <c r="V502" s="66"/>
      <c r="W502" s="66"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T503" s="66"/>
      <c r="U503" s="66" t="str">
        <f>IFERROR(IF(INDEX(U$1:U502,MATCH(T503,T$1:T502,0),1)=0,"",INDEX(U$1:U502,MATCH(T503,T$1:T502,0),1)),"")</f>
        <v/>
      </c>
      <c r="V503" s="66"/>
      <c r="W503" s="66"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T504" s="66"/>
      <c r="U504" s="66" t="str">
        <f>IFERROR(IF(INDEX(U$1:U503,MATCH(T504,T$1:T503,0),1)=0,"",INDEX(U$1:U503,MATCH(T504,T$1:T503,0),1)),"")</f>
        <v/>
      </c>
      <c r="V504" s="66"/>
      <c r="W504" s="66"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T505" s="66"/>
      <c r="U505" s="66" t="str">
        <f>IFERROR(IF(INDEX(U$1:U504,MATCH(T505,T$1:T504,0),1)=0,"",INDEX(U$1:U504,MATCH(T505,T$1:T504,0),1)),"")</f>
        <v/>
      </c>
      <c r="V505" s="66"/>
      <c r="W505" s="66"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T506" s="66"/>
      <c r="U506" s="66" t="str">
        <f>IFERROR(IF(INDEX(U$1:U505,MATCH(T506,T$1:T505,0),1)=0,"",INDEX(U$1:U505,MATCH(T506,T$1:T505,0),1)),"")</f>
        <v/>
      </c>
      <c r="V506" s="66"/>
      <c r="W506" s="66"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T507" s="66"/>
      <c r="U507" s="66" t="str">
        <f>IFERROR(IF(INDEX(U$1:U506,MATCH(T507,T$1:T506,0),1)=0,"",INDEX(U$1:U506,MATCH(T507,T$1:T506,0),1)),"")</f>
        <v/>
      </c>
      <c r="V507" s="66"/>
      <c r="W507" s="66"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T508" s="66"/>
      <c r="U508" s="66" t="str">
        <f>IFERROR(IF(INDEX(U$1:U507,MATCH(T508,T$1:T507,0),1)=0,"",INDEX(U$1:U507,MATCH(T508,T$1:T507,0),1)),"")</f>
        <v/>
      </c>
      <c r="V508" s="66"/>
      <c r="W508" s="66"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T509" s="66"/>
      <c r="U509" s="66" t="str">
        <f>IFERROR(IF(INDEX(U$1:U508,MATCH(T509,T$1:T508,0),1)=0,"",INDEX(U$1:U508,MATCH(T509,T$1:T508,0),1)),"")</f>
        <v/>
      </c>
      <c r="V509" s="66"/>
      <c r="W509" s="66"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T510" s="66"/>
      <c r="U510" s="66" t="str">
        <f>IFERROR(IF(INDEX(U$1:U509,MATCH(T510,T$1:T509,0),1)=0,"",INDEX(U$1:U509,MATCH(T510,T$1:T509,0),1)),"")</f>
        <v/>
      </c>
      <c r="V510" s="66"/>
      <c r="W510" s="66"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T511" s="66"/>
      <c r="U511" s="66" t="str">
        <f>IFERROR(IF(INDEX(U$1:U510,MATCH(T511,T$1:T510,0),1)=0,"",INDEX(U$1:U510,MATCH(T511,T$1:T510,0),1)),"")</f>
        <v/>
      </c>
      <c r="V511" s="66"/>
      <c r="W511" s="66"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T512" s="66"/>
      <c r="U512" s="66" t="str">
        <f>IFERROR(IF(INDEX(U$1:U511,MATCH(T512,T$1:T511,0),1)=0,"",INDEX(U$1:U511,MATCH(T512,T$1:T511,0),1)),"")</f>
        <v/>
      </c>
      <c r="V512" s="66"/>
      <c r="W512" s="66"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T513" s="66"/>
      <c r="U513" s="66" t="str">
        <f>IFERROR(IF(INDEX(U$1:U512,MATCH(T513,T$1:T512,0),1)=0,"",INDEX(U$1:U512,MATCH(T513,T$1:T512,0),1)),"")</f>
        <v/>
      </c>
      <c r="V513" s="66"/>
      <c r="W513" s="66"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T514" s="66"/>
      <c r="U514" s="66" t="str">
        <f>IFERROR(IF(INDEX(U$1:U513,MATCH(T514,T$1:T513,0),1)=0,"",INDEX(U$1:U513,MATCH(T514,T$1:T513,0),1)),"")</f>
        <v/>
      </c>
      <c r="V514" s="66"/>
      <c r="W514" s="66"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T515" s="66"/>
      <c r="U515" s="66" t="str">
        <f>IFERROR(IF(INDEX(U$1:U514,MATCH(T515,T$1:T514,0),1)=0,"",INDEX(U$1:U514,MATCH(T515,T$1:T514,0),1)),"")</f>
        <v/>
      </c>
      <c r="V515" s="66"/>
      <c r="W515" s="66"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T516" s="66"/>
      <c r="U516" s="66" t="str">
        <f>IFERROR(IF(INDEX(U$1:U515,MATCH(T516,T$1:T515,0),1)=0,"",INDEX(U$1:U515,MATCH(T516,T$1:T515,0),1)),"")</f>
        <v/>
      </c>
      <c r="V516" s="66"/>
      <c r="W516" s="66"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T517" s="66"/>
      <c r="U517" s="66" t="str">
        <f>IFERROR(IF(INDEX(U$1:U516,MATCH(T517,T$1:T516,0),1)=0,"",INDEX(U$1:U516,MATCH(T517,T$1:T516,0),1)),"")</f>
        <v/>
      </c>
      <c r="V517" s="66"/>
      <c r="W517" s="66"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T518" s="66"/>
      <c r="U518" s="66" t="str">
        <f>IFERROR(IF(INDEX(U$1:U517,MATCH(T518,T$1:T517,0),1)=0,"",INDEX(U$1:U517,MATCH(T518,T$1:T517,0),1)),"")</f>
        <v/>
      </c>
      <c r="V518" s="66"/>
      <c r="W518" s="66"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T519" s="66"/>
      <c r="U519" s="66" t="str">
        <f>IFERROR(IF(INDEX(U$1:U518,MATCH(T519,T$1:T518,0),1)=0,"",INDEX(U$1:U518,MATCH(T519,T$1:T518,0),1)),"")</f>
        <v/>
      </c>
      <c r="V519" s="66"/>
      <c r="W519" s="66"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T520" s="66"/>
      <c r="U520" s="66" t="str">
        <f>IFERROR(IF(INDEX(U$1:U519,MATCH(T520,T$1:T519,0),1)=0,"",INDEX(U$1:U519,MATCH(T520,T$1:T519,0),1)),"")</f>
        <v/>
      </c>
      <c r="V520" s="66"/>
      <c r="W520" s="66"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T521" s="66"/>
      <c r="U521" s="66" t="str">
        <f>IFERROR(IF(INDEX(U$1:U520,MATCH(T521,T$1:T520,0),1)=0,"",INDEX(U$1:U520,MATCH(T521,T$1:T520,0),1)),"")</f>
        <v/>
      </c>
      <c r="V521" s="66"/>
      <c r="W521" s="66"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T522" s="66"/>
      <c r="U522" s="66" t="str">
        <f>IFERROR(IF(INDEX(U$1:U521,MATCH(T522,T$1:T521,0),1)=0,"",INDEX(U$1:U521,MATCH(T522,T$1:T521,0),1)),"")</f>
        <v/>
      </c>
      <c r="V522" s="66"/>
      <c r="W522" s="66"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T523" s="66"/>
      <c r="U523" s="66" t="str">
        <f>IFERROR(IF(INDEX(U$1:U522,MATCH(T523,T$1:T522,0),1)=0,"",INDEX(U$1:U522,MATCH(T523,T$1:T522,0),1)),"")</f>
        <v/>
      </c>
      <c r="V523" s="66"/>
      <c r="W523" s="66"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T524" s="66"/>
      <c r="U524" s="66" t="str">
        <f>IFERROR(IF(INDEX(U$1:U523,MATCH(T524,T$1:T523,0),1)=0,"",INDEX(U$1:U523,MATCH(T524,T$1:T523,0),1)),"")</f>
        <v/>
      </c>
      <c r="V524" s="66"/>
      <c r="W524" s="66"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T525" s="66"/>
      <c r="U525" s="66" t="str">
        <f>IFERROR(IF(INDEX(U$1:U524,MATCH(T525,T$1:T524,0),1)=0,"",INDEX(U$1:U524,MATCH(T525,T$1:T524,0),1)),"")</f>
        <v/>
      </c>
      <c r="V525" s="66"/>
      <c r="W525" s="66"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T526" s="66"/>
      <c r="U526" s="66" t="str">
        <f>IFERROR(IF(INDEX(U$1:U525,MATCH(T526,T$1:T525,0),1)=0,"",INDEX(U$1:U525,MATCH(T526,T$1:T525,0),1)),"")</f>
        <v/>
      </c>
      <c r="V526" s="66"/>
      <c r="W526" s="66"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T527" s="66"/>
      <c r="U527" s="66" t="str">
        <f>IFERROR(IF(INDEX(U$1:U526,MATCH(T527,T$1:T526,0),1)=0,"",INDEX(U$1:U526,MATCH(T527,T$1:T526,0),1)),"")</f>
        <v/>
      </c>
      <c r="V527" s="66"/>
      <c r="W527" s="66"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T528" s="66"/>
      <c r="U528" s="66" t="str">
        <f>IFERROR(IF(INDEX(U$1:U527,MATCH(T528,T$1:T527,0),1)=0,"",INDEX(U$1:U527,MATCH(T528,T$1:T527,0),1)),"")</f>
        <v/>
      </c>
      <c r="V528" s="66"/>
      <c r="W528" s="66"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T529" s="66"/>
      <c r="U529" s="66" t="str">
        <f>IFERROR(IF(INDEX(U$1:U528,MATCH(T529,T$1:T528,0),1)=0,"",INDEX(U$1:U528,MATCH(T529,T$1:T528,0),1)),"")</f>
        <v/>
      </c>
      <c r="V529" s="66"/>
      <c r="W529" s="66"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T530" s="66"/>
      <c r="U530" s="66" t="str">
        <f>IFERROR(IF(INDEX(U$1:U529,MATCH(T530,T$1:T529,0),1)=0,"",INDEX(U$1:U529,MATCH(T530,T$1:T529,0),1)),"")</f>
        <v/>
      </c>
      <c r="V530" s="66"/>
      <c r="W530" s="66"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T531" s="66"/>
      <c r="U531" s="66" t="str">
        <f>IFERROR(IF(INDEX(U$1:U530,MATCH(T531,T$1:T530,0),1)=0,"",INDEX(U$1:U530,MATCH(T531,T$1:T530,0),1)),"")</f>
        <v/>
      </c>
      <c r="V531" s="66"/>
      <c r="W531" s="66"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T532" s="66"/>
      <c r="U532" s="66" t="str">
        <f>IFERROR(IF(INDEX(U$1:U531,MATCH(T532,T$1:T531,0),1)=0,"",INDEX(U$1:U531,MATCH(T532,T$1:T531,0),1)),"")</f>
        <v/>
      </c>
      <c r="V532" s="66"/>
      <c r="W532" s="66"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T533" s="66"/>
      <c r="U533" s="66" t="str">
        <f>IFERROR(IF(INDEX(U$1:U532,MATCH(T533,T$1:T532,0),1)=0,"",INDEX(U$1:U532,MATCH(T533,T$1:T532,0),1)),"")</f>
        <v/>
      </c>
      <c r="V533" s="66"/>
      <c r="W533" s="66"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T534" s="66"/>
      <c r="U534" s="66" t="str">
        <f>IFERROR(IF(INDEX(U$1:U533,MATCH(T534,T$1:T533,0),1)=0,"",INDEX(U$1:U533,MATCH(T534,T$1:T533,0),1)),"")</f>
        <v/>
      </c>
      <c r="V534" s="66"/>
      <c r="W534" s="66"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T535" s="66"/>
      <c r="U535" s="66" t="str">
        <f>IFERROR(IF(INDEX(U$1:U534,MATCH(T535,T$1:T534,0),1)=0,"",INDEX(U$1:U534,MATCH(T535,T$1:T534,0),1)),"")</f>
        <v/>
      </c>
      <c r="V535" s="66"/>
      <c r="W535" s="66"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T536" s="66"/>
      <c r="U536" s="66" t="str">
        <f>IFERROR(IF(INDEX(U$1:U535,MATCH(T536,T$1:T535,0),1)=0,"",INDEX(U$1:U535,MATCH(T536,T$1:T535,0),1)),"")</f>
        <v/>
      </c>
      <c r="V536" s="66"/>
      <c r="W536" s="66"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T537" s="66"/>
      <c r="U537" s="66" t="str">
        <f>IFERROR(IF(INDEX(U$1:U536,MATCH(T537,T$1:T536,0),1)=0,"",INDEX(U$1:U536,MATCH(T537,T$1:T536,0),1)),"")</f>
        <v/>
      </c>
      <c r="V537" s="66"/>
      <c r="W537" s="66"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T538" s="66"/>
      <c r="U538" s="66" t="str">
        <f>IFERROR(IF(INDEX(U$1:U537,MATCH(T538,T$1:T537,0),1)=0,"",INDEX(U$1:U537,MATCH(T538,T$1:T537,0),1)),"")</f>
        <v/>
      </c>
      <c r="V538" s="66"/>
      <c r="W538" s="66"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T539" s="66"/>
      <c r="U539" s="66" t="str">
        <f>IFERROR(IF(INDEX(U$1:U538,MATCH(T539,T$1:T538,0),1)=0,"",INDEX(U$1:U538,MATCH(T539,T$1:T538,0),1)),"")</f>
        <v/>
      </c>
      <c r="V539" s="66"/>
      <c r="W539" s="66"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T540" s="66"/>
      <c r="U540" s="66" t="str">
        <f>IFERROR(IF(INDEX(U$1:U539,MATCH(T540,T$1:T539,0),1)=0,"",INDEX(U$1:U539,MATCH(T540,T$1:T539,0),1)),"")</f>
        <v/>
      </c>
      <c r="V540" s="66"/>
      <c r="W540" s="66"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T541" s="66"/>
      <c r="U541" s="66" t="str">
        <f>IFERROR(IF(INDEX(U$1:U540,MATCH(T541,T$1:T540,0),1)=0,"",INDEX(U$1:U540,MATCH(T541,T$1:T540,0),1)),"")</f>
        <v/>
      </c>
      <c r="V541" s="66"/>
      <c r="W541" s="66"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T542" s="66"/>
      <c r="U542" s="66" t="str">
        <f>IFERROR(IF(INDEX(U$1:U541,MATCH(T542,T$1:T541,0),1)=0,"",INDEX(U$1:U541,MATCH(T542,T$1:T541,0),1)),"")</f>
        <v/>
      </c>
      <c r="V542" s="66"/>
      <c r="W542" s="66"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T543" s="66"/>
      <c r="U543" s="66" t="str">
        <f>IFERROR(IF(INDEX(U$1:U542,MATCH(T543,T$1:T542,0),1)=0,"",INDEX(U$1:U542,MATCH(T543,T$1:T542,0),1)),"")</f>
        <v/>
      </c>
      <c r="V543" s="66"/>
      <c r="W543" s="66"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T544" s="66"/>
      <c r="U544" s="66" t="str">
        <f>IFERROR(IF(INDEX(U$1:U543,MATCH(T544,T$1:T543,0),1)=0,"",INDEX(U$1:U543,MATCH(T544,T$1:T543,0),1)),"")</f>
        <v/>
      </c>
      <c r="V544" s="66"/>
      <c r="W544" s="66"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T545" s="66"/>
      <c r="U545" s="66" t="str">
        <f>IFERROR(IF(INDEX(U$1:U544,MATCH(T545,T$1:T544,0),1)=0,"",INDEX(U$1:U544,MATCH(T545,T$1:T544,0),1)),"")</f>
        <v/>
      </c>
      <c r="V545" s="66"/>
      <c r="W545" s="66"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T546" s="66"/>
      <c r="U546" s="66" t="str">
        <f>IFERROR(IF(INDEX(U$1:U545,MATCH(T546,T$1:T545,0),1)=0,"",INDEX(U$1:U545,MATCH(T546,T$1:T545,0),1)),"")</f>
        <v/>
      </c>
      <c r="V546" s="66"/>
      <c r="W546" s="66"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T547" s="66"/>
      <c r="U547" s="66" t="str">
        <f>IFERROR(IF(INDEX(U$1:U546,MATCH(T547,T$1:T546,0),1)=0,"",INDEX(U$1:U546,MATCH(T547,T$1:T546,0),1)),"")</f>
        <v/>
      </c>
      <c r="V547" s="66"/>
      <c r="W547" s="66"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T548" s="66"/>
      <c r="U548" s="66" t="str">
        <f>IFERROR(IF(INDEX(U$1:U547,MATCH(T548,T$1:T547,0),1)=0,"",INDEX(U$1:U547,MATCH(T548,T$1:T547,0),1)),"")</f>
        <v/>
      </c>
      <c r="V548" s="66"/>
      <c r="W548" s="66"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T549" s="66"/>
      <c r="U549" s="66" t="str">
        <f>IFERROR(IF(INDEX(U$1:U548,MATCH(T549,T$1:T548,0),1)=0,"",INDEX(U$1:U548,MATCH(T549,T$1:T548,0),1)),"")</f>
        <v/>
      </c>
      <c r="V549" s="66"/>
      <c r="W549" s="66"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T550" s="66"/>
      <c r="U550" s="66" t="str">
        <f>IFERROR(IF(INDEX(U$1:U549,MATCH(T550,T$1:T549,0),1)=0,"",INDEX(U$1:U549,MATCH(T550,T$1:T549,0),1)),"")</f>
        <v/>
      </c>
      <c r="V550" s="66"/>
      <c r="W550" s="66"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T551" s="66"/>
      <c r="U551" s="66" t="str">
        <f>IFERROR(IF(INDEX(U$1:U550,MATCH(T551,T$1:T550,0),1)=0,"",INDEX(U$1:U550,MATCH(T551,T$1:T550,0),1)),"")</f>
        <v/>
      </c>
      <c r="V551" s="66"/>
      <c r="W551" s="66"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T552" s="66"/>
      <c r="U552" s="66" t="str">
        <f>IFERROR(IF(INDEX(U$1:U551,MATCH(T552,T$1:T551,0),1)=0,"",INDEX(U$1:U551,MATCH(T552,T$1:T551,0),1)),"")</f>
        <v/>
      </c>
      <c r="V552" s="66"/>
      <c r="W552" s="66"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T553" s="66"/>
      <c r="U553" s="66" t="str">
        <f>IFERROR(IF(INDEX(U$1:U552,MATCH(T553,T$1:T552,0),1)=0,"",INDEX(U$1:U552,MATCH(T553,T$1:T552,0),1)),"")</f>
        <v/>
      </c>
      <c r="V553" s="66"/>
      <c r="W553" s="66"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T554" s="66"/>
      <c r="U554" s="66" t="str">
        <f>IFERROR(IF(INDEX(U$1:U553,MATCH(T554,T$1:T553,0),1)=0,"",INDEX(U$1:U553,MATCH(T554,T$1:T553,0),1)),"")</f>
        <v/>
      </c>
      <c r="V554" s="66"/>
      <c r="W554" s="66"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T555" s="66"/>
      <c r="U555" s="66" t="str">
        <f>IFERROR(IF(INDEX(U$1:U554,MATCH(T555,T$1:T554,0),1)=0,"",INDEX(U$1:U554,MATCH(T555,T$1:T554,0),1)),"")</f>
        <v/>
      </c>
      <c r="V555" s="66"/>
      <c r="W555" s="66"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T556" s="66"/>
      <c r="U556" s="66" t="str">
        <f>IFERROR(IF(INDEX(U$1:U555,MATCH(T556,T$1:T555,0),1)=0,"",INDEX(U$1:U555,MATCH(T556,T$1:T555,0),1)),"")</f>
        <v/>
      </c>
      <c r="V556" s="66"/>
      <c r="W556" s="66"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T557" s="66"/>
      <c r="U557" s="66" t="str">
        <f>IFERROR(IF(INDEX(U$1:U556,MATCH(T557,T$1:T556,0),1)=0,"",INDEX(U$1:U556,MATCH(T557,T$1:T556,0),1)),"")</f>
        <v/>
      </c>
      <c r="V557" s="66"/>
      <c r="W557" s="66"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T558" s="66"/>
      <c r="U558" s="66" t="str">
        <f>IFERROR(IF(INDEX(U$1:U557,MATCH(T558,T$1:T557,0),1)=0,"",INDEX(U$1:U557,MATCH(T558,T$1:T557,0),1)),"")</f>
        <v/>
      </c>
      <c r="V558" s="66"/>
      <c r="W558" s="66"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T559" s="66"/>
      <c r="U559" s="66" t="str">
        <f>IFERROR(IF(INDEX(U$1:U558,MATCH(T559,T$1:T558,0),1)=0,"",INDEX(U$1:U558,MATCH(T559,T$1:T558,0),1)),"")</f>
        <v/>
      </c>
      <c r="V559" s="66"/>
      <c r="W559" s="66"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T560" s="66"/>
      <c r="U560" s="66" t="str">
        <f>IFERROR(IF(INDEX(U$1:U559,MATCH(T560,T$1:T559,0),1)=0,"",INDEX(U$1:U559,MATCH(T560,T$1:T559,0),1)),"")</f>
        <v/>
      </c>
      <c r="V560" s="66"/>
      <c r="W560" s="66"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T561" s="66"/>
      <c r="U561" s="66" t="str">
        <f>IFERROR(IF(INDEX(U$1:U560,MATCH(T561,T$1:T560,0),1)=0,"",INDEX(U$1:U560,MATCH(T561,T$1:T560,0),1)),"")</f>
        <v/>
      </c>
      <c r="V561" s="66"/>
      <c r="W561" s="66"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T562" s="66"/>
      <c r="U562" s="66" t="str">
        <f>IFERROR(IF(INDEX(U$1:U561,MATCH(T562,T$1:T561,0),1)=0,"",INDEX(U$1:U561,MATCH(T562,T$1:T561,0),1)),"")</f>
        <v/>
      </c>
      <c r="V562" s="66"/>
      <c r="W562" s="66"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T563" s="66"/>
      <c r="U563" s="66" t="str">
        <f>IFERROR(IF(INDEX(U$1:U562,MATCH(T563,T$1:T562,0),1)=0,"",INDEX(U$1:U562,MATCH(T563,T$1:T562,0),1)),"")</f>
        <v/>
      </c>
      <c r="V563" s="66"/>
      <c r="W563" s="66"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T564" s="66"/>
      <c r="U564" s="66" t="str">
        <f>IFERROR(IF(INDEX(U$1:U563,MATCH(T564,T$1:T563,0),1)=0,"",INDEX(U$1:U563,MATCH(T564,T$1:T563,0),1)),"")</f>
        <v/>
      </c>
      <c r="V564" s="66"/>
      <c r="W564" s="66"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T565" s="66"/>
      <c r="U565" s="66" t="str">
        <f>IFERROR(IF(INDEX(U$1:U564,MATCH(T565,T$1:T564,0),1)=0,"",INDEX(U$1:U564,MATCH(T565,T$1:T564,0),1)),"")</f>
        <v/>
      </c>
      <c r="V565" s="66"/>
      <c r="W565" s="66"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T566" s="66"/>
      <c r="U566" s="66" t="str">
        <f>IFERROR(IF(INDEX(U$1:U565,MATCH(T566,T$1:T565,0),1)=0,"",INDEX(U$1:U565,MATCH(T566,T$1:T565,0),1)),"")</f>
        <v/>
      </c>
      <c r="V566" s="66"/>
      <c r="W566" s="66"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T567" s="66"/>
      <c r="U567" s="66" t="str">
        <f>IFERROR(IF(INDEX(U$1:U566,MATCH(T567,T$1:T566,0),1)=0,"",INDEX(U$1:U566,MATCH(T567,T$1:T566,0),1)),"")</f>
        <v/>
      </c>
      <c r="V567" s="66"/>
      <c r="W567" s="66"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T568" s="66"/>
      <c r="U568" s="66" t="str">
        <f>IFERROR(IF(INDEX(U$1:U567,MATCH(T568,T$1:T567,0),1)=0,"",INDEX(U$1:U567,MATCH(T568,T$1:T567,0),1)),"")</f>
        <v/>
      </c>
      <c r="V568" s="66"/>
      <c r="W568" s="66"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T569" s="66"/>
      <c r="U569" s="66" t="str">
        <f>IFERROR(IF(INDEX(U$1:U568,MATCH(T569,T$1:T568,0),1)=0,"",INDEX(U$1:U568,MATCH(T569,T$1:T568,0),1)),"")</f>
        <v/>
      </c>
      <c r="V569" s="66"/>
      <c r="W569" s="66"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T570" s="66"/>
      <c r="U570" s="66" t="str">
        <f>IFERROR(IF(INDEX(U$1:U569,MATCH(T570,T$1:T569,0),1)=0,"",INDEX(U$1:U569,MATCH(T570,T$1:T569,0),1)),"")</f>
        <v/>
      </c>
      <c r="V570" s="66"/>
      <c r="W570" s="66"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T571" s="66"/>
      <c r="U571" s="66" t="str">
        <f>IFERROR(IF(INDEX(U$1:U570,MATCH(T571,T$1:T570,0),1)=0,"",INDEX(U$1:U570,MATCH(T571,T$1:T570,0),1)),"")</f>
        <v/>
      </c>
      <c r="V571" s="66"/>
      <c r="W571" s="66"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T572" s="66"/>
      <c r="U572" s="66" t="str">
        <f>IFERROR(IF(INDEX(U$1:U571,MATCH(T572,T$1:T571,0),1)=0,"",INDEX(U$1:U571,MATCH(T572,T$1:T571,0),1)),"")</f>
        <v/>
      </c>
      <c r="V572" s="66"/>
      <c r="W572" s="66"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T573" s="66"/>
      <c r="U573" s="66" t="str">
        <f>IFERROR(IF(INDEX(U$1:U572,MATCH(T573,T$1:T572,0),1)=0,"",INDEX(U$1:U572,MATCH(T573,T$1:T572,0),1)),"")</f>
        <v/>
      </c>
      <c r="V573" s="66"/>
      <c r="W573" s="66"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T574" s="66"/>
      <c r="U574" s="66" t="str">
        <f>IFERROR(IF(INDEX(U$1:U573,MATCH(T574,T$1:T573,0),1)=0,"",INDEX(U$1:U573,MATCH(T574,T$1:T573,0),1)),"")</f>
        <v/>
      </c>
      <c r="V574" s="66"/>
      <c r="W574" s="66"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T575" s="66"/>
      <c r="U575" s="66" t="str">
        <f>IFERROR(IF(INDEX(U$1:U574,MATCH(T575,T$1:T574,0),1)=0,"",INDEX(U$1:U574,MATCH(T575,T$1:T574,0),1)),"")</f>
        <v/>
      </c>
      <c r="V575" s="66"/>
      <c r="W575" s="66"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T576" s="66"/>
      <c r="U576" s="66" t="str">
        <f>IFERROR(IF(INDEX(U$1:U575,MATCH(T576,T$1:T575,0),1)=0,"",INDEX(U$1:U575,MATCH(T576,T$1:T575,0),1)),"")</f>
        <v/>
      </c>
      <c r="V576" s="66"/>
      <c r="W576" s="66"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T577" s="66"/>
      <c r="U577" s="66" t="str">
        <f>IFERROR(IF(INDEX(U$1:U576,MATCH(T577,T$1:T576,0),1)=0,"",INDEX(U$1:U576,MATCH(T577,T$1:T576,0),1)),"")</f>
        <v/>
      </c>
      <c r="V577" s="66"/>
      <c r="W577" s="66"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T578" s="66"/>
      <c r="U578" s="66" t="str">
        <f>IFERROR(IF(INDEX(U$1:U577,MATCH(T578,T$1:T577,0),1)=0,"",INDEX(U$1:U577,MATCH(T578,T$1:T577,0),1)),"")</f>
        <v/>
      </c>
      <c r="V578" s="66"/>
      <c r="W578" s="66"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T579" s="66"/>
      <c r="U579" s="66" t="str">
        <f>IFERROR(IF(INDEX(U$1:U578,MATCH(T579,T$1:T578,0),1)=0,"",INDEX(U$1:U578,MATCH(T579,T$1:T578,0),1)),"")</f>
        <v/>
      </c>
      <c r="V579" s="66"/>
      <c r="W579" s="66"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T580" s="66"/>
      <c r="U580" s="66" t="str">
        <f>IFERROR(IF(INDEX(U$1:U579,MATCH(T580,T$1:T579,0),1)=0,"",INDEX(U$1:U579,MATCH(T580,T$1:T579,0),1)),"")</f>
        <v/>
      </c>
      <c r="V580" s="66"/>
      <c r="W580" s="66"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T581" s="66"/>
      <c r="U581" s="66" t="str">
        <f>IFERROR(IF(INDEX(U$1:U580,MATCH(T581,T$1:T580,0),1)=0,"",INDEX(U$1:U580,MATCH(T581,T$1:T580,0),1)),"")</f>
        <v/>
      </c>
      <c r="V581" s="66"/>
      <c r="W581" s="66"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T582" s="66"/>
      <c r="U582" s="66" t="str">
        <f>IFERROR(IF(INDEX(U$1:U581,MATCH(T582,T$1:T581,0),1)=0,"",INDEX(U$1:U581,MATCH(T582,T$1:T581,0),1)),"")</f>
        <v/>
      </c>
      <c r="V582" s="66"/>
      <c r="W582" s="66"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T583" s="66"/>
      <c r="U583" s="66" t="str">
        <f>IFERROR(IF(INDEX(U$1:U582,MATCH(T583,T$1:T582,0),1)=0,"",INDEX(U$1:U582,MATCH(T583,T$1:T582,0),1)),"")</f>
        <v/>
      </c>
      <c r="V583" s="66"/>
      <c r="W583" s="66"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T584" s="66"/>
      <c r="U584" s="66" t="str">
        <f>IFERROR(IF(INDEX(U$1:U583,MATCH(T584,T$1:T583,0),1)=0,"",INDEX(U$1:U583,MATCH(T584,T$1:T583,0),1)),"")</f>
        <v/>
      </c>
      <c r="V584" s="66"/>
      <c r="W584" s="66"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T585" s="66"/>
      <c r="U585" s="66" t="str">
        <f>IFERROR(IF(INDEX(U$1:U584,MATCH(T585,T$1:T584,0),1)=0,"",INDEX(U$1:U584,MATCH(T585,T$1:T584,0),1)),"")</f>
        <v/>
      </c>
      <c r="V585" s="66"/>
      <c r="W585" s="66"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T586" s="66"/>
      <c r="U586" s="66" t="str">
        <f>IFERROR(IF(INDEX(U$1:U585,MATCH(T586,T$1:T585,0),1)=0,"",INDEX(U$1:U585,MATCH(T586,T$1:T585,0),1)),"")</f>
        <v/>
      </c>
      <c r="V586" s="66"/>
      <c r="W586" s="66"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T587" s="66"/>
      <c r="U587" s="66" t="str">
        <f>IFERROR(IF(INDEX(U$1:U586,MATCH(T587,T$1:T586,0),1)=0,"",INDEX(U$1:U586,MATCH(T587,T$1:T586,0),1)),"")</f>
        <v/>
      </c>
      <c r="V587" s="66"/>
      <c r="W587" s="66"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T588" s="66"/>
      <c r="U588" s="66" t="str">
        <f>IFERROR(IF(INDEX(U$1:U587,MATCH(T588,T$1:T587,0),1)=0,"",INDEX(U$1:U587,MATCH(T588,T$1:T587,0),1)),"")</f>
        <v/>
      </c>
      <c r="V588" s="66"/>
      <c r="W588" s="66"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T589" s="66"/>
      <c r="U589" s="66" t="str">
        <f>IFERROR(IF(INDEX(U$1:U588,MATCH(T589,T$1:T588,0),1)=0,"",INDEX(U$1:U588,MATCH(T589,T$1:T588,0),1)),"")</f>
        <v/>
      </c>
      <c r="V589" s="66"/>
      <c r="W589" s="66"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T590" s="66"/>
      <c r="U590" s="66" t="str">
        <f>IFERROR(IF(INDEX(U$1:U589,MATCH(T590,T$1:T589,0),1)=0,"",INDEX(U$1:U589,MATCH(T590,T$1:T589,0),1)),"")</f>
        <v/>
      </c>
      <c r="V590" s="66"/>
      <c r="W590" s="66"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T591" s="66"/>
      <c r="U591" s="66" t="str">
        <f>IFERROR(IF(INDEX(U$1:U590,MATCH(T591,T$1:T590,0),1)=0,"",INDEX(U$1:U590,MATCH(T591,T$1:T590,0),1)),"")</f>
        <v/>
      </c>
      <c r="V591" s="66"/>
      <c r="W591" s="66"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T592" s="66"/>
      <c r="U592" s="66" t="str">
        <f>IFERROR(IF(INDEX(U$1:U591,MATCH(T592,T$1:T591,0),1)=0,"",INDEX(U$1:U591,MATCH(T592,T$1:T591,0),1)),"")</f>
        <v/>
      </c>
      <c r="V592" s="66"/>
      <c r="W592" s="66"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T593" s="66"/>
      <c r="U593" s="66" t="str">
        <f>IFERROR(IF(INDEX(U$1:U592,MATCH(T593,T$1:T592,0),1)=0,"",INDEX(U$1:U592,MATCH(T593,T$1:T592,0),1)),"")</f>
        <v/>
      </c>
      <c r="V593" s="66"/>
      <c r="W593" s="66"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T594" s="66"/>
      <c r="U594" s="66" t="str">
        <f>IFERROR(IF(INDEX(U$1:U593,MATCH(T594,T$1:T593,0),1)=0,"",INDEX(U$1:U593,MATCH(T594,T$1:T593,0),1)),"")</f>
        <v/>
      </c>
      <c r="V594" s="66"/>
      <c r="W594" s="66"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T595" s="66"/>
      <c r="U595" s="66" t="str">
        <f>IFERROR(IF(INDEX(U$1:U594,MATCH(T595,T$1:T594,0),1)=0,"",INDEX(U$1:U594,MATCH(T595,T$1:T594,0),1)),"")</f>
        <v/>
      </c>
      <c r="V595" s="66"/>
      <c r="W595" s="66"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T596" s="66"/>
      <c r="U596" s="66" t="str">
        <f>IFERROR(IF(INDEX(U$1:U595,MATCH(T596,T$1:T595,0),1)=0,"",INDEX(U$1:U595,MATCH(T596,T$1:T595,0),1)),"")</f>
        <v/>
      </c>
      <c r="V596" s="66"/>
      <c r="W596" s="66"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T597" s="66"/>
      <c r="U597" s="66" t="str">
        <f>IFERROR(IF(INDEX(U$1:U596,MATCH(T597,T$1:T596,0),1)=0,"",INDEX(U$1:U596,MATCH(T597,T$1:T596,0),1)),"")</f>
        <v/>
      </c>
      <c r="V597" s="66"/>
      <c r="W597" s="66"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T598" s="66"/>
      <c r="U598" s="66" t="str">
        <f>IFERROR(IF(INDEX(U$1:U597,MATCH(T598,T$1:T597,0),1)=0,"",INDEX(U$1:U597,MATCH(T598,T$1:T597,0),1)),"")</f>
        <v/>
      </c>
      <c r="V598" s="66"/>
      <c r="W598" s="66"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T599" s="66"/>
      <c r="U599" s="66" t="str">
        <f>IFERROR(IF(INDEX(U$1:U598,MATCH(T599,T$1:T598,0),1)=0,"",INDEX(U$1:U598,MATCH(T599,T$1:T598,0),1)),"")</f>
        <v/>
      </c>
      <c r="V599" s="66"/>
      <c r="W599" s="66"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T600" s="66"/>
      <c r="U600" s="66" t="str">
        <f>IFERROR(IF(INDEX(U$1:U599,MATCH(T600,T$1:T599,0),1)=0,"",INDEX(U$1:U599,MATCH(T600,T$1:T599,0),1)),"")</f>
        <v/>
      </c>
      <c r="V600" s="66"/>
      <c r="W600" s="66"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T601" s="66"/>
      <c r="U601" s="66" t="str">
        <f>IFERROR(IF(INDEX(U$1:U600,MATCH(T601,T$1:T600,0),1)=0,"",INDEX(U$1:U600,MATCH(T601,T$1:T600,0),1)),"")</f>
        <v/>
      </c>
      <c r="V601" s="66"/>
      <c r="W601" s="66"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T602" s="66"/>
      <c r="U602" s="66" t="str">
        <f>IFERROR(IF(INDEX(U$1:U601,MATCH(T602,T$1:T601,0),1)=0,"",INDEX(U$1:U601,MATCH(T602,T$1:T601,0),1)),"")</f>
        <v/>
      </c>
      <c r="V602" s="66"/>
      <c r="W602" s="66"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T603" s="66"/>
      <c r="U603" s="66" t="str">
        <f>IFERROR(IF(INDEX(U$1:U602,MATCH(T603,T$1:T602,0),1)=0,"",INDEX(U$1:U602,MATCH(T603,T$1:T602,0),1)),"")</f>
        <v/>
      </c>
      <c r="V603" s="66"/>
      <c r="W603" s="66"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T604" s="66"/>
      <c r="U604" s="66" t="str">
        <f>IFERROR(IF(INDEX(U$1:U603,MATCH(T604,T$1:T603,0),1)=0,"",INDEX(U$1:U603,MATCH(T604,T$1:T603,0),1)),"")</f>
        <v/>
      </c>
      <c r="V604" s="66"/>
      <c r="W604" s="66"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c r="T605" s="66"/>
      <c r="U605" s="66" t="str">
        <f>IFERROR(IF(INDEX(U$1:U604,MATCH(T605,T$1:T604,0),1)=0,"",INDEX(U$1:U604,MATCH(T605,T$1:T604,0),1)),"")</f>
        <v/>
      </c>
      <c r="V605" s="66"/>
      <c r="W605" s="66"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c r="T606" s="66"/>
      <c r="U606" s="66" t="str">
        <f>IFERROR(IF(INDEX(U$1:U605,MATCH(T606,T$1:T605,0),1)=0,"",INDEX(U$1:U605,MATCH(T606,T$1:T605,0),1)),"")</f>
        <v/>
      </c>
      <c r="V606" s="66"/>
      <c r="W606" s="66"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c r="T607" s="66"/>
      <c r="U607" s="66" t="str">
        <f>IFERROR(IF(INDEX(U$1:U606,MATCH(T607,T$1:T606,0),1)=0,"",INDEX(U$1:U606,MATCH(T607,T$1:T606,0),1)),"")</f>
        <v/>
      </c>
      <c r="V607" s="66"/>
      <c r="W607" s="66"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c r="T608" s="66"/>
      <c r="U608" s="66" t="str">
        <f>IFERROR(IF(INDEX(U$1:U607,MATCH(T608,T$1:T607,0),1)=0,"",INDEX(U$1:U607,MATCH(T608,T$1:T607,0),1)),"")</f>
        <v/>
      </c>
      <c r="V608" s="66"/>
      <c r="W608" s="66"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c r="T609" s="66"/>
      <c r="U609" s="66" t="str">
        <f>IFERROR(IF(INDEX(U$1:U608,MATCH(T609,T$1:T608,0),1)=0,"",INDEX(U$1:U608,MATCH(T609,T$1:T608,0),1)),"")</f>
        <v/>
      </c>
      <c r="V609" s="66"/>
      <c r="W609" s="66"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c r="T610" s="66"/>
      <c r="U610" s="66" t="str">
        <f>IFERROR(IF(INDEX(U$1:U609,MATCH(T610,T$1:T609,0),1)=0,"",INDEX(U$1:U609,MATCH(T610,T$1:T609,0),1)),"")</f>
        <v/>
      </c>
      <c r="V610" s="66"/>
      <c r="W610" s="66"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c r="T611" s="66"/>
      <c r="U611" s="66" t="str">
        <f>IFERROR(IF(INDEX(U$1:U610,MATCH(T611,T$1:T610,0),1)=0,"",INDEX(U$1:U610,MATCH(T611,T$1:T610,0),1)),"")</f>
        <v/>
      </c>
      <c r="V611" s="66"/>
      <c r="W611" s="66"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c r="T612" s="66"/>
      <c r="U612" s="66" t="str">
        <f>IFERROR(IF(INDEX(U$1:U611,MATCH(T612,T$1:T611,0),1)=0,"",INDEX(U$1:U611,MATCH(T612,T$1:T611,0),1)),"")</f>
        <v/>
      </c>
      <c r="V612" s="66"/>
      <c r="W612" s="66"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c r="T613" s="66"/>
      <c r="U613" s="66" t="str">
        <f>IFERROR(IF(INDEX(U$1:U612,MATCH(T613,T$1:T612,0),1)=0,"",INDEX(U$1:U612,MATCH(T613,T$1:T612,0),1)),"")</f>
        <v/>
      </c>
      <c r="V613" s="66"/>
      <c r="W613" s="66"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c r="T614" s="66"/>
      <c r="U614" s="66" t="str">
        <f>IFERROR(IF(INDEX(U$1:U613,MATCH(T614,T$1:T613,0),1)=0,"",INDEX(U$1:U613,MATCH(T614,T$1:T613,0),1)),"")</f>
        <v/>
      </c>
      <c r="V614" s="66"/>
      <c r="W614" s="66"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c r="T615" s="66"/>
      <c r="U615" s="66" t="str">
        <f>IFERROR(IF(INDEX(U$1:U614,MATCH(T615,T$1:T614,0),1)=0,"",INDEX(U$1:U614,MATCH(T615,T$1:T614,0),1)),"")</f>
        <v/>
      </c>
      <c r="V615" s="66"/>
      <c r="W615" s="66"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c r="T616" s="66"/>
      <c r="U616" s="66" t="str">
        <f>IFERROR(IF(INDEX(U$1:U615,MATCH(T616,T$1:T615,0),1)=0,"",INDEX(U$1:U615,MATCH(T616,T$1:T615,0),1)),"")</f>
        <v/>
      </c>
      <c r="V616" s="66"/>
      <c r="W616" s="66"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c r="T617" s="66"/>
      <c r="U617" s="66" t="str">
        <f>IFERROR(IF(INDEX(U$1:U616,MATCH(T617,T$1:T616,0),1)=0,"",INDEX(U$1:U616,MATCH(T617,T$1:T616,0),1)),"")</f>
        <v/>
      </c>
      <c r="V617" s="66"/>
      <c r="W617" s="66"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c r="T618" s="66"/>
      <c r="U618" s="66" t="str">
        <f>IFERROR(IF(INDEX(U$1:U617,MATCH(T618,T$1:T617,0),1)=0,"",INDEX(U$1:U617,MATCH(T618,T$1:T617,0),1)),"")</f>
        <v/>
      </c>
      <c r="V618" s="66"/>
      <c r="W618" s="66"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c r="T619" s="66"/>
      <c r="U619" s="66" t="str">
        <f>IFERROR(IF(INDEX(U$1:U618,MATCH(T619,T$1:T618,0),1)=0,"",INDEX(U$1:U618,MATCH(T619,T$1:T618,0),1)),"")</f>
        <v/>
      </c>
      <c r="V619" s="66"/>
      <c r="W619" s="66"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c r="T620" s="66"/>
      <c r="U620" s="66" t="str">
        <f>IFERROR(IF(INDEX(U$1:U619,MATCH(T620,T$1:T619,0),1)=0,"",INDEX(U$1:U619,MATCH(T620,T$1:T619,0),1)),"")</f>
        <v/>
      </c>
      <c r="V620" s="66"/>
      <c r="W620" s="66"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c r="T621" s="66"/>
      <c r="U621" s="66" t="str">
        <f>IFERROR(IF(INDEX(U$1:U620,MATCH(T621,T$1:T620,0),1)=0,"",INDEX(U$1:U620,MATCH(T621,T$1:T620,0),1)),"")</f>
        <v/>
      </c>
      <c r="V621" s="66"/>
      <c r="W621" s="66"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c r="T622" s="66"/>
      <c r="U622" s="66" t="str">
        <f>IFERROR(IF(INDEX(U$1:U621,MATCH(T622,T$1:T621,0),1)=0,"",INDEX(U$1:U621,MATCH(T622,T$1:T621,0),1)),"")</f>
        <v/>
      </c>
      <c r="V622" s="66"/>
      <c r="W622" s="66"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c r="T623" s="66"/>
      <c r="U623" s="66" t="str">
        <f>IFERROR(IF(INDEX(U$1:U622,MATCH(T623,T$1:T622,0),1)=0,"",INDEX(U$1:U622,MATCH(T623,T$1:T622,0),1)),"")</f>
        <v/>
      </c>
      <c r="V623" s="66"/>
      <c r="W623" s="66"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c r="T624" s="66"/>
      <c r="U624" s="66" t="str">
        <f>IFERROR(IF(INDEX(U$1:U623,MATCH(T624,T$1:T623,0),1)=0,"",INDEX(U$1:U623,MATCH(T624,T$1:T623,0),1)),"")</f>
        <v/>
      </c>
      <c r="V624" s="66"/>
      <c r="W624" s="66"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c r="T625" s="66"/>
      <c r="U625" s="66" t="str">
        <f>IFERROR(IF(INDEX(U$1:U624,MATCH(T625,T$1:T624,0),1)=0,"",INDEX(U$1:U624,MATCH(T625,T$1:T624,0),1)),"")</f>
        <v/>
      </c>
      <c r="V625" s="66"/>
      <c r="W625" s="66"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c r="T626" s="66"/>
      <c r="U626" s="66" t="str">
        <f>IFERROR(IF(INDEX(U$1:U625,MATCH(T626,T$1:T625,0),1)=0,"",INDEX(U$1:U625,MATCH(T626,T$1:T625,0),1)),"")</f>
        <v/>
      </c>
      <c r="V626" s="66"/>
      <c r="W626" s="66"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c r="T627" s="66"/>
      <c r="U627" s="66" t="str">
        <f>IFERROR(IF(INDEX(U$1:U626,MATCH(T627,T$1:T626,0),1)=0,"",INDEX(U$1:U626,MATCH(T627,T$1:T626,0),1)),"")</f>
        <v/>
      </c>
      <c r="V627" s="66"/>
      <c r="W627" s="66"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c r="T628" s="66"/>
      <c r="U628" s="66" t="str">
        <f>IFERROR(IF(INDEX(U$1:U627,MATCH(T628,T$1:T627,0),1)=0,"",INDEX(U$1:U627,MATCH(T628,T$1:T627,0),1)),"")</f>
        <v/>
      </c>
      <c r="V628" s="66"/>
      <c r="W628" s="66"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c r="T629" s="66"/>
      <c r="U629" s="66" t="str">
        <f>IFERROR(IF(INDEX(U$1:U628,MATCH(T629,T$1:T628,0),1)=0,"",INDEX(U$1:U628,MATCH(T629,T$1:T628,0),1)),"")</f>
        <v/>
      </c>
      <c r="V629" s="66"/>
      <c r="W629" s="66"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c r="T630" s="66"/>
      <c r="U630" s="66" t="str">
        <f>IFERROR(IF(INDEX(U$1:U629,MATCH(T630,T$1:T629,0),1)=0,"",INDEX(U$1:U629,MATCH(T630,T$1:T629,0),1)),"")</f>
        <v/>
      </c>
      <c r="V630" s="66"/>
      <c r="W630" s="66"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c r="T631" s="66"/>
      <c r="U631" s="66" t="str">
        <f>IFERROR(IF(INDEX(U$1:U630,MATCH(T631,T$1:T630,0),1)=0,"",INDEX(U$1:U630,MATCH(T631,T$1:T630,0),1)),"")</f>
        <v/>
      </c>
      <c r="V631" s="66"/>
      <c r="W631" s="66"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c r="T632" s="66"/>
      <c r="U632" s="66" t="str">
        <f>IFERROR(IF(INDEX(U$1:U631,MATCH(T632,T$1:T631,0),1)=0,"",INDEX(U$1:U631,MATCH(T632,T$1:T631,0),1)),"")</f>
        <v/>
      </c>
      <c r="V632" s="66"/>
      <c r="W632" s="66"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c r="T633" s="66"/>
      <c r="U633" s="66" t="str">
        <f>IFERROR(IF(INDEX(U$1:U632,MATCH(T633,T$1:T632,0),1)=0,"",INDEX(U$1:U632,MATCH(T633,T$1:T632,0),1)),"")</f>
        <v/>
      </c>
      <c r="V633" s="66"/>
      <c r="W633" s="66"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c r="T634" s="66"/>
      <c r="U634" s="66" t="str">
        <f>IFERROR(IF(INDEX(U$1:U633,MATCH(T634,T$1:T633,0),1)=0,"",INDEX(U$1:U633,MATCH(T634,T$1:T633,0),1)),"")</f>
        <v/>
      </c>
      <c r="V634" s="66"/>
      <c r="W634" s="66"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c r="T635" s="66"/>
      <c r="U635" s="66" t="str">
        <f>IFERROR(IF(INDEX(U$1:U634,MATCH(T635,T$1:T634,0),1)=0,"",INDEX(U$1:U634,MATCH(T635,T$1:T634,0),1)),"")</f>
        <v/>
      </c>
      <c r="V635" s="66"/>
      <c r="W635" s="66"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c r="T636" s="66"/>
      <c r="U636" s="66" t="str">
        <f>IFERROR(IF(INDEX(U$1:U635,MATCH(T636,T$1:T635,0),1)=0,"",INDEX(U$1:U635,MATCH(T636,T$1:T635,0),1)),"")</f>
        <v/>
      </c>
      <c r="V636" s="66"/>
      <c r="W636" s="66"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c r="T637" s="66"/>
      <c r="U637" s="66" t="str">
        <f>IFERROR(IF(INDEX(U$1:U636,MATCH(T637,T$1:T636,0),1)=0,"",INDEX(U$1:U636,MATCH(T637,T$1:T636,0),1)),"")</f>
        <v/>
      </c>
      <c r="V637" s="66"/>
      <c r="W637" s="66"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c r="T638" s="66"/>
      <c r="U638" s="66" t="str">
        <f>IFERROR(IF(INDEX(U$1:U637,MATCH(T638,T$1:T637,0),1)=0,"",INDEX(U$1:U637,MATCH(T638,T$1:T637,0),1)),"")</f>
        <v/>
      </c>
      <c r="V638" s="66"/>
      <c r="W638" s="66"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c r="T639" s="66"/>
      <c r="U639" s="66" t="str">
        <f>IFERROR(IF(INDEX(U$1:U638,MATCH(T639,T$1:T638,0),1)=0,"",INDEX(U$1:U638,MATCH(T639,T$1:T638,0),1)),"")</f>
        <v/>
      </c>
      <c r="V639" s="66"/>
      <c r="W639" s="66"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c r="T640" s="66"/>
      <c r="U640" s="66" t="str">
        <f>IFERROR(IF(INDEX(U$1:U639,MATCH(T640,T$1:T639,0),1)=0,"",INDEX(U$1:U639,MATCH(T640,T$1:T639,0),1)),"")</f>
        <v/>
      </c>
      <c r="V640" s="66"/>
      <c r="W640" s="66"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c r="T641" s="66"/>
      <c r="U641" s="66" t="str">
        <f>IFERROR(IF(INDEX(U$1:U640,MATCH(T641,T$1:T640,0),1)=0,"",INDEX(U$1:U640,MATCH(T641,T$1:T640,0),1)),"")</f>
        <v/>
      </c>
      <c r="V641" s="66"/>
      <c r="W641" s="66"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c r="T642" s="66"/>
      <c r="U642" s="66" t="str">
        <f>IFERROR(IF(INDEX(U$1:U641,MATCH(T642,T$1:T641,0),1)=0,"",INDEX(U$1:U641,MATCH(T642,T$1:T641,0),1)),"")</f>
        <v/>
      </c>
      <c r="V642" s="66"/>
      <c r="W642" s="66"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c r="T643" s="66"/>
      <c r="U643" s="66" t="str">
        <f>IFERROR(IF(INDEX(U$1:U642,MATCH(T643,T$1:T642,0),1)=0,"",INDEX(U$1:U642,MATCH(T643,T$1:T642,0),1)),"")</f>
        <v/>
      </c>
      <c r="V643" s="66"/>
      <c r="W643" s="66"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c r="T644" s="66"/>
      <c r="U644" s="66" t="str">
        <f>IFERROR(IF(INDEX(U$1:U643,MATCH(T644,T$1:T643,0),1)=0,"",INDEX(U$1:U643,MATCH(T644,T$1:T643,0),1)),"")</f>
        <v/>
      </c>
      <c r="V644" s="66"/>
      <c r="W644" s="66"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c r="T645" s="66"/>
      <c r="U645" s="66" t="str">
        <f>IFERROR(IF(INDEX(U$1:U644,MATCH(T645,T$1:T644,0),1)=0,"",INDEX(U$1:U644,MATCH(T645,T$1:T644,0),1)),"")</f>
        <v/>
      </c>
      <c r="V645" s="66"/>
      <c r="W645" s="66"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c r="T646" s="66"/>
      <c r="U646" s="66" t="str">
        <f>IFERROR(IF(INDEX(U$1:U645,MATCH(T646,T$1:T645,0),1)=0,"",INDEX(U$1:U645,MATCH(T646,T$1:T645,0),1)),"")</f>
        <v/>
      </c>
      <c r="V646" s="66"/>
      <c r="W646" s="66"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c r="T647" s="66"/>
      <c r="U647" s="66" t="str">
        <f>IFERROR(IF(INDEX(U$1:U646,MATCH(T647,T$1:T646,0),1)=0,"",INDEX(U$1:U646,MATCH(T647,T$1:T646,0),1)),"")</f>
        <v/>
      </c>
      <c r="V647" s="66"/>
      <c r="W647" s="66"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c r="T648" s="66"/>
      <c r="U648" s="66" t="str">
        <f>IFERROR(IF(INDEX(U$1:U647,MATCH(T648,T$1:T647,0),1)=0,"",INDEX(U$1:U647,MATCH(T648,T$1:T647,0),1)),"")</f>
        <v/>
      </c>
      <c r="V648" s="66"/>
      <c r="W648" s="66"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c r="T649" s="66"/>
      <c r="U649" s="66" t="str">
        <f>IFERROR(IF(INDEX(U$1:U648,MATCH(T649,T$1:T648,0),1)=0,"",INDEX(U$1:U648,MATCH(T649,T$1:T648,0),1)),"")</f>
        <v/>
      </c>
      <c r="V649" s="66"/>
      <c r="W649" s="66"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c r="T650" s="66"/>
      <c r="U650" s="66" t="str">
        <f>IFERROR(IF(INDEX(U$1:U649,MATCH(T650,T$1:T649,0),1)=0,"",INDEX(U$1:U649,MATCH(T650,T$1:T649,0),1)),"")</f>
        <v/>
      </c>
      <c r="V650" s="66"/>
      <c r="W650" s="66"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c r="T651" s="66"/>
      <c r="U651" s="66" t="str">
        <f>IFERROR(IF(INDEX(U$1:U650,MATCH(T651,T$1:T650,0),1)=0,"",INDEX(U$1:U650,MATCH(T651,T$1:T650,0),1)),"")</f>
        <v/>
      </c>
      <c r="V651" s="66"/>
      <c r="W651" s="66"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c r="T652" s="66"/>
      <c r="U652" s="66" t="str">
        <f>IFERROR(IF(INDEX(U$1:U651,MATCH(T652,T$1:T651,0),1)=0,"",INDEX(U$1:U651,MATCH(T652,T$1:T651,0),1)),"")</f>
        <v/>
      </c>
      <c r="V652" s="66"/>
      <c r="W652" s="66"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c r="T653" s="66"/>
      <c r="U653" s="66" t="str">
        <f>IFERROR(IF(INDEX(U$1:U652,MATCH(T653,T$1:T652,0),1)=0,"",INDEX(U$1:U652,MATCH(T653,T$1:T652,0),1)),"")</f>
        <v/>
      </c>
      <c r="V653" s="66"/>
      <c r="W653" s="66"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c r="T654" s="66"/>
      <c r="U654" s="66" t="str">
        <f>IFERROR(IF(INDEX(U$1:U653,MATCH(T654,T$1:T653,0),1)=0,"",INDEX(U$1:U653,MATCH(T654,T$1:T653,0),1)),"")</f>
        <v/>
      </c>
      <c r="V654" s="66"/>
      <c r="W654" s="66"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c r="T655" s="66"/>
      <c r="U655" s="66" t="str">
        <f>IFERROR(IF(INDEX(U$1:U654,MATCH(T655,T$1:T654,0),1)=0,"",INDEX(U$1:U654,MATCH(T655,T$1:T654,0),1)),"")</f>
        <v/>
      </c>
      <c r="V655" s="66"/>
      <c r="W655" s="66"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c r="T656" s="66"/>
      <c r="U656" s="66" t="str">
        <f>IFERROR(IF(INDEX(U$1:U655,MATCH(T656,T$1:T655,0),1)=0,"",INDEX(U$1:U655,MATCH(T656,T$1:T655,0),1)),"")</f>
        <v/>
      </c>
      <c r="V656" s="66"/>
      <c r="W656" s="66"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c r="T657" s="66"/>
      <c r="U657" s="66" t="str">
        <f>IFERROR(IF(INDEX(U$1:U656,MATCH(T657,T$1:T656,0),1)=0,"",INDEX(U$1:U656,MATCH(T657,T$1:T656,0),1)),"")</f>
        <v/>
      </c>
      <c r="V657" s="66"/>
      <c r="W657" s="66"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c r="T658" s="66"/>
      <c r="U658" s="66" t="str">
        <f>IFERROR(IF(INDEX(U$1:U657,MATCH(T658,T$1:T657,0),1)=0,"",INDEX(U$1:U657,MATCH(T658,T$1:T657,0),1)),"")</f>
        <v/>
      </c>
      <c r="V658" s="66"/>
      <c r="W658" s="66"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c r="T659" s="66"/>
      <c r="U659" s="66" t="str">
        <f>IFERROR(IF(INDEX(U$1:U658,MATCH(T659,T$1:T658,0),1)=0,"",INDEX(U$1:U658,MATCH(T659,T$1:T658,0),1)),"")</f>
        <v/>
      </c>
      <c r="V659" s="66"/>
      <c r="W659" s="66"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c r="T660" s="66"/>
      <c r="U660" s="66" t="str">
        <f>IFERROR(IF(INDEX(U$1:U659,MATCH(T660,T$1:T659,0),1)=0,"",INDEX(U$1:U659,MATCH(T660,T$1:T659,0),1)),"")</f>
        <v/>
      </c>
      <c r="V660" s="66"/>
      <c r="W660" s="66"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c r="T661" s="66"/>
      <c r="U661" s="66" t="str">
        <f>IFERROR(IF(INDEX(U$1:U660,MATCH(T661,T$1:T660,0),1)=0,"",INDEX(U$1:U660,MATCH(T661,T$1:T660,0),1)),"")</f>
        <v/>
      </c>
      <c r="V661" s="66"/>
      <c r="W661" s="66"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c r="T662" s="66"/>
      <c r="U662" s="66" t="str">
        <f>IFERROR(IF(INDEX(U$1:U661,MATCH(T662,T$1:T661,0),1)=0,"",INDEX(U$1:U661,MATCH(T662,T$1:T661,0),1)),"")</f>
        <v/>
      </c>
      <c r="V662" s="66"/>
      <c r="W662" s="66"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c r="T663" s="66"/>
      <c r="U663" s="66" t="str">
        <f>IFERROR(IF(INDEX(U$1:U662,MATCH(T663,T$1:T662,0),1)=0,"",INDEX(U$1:U662,MATCH(T663,T$1:T662,0),1)),"")</f>
        <v/>
      </c>
      <c r="V663" s="66"/>
      <c r="W663" s="66"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c r="T664" s="66"/>
      <c r="U664" s="66" t="str">
        <f>IFERROR(IF(INDEX(U$1:U663,MATCH(T664,T$1:T663,0),1)=0,"",INDEX(U$1:U663,MATCH(T664,T$1:T663,0),1)),"")</f>
        <v/>
      </c>
      <c r="V664" s="66"/>
      <c r="W664" s="66"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c r="T665" s="66"/>
      <c r="U665" s="66" t="str">
        <f>IFERROR(IF(INDEX(U$1:U664,MATCH(T665,T$1:T664,0),1)=0,"",INDEX(U$1:U664,MATCH(T665,T$1:T664,0),1)),"")</f>
        <v/>
      </c>
      <c r="V665" s="66"/>
      <c r="W665" s="66"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c r="T666" s="66"/>
      <c r="U666" s="66" t="str">
        <f>IFERROR(IF(INDEX(U$1:U665,MATCH(T666,T$1:T665,0),1)=0,"",INDEX(U$1:U665,MATCH(T666,T$1:T665,0),1)),"")</f>
        <v/>
      </c>
      <c r="V666" s="66"/>
      <c r="W666" s="66"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c r="T667" s="66"/>
      <c r="U667" s="66" t="str">
        <f>IFERROR(IF(INDEX(U$1:U666,MATCH(T667,T$1:T666,0),1)=0,"",INDEX(U$1:U666,MATCH(T667,T$1:T666,0),1)),"")</f>
        <v/>
      </c>
      <c r="V667" s="66"/>
      <c r="W667" s="66"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c r="T668" s="66"/>
      <c r="U668" s="66" t="str">
        <f>IFERROR(IF(INDEX(U$1:U667,MATCH(T668,T$1:T667,0),1)=0,"",INDEX(U$1:U667,MATCH(T668,T$1:T667,0),1)),"")</f>
        <v/>
      </c>
      <c r="V668" s="66"/>
      <c r="W668" s="66"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c r="T669" s="66"/>
      <c r="U669" s="66" t="str">
        <f>IFERROR(IF(INDEX(U$1:U668,MATCH(T669,T$1:T668,0),1)=0,"",INDEX(U$1:U668,MATCH(T669,T$1:T668,0),1)),"")</f>
        <v/>
      </c>
      <c r="V669" s="66"/>
      <c r="W669" s="66"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c r="T670" s="66"/>
      <c r="U670" s="66" t="str">
        <f>IFERROR(IF(INDEX(U$1:U669,MATCH(T670,T$1:T669,0),1)=0,"",INDEX(U$1:U669,MATCH(T670,T$1:T669,0),1)),"")</f>
        <v/>
      </c>
      <c r="V670" s="66"/>
      <c r="W670" s="66"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c r="T671" s="66"/>
      <c r="U671" s="66" t="str">
        <f>IFERROR(IF(INDEX(U$1:U670,MATCH(T671,T$1:T670,0),1)=0,"",INDEX(U$1:U670,MATCH(T671,T$1:T670,0),1)),"")</f>
        <v/>
      </c>
      <c r="V671" s="66"/>
      <c r="W671" s="66"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c r="T672" s="66"/>
      <c r="U672" s="66" t="str">
        <f>IFERROR(IF(INDEX(U$1:U671,MATCH(T672,T$1:T671,0),1)=0,"",INDEX(U$1:U671,MATCH(T672,T$1:T671,0),1)),"")</f>
        <v/>
      </c>
      <c r="V672" s="66"/>
      <c r="W672" s="66"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c r="T673" s="66"/>
      <c r="U673" s="66" t="str">
        <f>IFERROR(IF(INDEX(U$1:U672,MATCH(T673,T$1:T672,0),1)=0,"",INDEX(U$1:U672,MATCH(T673,T$1:T672,0),1)),"")</f>
        <v/>
      </c>
      <c r="V673" s="66"/>
      <c r="W673" s="66"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c r="T674" s="66"/>
      <c r="U674" s="66" t="str">
        <f>IFERROR(IF(INDEX(U$1:U673,MATCH(T674,T$1:T673,0),1)=0,"",INDEX(U$1:U673,MATCH(T674,T$1:T673,0),1)),"")</f>
        <v/>
      </c>
      <c r="V674" s="66"/>
      <c r="W674" s="66"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c r="T675" s="66"/>
      <c r="U675" s="66" t="str">
        <f>IFERROR(IF(INDEX(U$1:U674,MATCH(T675,T$1:T674,0),1)=0,"",INDEX(U$1:U674,MATCH(T675,T$1:T674,0),1)),"")</f>
        <v/>
      </c>
      <c r="V675" s="66"/>
      <c r="W675" s="66"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c r="T676" s="66"/>
      <c r="U676" s="66" t="str">
        <f>IFERROR(IF(INDEX(U$1:U675,MATCH(T676,T$1:T675,0),1)=0,"",INDEX(U$1:U675,MATCH(T676,T$1:T675,0),1)),"")</f>
        <v/>
      </c>
      <c r="V676" s="66"/>
      <c r="W676" s="66"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c r="T677" s="66"/>
      <c r="U677" s="66" t="str">
        <f>IFERROR(IF(INDEX(U$1:U676,MATCH(T677,T$1:T676,0),1)=0,"",INDEX(U$1:U676,MATCH(T677,T$1:T676,0),1)),"")</f>
        <v/>
      </c>
      <c r="V677" s="66"/>
      <c r="W677" s="66"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c r="T678" s="66"/>
      <c r="U678" s="66" t="str">
        <f>IFERROR(IF(INDEX(U$1:U677,MATCH(T678,T$1:T677,0),1)=0,"",INDEX(U$1:U677,MATCH(T678,T$1:T677,0),1)),"")</f>
        <v/>
      </c>
      <c r="V678" s="66"/>
      <c r="W678" s="66"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c r="T679" s="66"/>
      <c r="U679" s="66" t="str">
        <f>IFERROR(IF(INDEX(U$1:U678,MATCH(T679,T$1:T678,0),1)=0,"",INDEX(U$1:U678,MATCH(T679,T$1:T678,0),1)),"")</f>
        <v/>
      </c>
      <c r="V679" s="66"/>
      <c r="W679" s="66"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c r="T680" s="66"/>
      <c r="U680" s="66" t="str">
        <f>IFERROR(IF(INDEX(U$1:U679,MATCH(T680,T$1:T679,0),1)=0,"",INDEX(U$1:U679,MATCH(T680,T$1:T679,0),1)),"")</f>
        <v/>
      </c>
      <c r="V680" s="66"/>
      <c r="W680" s="66"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c r="T681" s="66"/>
      <c r="U681" s="66" t="str">
        <f>IFERROR(IF(INDEX(U$1:U680,MATCH(T681,T$1:T680,0),1)=0,"",INDEX(U$1:U680,MATCH(T681,T$1:T680,0),1)),"")</f>
        <v/>
      </c>
      <c r="V681" s="66"/>
      <c r="W681" s="66"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c r="T682" s="66"/>
      <c r="U682" s="66" t="str">
        <f>IFERROR(IF(INDEX(U$1:U681,MATCH(T682,T$1:T681,0),1)=0,"",INDEX(U$1:U681,MATCH(T682,T$1:T681,0),1)),"")</f>
        <v/>
      </c>
      <c r="V682" s="66"/>
      <c r="W682" s="66"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c r="T683" s="66"/>
      <c r="U683" s="66" t="str">
        <f>IFERROR(IF(INDEX(U$1:U682,MATCH(T683,T$1:T682,0),1)=0,"",INDEX(U$1:U682,MATCH(T683,T$1:T682,0),1)),"")</f>
        <v/>
      </c>
      <c r="V683" s="66"/>
      <c r="W683" s="66"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c r="T684" s="66"/>
      <c r="U684" s="66" t="str">
        <f>IFERROR(IF(INDEX(U$1:U683,MATCH(T684,T$1:T683,0),1)=0,"",INDEX(U$1:U683,MATCH(T684,T$1:T683,0),1)),"")</f>
        <v/>
      </c>
      <c r="V684" s="66"/>
      <c r="W684" s="66"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c r="T685" s="66"/>
      <c r="U685" s="66" t="str">
        <f>IFERROR(IF(INDEX(U$1:U684,MATCH(T685,T$1:T684,0),1)=0,"",INDEX(U$1:U684,MATCH(T685,T$1:T684,0),1)),"")</f>
        <v/>
      </c>
      <c r="V685" s="66"/>
      <c r="W685" s="66"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c r="T686" s="66"/>
      <c r="U686" s="66" t="str">
        <f>IFERROR(IF(INDEX(U$1:U685,MATCH(T686,T$1:T685,0),1)=0,"",INDEX(U$1:U685,MATCH(T686,T$1:T685,0),1)),"")</f>
        <v/>
      </c>
      <c r="V686" s="66"/>
      <c r="W686" s="66"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c r="T687" s="66"/>
      <c r="U687" s="66" t="str">
        <f>IFERROR(IF(INDEX(U$1:U686,MATCH(T687,T$1:T686,0),1)=0,"",INDEX(U$1:U686,MATCH(T687,T$1:T686,0),1)),"")</f>
        <v/>
      </c>
      <c r="V687" s="66"/>
      <c r="W687" s="66"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c r="T688" s="66"/>
      <c r="U688" s="66" t="str">
        <f>IFERROR(IF(INDEX(U$1:U687,MATCH(T688,T$1:T687,0),1)=0,"",INDEX(U$1:U687,MATCH(T688,T$1:T687,0),1)),"")</f>
        <v/>
      </c>
      <c r="V688" s="66"/>
      <c r="W688" s="66"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c r="T689" s="66"/>
      <c r="U689" s="66" t="str">
        <f>IFERROR(IF(INDEX(U$1:U688,MATCH(T689,T$1:T688,0),1)=0,"",INDEX(U$1:U688,MATCH(T689,T$1:T688,0),1)),"")</f>
        <v/>
      </c>
      <c r="V689" s="66"/>
      <c r="W689" s="66"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c r="T690" s="66"/>
      <c r="U690" s="66" t="str">
        <f>IFERROR(IF(INDEX(U$1:U689,MATCH(T690,T$1:T689,0),1)=0,"",INDEX(U$1:U689,MATCH(T690,T$1:T689,0),1)),"")</f>
        <v/>
      </c>
      <c r="V690" s="66"/>
      <c r="W690" s="66"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c r="T691" s="66"/>
      <c r="U691" s="66" t="str">
        <f>IFERROR(IF(INDEX(U$1:U690,MATCH(T691,T$1:T690,0),1)=0,"",INDEX(U$1:U690,MATCH(T691,T$1:T690,0),1)),"")</f>
        <v/>
      </c>
      <c r="V691" s="66"/>
      <c r="W691" s="66"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c r="T692" s="66"/>
      <c r="U692" s="66" t="str">
        <f>IFERROR(IF(INDEX(U$1:U691,MATCH(T692,T$1:T691,0),1)=0,"",INDEX(U$1:U691,MATCH(T692,T$1:T691,0),1)),"")</f>
        <v/>
      </c>
      <c r="V692" s="66"/>
      <c r="W692" s="66"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c r="T693" s="66"/>
      <c r="U693" s="66" t="str">
        <f>IFERROR(IF(INDEX(U$1:U692,MATCH(T693,T$1:T692,0),1)=0,"",INDEX(U$1:U692,MATCH(T693,T$1:T692,0),1)),"")</f>
        <v/>
      </c>
      <c r="V693" s="66"/>
      <c r="W693" s="66"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c r="T694" s="66"/>
      <c r="U694" s="66" t="str">
        <f>IFERROR(IF(INDEX(U$1:U693,MATCH(T694,T$1:T693,0),1)=0,"",INDEX(U$1:U693,MATCH(T694,T$1:T693,0),1)),"")</f>
        <v/>
      </c>
      <c r="V694" s="66"/>
      <c r="W694" s="66"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c r="T695" s="66"/>
      <c r="U695" s="66" t="str">
        <f>IFERROR(IF(INDEX(U$1:U694,MATCH(T695,T$1:T694,0),1)=0,"",INDEX(U$1:U694,MATCH(T695,T$1:T694,0),1)),"")</f>
        <v/>
      </c>
      <c r="V695" s="66"/>
      <c r="W695" s="66"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c r="T696" s="66"/>
      <c r="U696" s="66" t="str">
        <f>IFERROR(IF(INDEX(U$1:U695,MATCH(T696,T$1:T695,0),1)=0,"",INDEX(U$1:U695,MATCH(T696,T$1:T695,0),1)),"")</f>
        <v/>
      </c>
      <c r="V696" s="66"/>
      <c r="W696" s="66"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c r="T697" s="66"/>
      <c r="U697" s="66" t="str">
        <f>IFERROR(IF(INDEX(U$1:U696,MATCH(T697,T$1:T696,0),1)=0,"",INDEX(U$1:U696,MATCH(T697,T$1:T696,0),1)),"")</f>
        <v/>
      </c>
      <c r="V697" s="66"/>
      <c r="W697" s="66"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c r="T698" s="66"/>
      <c r="U698" s="66" t="str">
        <f>IFERROR(IF(INDEX(U$1:U697,MATCH(T698,T$1:T697,0),1)=0,"",INDEX(U$1:U697,MATCH(T698,T$1:T697,0),1)),"")</f>
        <v/>
      </c>
      <c r="V698" s="66"/>
      <c r="W698" s="66"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c r="T699" s="66"/>
      <c r="U699" s="66" t="str">
        <f>IFERROR(IF(INDEX(U$1:U698,MATCH(T699,T$1:T698,0),1)=0,"",INDEX(U$1:U698,MATCH(T699,T$1:T698,0),1)),"")</f>
        <v/>
      </c>
      <c r="V699" s="66"/>
      <c r="W699" s="66"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c r="T700" s="66"/>
      <c r="U700" s="66" t="str">
        <f>IFERROR(IF(INDEX(U$1:U699,MATCH(T700,T$1:T699,0),1)=0,"",INDEX(U$1:U699,MATCH(T700,T$1:T699,0),1)),"")</f>
        <v/>
      </c>
      <c r="V700" s="66"/>
      <c r="W700" s="66"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c r="T701" s="66"/>
      <c r="U701" s="66" t="str">
        <f>IFERROR(IF(INDEX(U$1:U700,MATCH(T701,T$1:T700,0),1)=0,"",INDEX(U$1:U700,MATCH(T701,T$1:T700,0),1)),"")</f>
        <v/>
      </c>
      <c r="V701" s="66"/>
      <c r="W701" s="66"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c r="T702" s="66"/>
      <c r="U702" s="66" t="str">
        <f>IFERROR(IF(INDEX(U$1:U701,MATCH(T702,T$1:T701,0),1)=0,"",INDEX(U$1:U701,MATCH(T702,T$1:T701,0),1)),"")</f>
        <v/>
      </c>
      <c r="V702" s="66"/>
      <c r="W702" s="66"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c r="T703" s="66"/>
      <c r="U703" s="66" t="str">
        <f>IFERROR(IF(INDEX(U$1:U702,MATCH(T703,T$1:T702,0),1)=0,"",INDEX(U$1:U702,MATCH(T703,T$1:T702,0),1)),"")</f>
        <v/>
      </c>
      <c r="V703" s="66"/>
      <c r="W703" s="66"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c r="T704" s="66"/>
      <c r="U704" s="66" t="str">
        <f>IFERROR(IF(INDEX(U$1:U703,MATCH(T704,T$1:T703,0),1)=0,"",INDEX(U$1:U703,MATCH(T704,T$1:T703,0),1)),"")</f>
        <v/>
      </c>
      <c r="V704" s="66"/>
      <c r="W704" s="66"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c r="T705" s="66"/>
      <c r="U705" s="66" t="str">
        <f>IFERROR(IF(INDEX(U$1:U704,MATCH(T705,T$1:T704,0),1)=0,"",INDEX(U$1:U704,MATCH(T705,T$1:T704,0),1)),"")</f>
        <v/>
      </c>
      <c r="V705" s="66"/>
      <c r="W705" s="66"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c r="T706" s="66"/>
      <c r="U706" s="66" t="str">
        <f>IFERROR(IF(INDEX(U$1:U705,MATCH(T706,T$1:T705,0),1)=0,"",INDEX(U$1:U705,MATCH(T706,T$1:T705,0),1)),"")</f>
        <v/>
      </c>
      <c r="V706" s="66"/>
      <c r="W706" s="66"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c r="T707" s="66"/>
      <c r="U707" s="66" t="str">
        <f>IFERROR(IF(INDEX(U$1:U706,MATCH(T707,T$1:T706,0),1)=0,"",INDEX(U$1:U706,MATCH(T707,T$1:T706,0),1)),"")</f>
        <v/>
      </c>
      <c r="V707" s="66"/>
      <c r="W707" s="66"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c r="T708" s="66"/>
      <c r="U708" s="66" t="str">
        <f>IFERROR(IF(INDEX(U$1:U707,MATCH(T708,T$1:T707,0),1)=0,"",INDEX(U$1:U707,MATCH(T708,T$1:T707,0),1)),"")</f>
        <v/>
      </c>
      <c r="V708" s="66"/>
      <c r="W708" s="66"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c r="T709" s="66"/>
      <c r="U709" s="66" t="str">
        <f>IFERROR(IF(INDEX(U$1:U708,MATCH(T709,T$1:T708,0),1)=0,"",INDEX(U$1:U708,MATCH(T709,T$1:T708,0),1)),"")</f>
        <v/>
      </c>
      <c r="V709" s="66"/>
      <c r="W709" s="66"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c r="T710" s="66"/>
      <c r="U710" s="66" t="str">
        <f>IFERROR(IF(INDEX(U$1:U709,MATCH(T710,T$1:T709,0),1)=0,"",INDEX(U$1:U709,MATCH(T710,T$1:T709,0),1)),"")</f>
        <v/>
      </c>
      <c r="V710" s="66"/>
      <c r="W710" s="66"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c r="T711" s="66"/>
      <c r="U711" s="66" t="str">
        <f>IFERROR(IF(INDEX(U$1:U710,MATCH(T711,T$1:T710,0),1)=0,"",INDEX(U$1:U710,MATCH(T711,T$1:T710,0),1)),"")</f>
        <v/>
      </c>
      <c r="V711" s="66"/>
      <c r="W711" s="66"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c r="T712" s="66"/>
      <c r="U712" s="66" t="str">
        <f>IFERROR(IF(INDEX(U$1:U711,MATCH(T712,T$1:T711,0),1)=0,"",INDEX(U$1:U711,MATCH(T712,T$1:T711,0),1)),"")</f>
        <v/>
      </c>
      <c r="V712" s="66"/>
      <c r="W712" s="66"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c r="T713" s="66"/>
      <c r="U713" s="66" t="str">
        <f>IFERROR(IF(INDEX(U$1:U712,MATCH(T713,T$1:T712,0),1)=0,"",INDEX(U$1:U712,MATCH(T713,T$1:T712,0),1)),"")</f>
        <v/>
      </c>
      <c r="V713" s="66"/>
      <c r="W713" s="66"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c r="T714" s="66"/>
      <c r="U714" s="66" t="str">
        <f>IFERROR(IF(INDEX(U$1:U713,MATCH(T714,T$1:T713,0),1)=0,"",INDEX(U$1:U713,MATCH(T714,T$1:T713,0),1)),"")</f>
        <v/>
      </c>
      <c r="V714" s="66"/>
      <c r="W714" s="66"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c r="T715" s="66"/>
      <c r="U715" s="66" t="str">
        <f>IFERROR(IF(INDEX(U$1:U714,MATCH(T715,T$1:T714,0),1)=0,"",INDEX(U$1:U714,MATCH(T715,T$1:T714,0),1)),"")</f>
        <v/>
      </c>
      <c r="V715" s="66"/>
      <c r="W715" s="66"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c r="T716" s="66"/>
      <c r="U716" s="66" t="str">
        <f>IFERROR(IF(INDEX(U$1:U715,MATCH(T716,T$1:T715,0),1)=0,"",INDEX(U$1:U715,MATCH(T716,T$1:T715,0),1)),"")</f>
        <v/>
      </c>
      <c r="V716" s="66"/>
      <c r="W716" s="66"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c r="T717" s="66"/>
      <c r="U717" s="66" t="str">
        <f>IFERROR(IF(INDEX(U$1:U716,MATCH(T717,T$1:T716,0),1)=0,"",INDEX(U$1:U716,MATCH(T717,T$1:T716,0),1)),"")</f>
        <v/>
      </c>
      <c r="V717" s="66"/>
      <c r="W717" s="66"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c r="T718" s="66"/>
      <c r="U718" s="66" t="str">
        <f>IFERROR(IF(INDEX(U$1:U717,MATCH(T718,T$1:T717,0),1)=0,"",INDEX(U$1:U717,MATCH(T718,T$1:T717,0),1)),"")</f>
        <v/>
      </c>
      <c r="V718" s="66"/>
      <c r="W718" s="66"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c r="T719" s="66"/>
      <c r="U719" s="66" t="str">
        <f>IFERROR(IF(INDEX(U$1:U718,MATCH(T719,T$1:T718,0),1)=0,"",INDEX(U$1:U718,MATCH(T719,T$1:T718,0),1)),"")</f>
        <v/>
      </c>
      <c r="V719" s="66"/>
      <c r="W719" s="66"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c r="T720" s="66"/>
      <c r="U720" s="66" t="str">
        <f>IFERROR(IF(INDEX(U$1:U719,MATCH(T720,T$1:T719,0),1)=0,"",INDEX(U$1:U719,MATCH(T720,T$1:T719,0),1)),"")</f>
        <v/>
      </c>
      <c r="V720" s="66"/>
      <c r="W720" s="66"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c r="T721" s="66"/>
      <c r="U721" s="66" t="str">
        <f>IFERROR(IF(INDEX(U$1:U720,MATCH(T721,T$1:T720,0),1)=0,"",INDEX(U$1:U720,MATCH(T721,T$1:T720,0),1)),"")</f>
        <v/>
      </c>
      <c r="V721" s="66"/>
      <c r="W721" s="66"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c r="T722" s="66"/>
      <c r="U722" s="66" t="str">
        <f>IFERROR(IF(INDEX(U$1:U721,MATCH(T722,T$1:T721,0),1)=0,"",INDEX(U$1:U721,MATCH(T722,T$1:T721,0),1)),"")</f>
        <v/>
      </c>
      <c r="V722" s="66"/>
      <c r="W722" s="66"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c r="T723" s="66"/>
      <c r="U723" s="66" t="str">
        <f>IFERROR(IF(INDEX(U$1:U722,MATCH(T723,T$1:T722,0),1)=0,"",INDEX(U$1:U722,MATCH(T723,T$1:T722,0),1)),"")</f>
        <v/>
      </c>
      <c r="V723" s="66"/>
      <c r="W723" s="66"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c r="T724" s="66"/>
      <c r="U724" s="66" t="str">
        <f>IFERROR(IF(INDEX(U$1:U723,MATCH(T724,T$1:T723,0),1)=0,"",INDEX(U$1:U723,MATCH(T724,T$1:T723,0),1)),"")</f>
        <v/>
      </c>
      <c r="V724" s="66"/>
      <c r="W724" s="66"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c r="T725" s="66"/>
      <c r="U725" s="66" t="str">
        <f>IFERROR(IF(INDEX(U$1:U724,MATCH(T725,T$1:T724,0),1)=0,"",INDEX(U$1:U724,MATCH(T725,T$1:T724,0),1)),"")</f>
        <v/>
      </c>
      <c r="V725" s="66"/>
      <c r="W725" s="66"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c r="T726" s="66"/>
      <c r="U726" s="66" t="str">
        <f>IFERROR(IF(INDEX(U$1:U725,MATCH(T726,T$1:T725,0),1)=0,"",INDEX(U$1:U725,MATCH(T726,T$1:T725,0),1)),"")</f>
        <v/>
      </c>
      <c r="V726" s="66"/>
      <c r="W726" s="66"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c r="T727" s="66"/>
      <c r="U727" s="66" t="str">
        <f>IFERROR(IF(INDEX(U$1:U726,MATCH(T727,T$1:T726,0),1)=0,"",INDEX(U$1:U726,MATCH(T727,T$1:T726,0),1)),"")</f>
        <v/>
      </c>
      <c r="V727" s="66"/>
      <c r="W727" s="66"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c r="T728" s="66"/>
      <c r="U728" s="66" t="str">
        <f>IFERROR(IF(INDEX(U$1:U727,MATCH(T728,T$1:T727,0),1)=0,"",INDEX(U$1:U727,MATCH(T728,T$1:T727,0),1)),"")</f>
        <v/>
      </c>
      <c r="V728" s="66"/>
      <c r="W728" s="66"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c r="T729" s="66"/>
      <c r="U729" s="66" t="str">
        <f>IFERROR(IF(INDEX(U$1:U728,MATCH(T729,T$1:T728,0),1)=0,"",INDEX(U$1:U728,MATCH(T729,T$1:T728,0),1)),"")</f>
        <v/>
      </c>
      <c r="V729" s="66"/>
      <c r="W729" s="66"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c r="T730" s="66"/>
      <c r="U730" s="66" t="str">
        <f>IFERROR(IF(INDEX(U$1:U729,MATCH(T730,T$1:T729,0),1)=0,"",INDEX(U$1:U729,MATCH(T730,T$1:T729,0),1)),"")</f>
        <v/>
      </c>
      <c r="V730" s="66"/>
      <c r="W730" s="66"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c r="T731" s="66"/>
      <c r="U731" s="66" t="str">
        <f>IFERROR(IF(INDEX(U$1:U730,MATCH(T731,T$1:T730,0),1)=0,"",INDEX(U$1:U730,MATCH(T731,T$1:T730,0),1)),"")</f>
        <v/>
      </c>
      <c r="V731" s="66"/>
      <c r="W731" s="66"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c r="T732" s="66"/>
      <c r="U732" s="66" t="str">
        <f>IFERROR(IF(INDEX(U$1:U731,MATCH(T732,T$1:T731,0),1)=0,"",INDEX(U$1:U731,MATCH(T732,T$1:T731,0),1)),"")</f>
        <v/>
      </c>
      <c r="V732" s="66"/>
      <c r="W732" s="66"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c r="T733" s="66"/>
      <c r="U733" s="66" t="str">
        <f>IFERROR(IF(INDEX(U$1:U732,MATCH(T733,T$1:T732,0),1)=0,"",INDEX(U$1:U732,MATCH(T733,T$1:T732,0),1)),"")</f>
        <v/>
      </c>
      <c r="V733" s="66"/>
      <c r="W733" s="66"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c r="T734" s="66"/>
      <c r="U734" s="66" t="str">
        <f>IFERROR(IF(INDEX(U$1:U733,MATCH(T734,T$1:T733,0),1)=0,"",INDEX(U$1:U733,MATCH(T734,T$1:T733,0),1)),"")</f>
        <v/>
      </c>
      <c r="V734" s="66"/>
      <c r="W734" s="66"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c r="T735" s="66"/>
      <c r="U735" s="66" t="str">
        <f>IFERROR(IF(INDEX(U$1:U734,MATCH(T735,T$1:T734,0),1)=0,"",INDEX(U$1:U734,MATCH(T735,T$1:T734,0),1)),"")</f>
        <v/>
      </c>
      <c r="V735" s="66"/>
      <c r="W735" s="66"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c r="T736" s="66"/>
      <c r="U736" s="66" t="str">
        <f>IFERROR(IF(INDEX(U$1:U735,MATCH(T736,T$1:T735,0),1)=0,"",INDEX(U$1:U735,MATCH(T736,T$1:T735,0),1)),"")</f>
        <v/>
      </c>
      <c r="V736" s="66"/>
      <c r="W736" s="66"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c r="T737" s="66"/>
      <c r="U737" s="66" t="str">
        <f>IFERROR(IF(INDEX(U$1:U736,MATCH(T737,T$1:T736,0),1)=0,"",INDEX(U$1:U736,MATCH(T737,T$1:T736,0),1)),"")</f>
        <v/>
      </c>
      <c r="V737" s="66"/>
      <c r="W737" s="66"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c r="T738" s="66"/>
      <c r="U738" s="66" t="str">
        <f>IFERROR(IF(INDEX(U$1:U737,MATCH(T738,T$1:T737,0),1)=0,"",INDEX(U$1:U737,MATCH(T738,T$1:T737,0),1)),"")</f>
        <v/>
      </c>
      <c r="V738" s="66"/>
      <c r="W738" s="66"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c r="T739" s="66"/>
      <c r="U739" s="66" t="str">
        <f>IFERROR(IF(INDEX(U$1:U738,MATCH(T739,T$1:T738,0),1)=0,"",INDEX(U$1:U738,MATCH(T739,T$1:T738,0),1)),"")</f>
        <v/>
      </c>
      <c r="V739" s="66"/>
      <c r="W739" s="66"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c r="T740" s="66"/>
      <c r="U740" s="66" t="str">
        <f>IFERROR(IF(INDEX(U$1:U739,MATCH(T740,T$1:T739,0),1)=0,"",INDEX(U$1:U739,MATCH(T740,T$1:T739,0),1)),"")</f>
        <v/>
      </c>
      <c r="V740" s="66"/>
      <c r="W740" s="66"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c r="T741" s="66"/>
      <c r="U741" s="66" t="str">
        <f>IFERROR(IF(INDEX(U$1:U740,MATCH(T741,T$1:T740,0),1)=0,"",INDEX(U$1:U740,MATCH(T741,T$1:T740,0),1)),"")</f>
        <v/>
      </c>
      <c r="V741" s="66"/>
      <c r="W741" s="66"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c r="T742" s="66"/>
      <c r="U742" s="66" t="str">
        <f>IFERROR(IF(INDEX(U$1:U741,MATCH(T742,T$1:T741,0),1)=0,"",INDEX(U$1:U741,MATCH(T742,T$1:T741,0),1)),"")</f>
        <v/>
      </c>
      <c r="V742" s="66"/>
      <c r="W742" s="66"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c r="T743" s="66"/>
      <c r="U743" s="66" t="str">
        <f>IFERROR(IF(INDEX(U$1:U742,MATCH(T743,T$1:T742,0),1)=0,"",INDEX(U$1:U742,MATCH(T743,T$1:T742,0),1)),"")</f>
        <v/>
      </c>
      <c r="V743" s="66"/>
      <c r="W743" s="66"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c r="T744" s="66"/>
      <c r="U744" s="66" t="str">
        <f>IFERROR(IF(INDEX(U$1:U743,MATCH(T744,T$1:T743,0),1)=0,"",INDEX(U$1:U743,MATCH(T744,T$1:T743,0),1)),"")</f>
        <v/>
      </c>
      <c r="V744" s="66"/>
      <c r="W744" s="66"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c r="T745" s="66"/>
      <c r="U745" s="66" t="str">
        <f>IFERROR(IF(INDEX(U$1:U744,MATCH(T745,T$1:T744,0),1)=0,"",INDEX(U$1:U744,MATCH(T745,T$1:T744,0),1)),"")</f>
        <v/>
      </c>
      <c r="V745" s="66"/>
      <c r="W745" s="66"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c r="T746" s="66"/>
      <c r="U746" s="66" t="str">
        <f>IFERROR(IF(INDEX(U$1:U745,MATCH(T746,T$1:T745,0),1)=0,"",INDEX(U$1:U745,MATCH(T746,T$1:T745,0),1)),"")</f>
        <v/>
      </c>
      <c r="V746" s="66"/>
      <c r="W746" s="66"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c r="T747" s="66"/>
      <c r="U747" s="66" t="str">
        <f>IFERROR(IF(INDEX(U$1:U746,MATCH(T747,T$1:T746,0),1)=0,"",INDEX(U$1:U746,MATCH(T747,T$1:T746,0),1)),"")</f>
        <v/>
      </c>
      <c r="V747" s="66"/>
      <c r="W747" s="66"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c r="T748" s="66"/>
      <c r="U748" s="66" t="str">
        <f>IFERROR(IF(INDEX(U$1:U747,MATCH(T748,T$1:T747,0),1)=0,"",INDEX(U$1:U747,MATCH(T748,T$1:T747,0),1)),"")</f>
        <v/>
      </c>
      <c r="V748" s="66"/>
      <c r="W748" s="66"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c r="T749" s="66"/>
      <c r="U749" s="66" t="str">
        <f>IFERROR(IF(INDEX(U$1:U748,MATCH(T749,T$1:T748,0),1)=0,"",INDEX(U$1:U748,MATCH(T749,T$1:T748,0),1)),"")</f>
        <v/>
      </c>
      <c r="V749" s="66"/>
      <c r="W749" s="66"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c r="T750" s="66"/>
      <c r="U750" s="66" t="str">
        <f>IFERROR(IF(INDEX(U$1:U749,MATCH(T750,T$1:T749,0),1)=0,"",INDEX(U$1:U749,MATCH(T750,T$1:T749,0),1)),"")</f>
        <v/>
      </c>
      <c r="V750" s="66"/>
      <c r="W750" s="66"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c r="T751" s="66"/>
      <c r="U751" s="66" t="str">
        <f>IFERROR(IF(INDEX(U$1:U750,MATCH(T751,T$1:T750,0),1)=0,"",INDEX(U$1:U750,MATCH(T751,T$1:T750,0),1)),"")</f>
        <v/>
      </c>
      <c r="V751" s="66"/>
      <c r="W751" s="66"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c r="T752" s="66"/>
      <c r="U752" s="66" t="str">
        <f>IFERROR(IF(INDEX(U$1:U751,MATCH(T752,T$1:T751,0),1)=0,"",INDEX(U$1:U751,MATCH(T752,T$1:T751,0),1)),"")</f>
        <v/>
      </c>
      <c r="V752" s="66"/>
      <c r="W752" s="66"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c r="T753" s="66"/>
      <c r="U753" s="66" t="str">
        <f>IFERROR(IF(INDEX(U$1:U752,MATCH(T753,T$1:T752,0),1)=0,"",INDEX(U$1:U752,MATCH(T753,T$1:T752,0),1)),"")</f>
        <v/>
      </c>
      <c r="V753" s="66"/>
      <c r="W753" s="66"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c r="T754" s="66"/>
      <c r="U754" s="66" t="str">
        <f>IFERROR(IF(INDEX(U$1:U753,MATCH(T754,T$1:T753,0),1)=0,"",INDEX(U$1:U753,MATCH(T754,T$1:T753,0),1)),"")</f>
        <v/>
      </c>
      <c r="V754" s="66"/>
      <c r="W754" s="66"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c r="T755" s="66"/>
      <c r="U755" s="66" t="str">
        <f>IFERROR(IF(INDEX(U$1:U754,MATCH(T755,T$1:T754,0),1)=0,"",INDEX(U$1:U754,MATCH(T755,T$1:T754,0),1)),"")</f>
        <v/>
      </c>
      <c r="V755" s="66"/>
      <c r="W755" s="66"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c r="T756" s="66"/>
      <c r="U756" s="66" t="str">
        <f>IFERROR(IF(INDEX(U$1:U755,MATCH(T756,T$1:T755,0),1)=0,"",INDEX(U$1:U755,MATCH(T756,T$1:T755,0),1)),"")</f>
        <v/>
      </c>
      <c r="V756" s="66"/>
      <c r="W756" s="66"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c r="T757" s="66"/>
      <c r="U757" s="66" t="str">
        <f>IFERROR(IF(INDEX(U$1:U756,MATCH(T757,T$1:T756,0),1)=0,"",INDEX(U$1:U756,MATCH(T757,T$1:T756,0),1)),"")</f>
        <v/>
      </c>
      <c r="V757" s="66"/>
      <c r="W757" s="66"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c r="T758" s="66"/>
      <c r="U758" s="66" t="str">
        <f>IFERROR(IF(INDEX(U$1:U757,MATCH(T758,T$1:T757,0),1)=0,"",INDEX(U$1:U757,MATCH(T758,T$1:T757,0),1)),"")</f>
        <v/>
      </c>
      <c r="V758" s="66"/>
      <c r="W758" s="66"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c r="T759" s="66"/>
      <c r="U759" s="66" t="str">
        <f>IFERROR(IF(INDEX(U$1:U758,MATCH(T759,T$1:T758,0),1)=0,"",INDEX(U$1:U758,MATCH(T759,T$1:T758,0),1)),"")</f>
        <v/>
      </c>
      <c r="V759" s="66"/>
      <c r="W759" s="66"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c r="T760" s="66"/>
      <c r="U760" s="66" t="str">
        <f>IFERROR(IF(INDEX(U$1:U759,MATCH(T760,T$1:T759,0),1)=0,"",INDEX(U$1:U759,MATCH(T760,T$1:T759,0),1)),"")</f>
        <v/>
      </c>
      <c r="V760" s="66"/>
      <c r="W760" s="66"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c r="T761" s="66"/>
      <c r="U761" s="66" t="str">
        <f>IFERROR(IF(INDEX(U$1:U760,MATCH(T761,T$1:T760,0),1)=0,"",INDEX(U$1:U760,MATCH(T761,T$1:T760,0),1)),"")</f>
        <v/>
      </c>
      <c r="V761" s="66"/>
      <c r="W761" s="66"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c r="T762" s="66"/>
      <c r="U762" s="66" t="str">
        <f>IFERROR(IF(INDEX(U$1:U761,MATCH(T762,T$1:T761,0),1)=0,"",INDEX(U$1:U761,MATCH(T762,T$1:T761,0),1)),"")</f>
        <v/>
      </c>
      <c r="V762" s="66"/>
      <c r="W762" s="66"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c r="T763" s="66"/>
      <c r="U763" s="66" t="str">
        <f>IFERROR(IF(INDEX(U$1:U762,MATCH(T763,T$1:T762,0),1)=0,"",INDEX(U$1:U762,MATCH(T763,T$1:T762,0),1)),"")</f>
        <v/>
      </c>
      <c r="V763" s="66"/>
      <c r="W763" s="66"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c r="T764" s="66"/>
      <c r="U764" s="66" t="str">
        <f>IFERROR(IF(INDEX(U$1:U763,MATCH(T764,T$1:T763,0),1)=0,"",INDEX(U$1:U763,MATCH(T764,T$1:T763,0),1)),"")</f>
        <v/>
      </c>
      <c r="V764" s="66"/>
      <c r="W764" s="66"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c r="T765" s="66"/>
      <c r="U765" s="66" t="str">
        <f>IFERROR(IF(INDEX(U$1:U764,MATCH(T765,T$1:T764,0),1)=0,"",INDEX(U$1:U764,MATCH(T765,T$1:T764,0),1)),"")</f>
        <v/>
      </c>
      <c r="V765" s="66"/>
      <c r="W765" s="66"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c r="T766" s="66"/>
      <c r="U766" s="66" t="str">
        <f>IFERROR(IF(INDEX(U$1:U765,MATCH(T766,T$1:T765,0),1)=0,"",INDEX(U$1:U765,MATCH(T766,T$1:T765,0),1)),"")</f>
        <v/>
      </c>
      <c r="V766" s="66"/>
      <c r="W766" s="66"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c r="T767" s="66"/>
      <c r="U767" s="66" t="str">
        <f>IFERROR(IF(INDEX(U$1:U766,MATCH(T767,T$1:T766,0),1)=0,"",INDEX(U$1:U766,MATCH(T767,T$1:T766,0),1)),"")</f>
        <v/>
      </c>
      <c r="V767" s="66"/>
      <c r="W767" s="66"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c r="T768" s="66"/>
      <c r="U768" s="66" t="str">
        <f>IFERROR(IF(INDEX(U$1:U767,MATCH(T768,T$1:T767,0),1)=0,"",INDEX(U$1:U767,MATCH(T768,T$1:T767,0),1)),"")</f>
        <v/>
      </c>
      <c r="V768" s="66"/>
      <c r="W768" s="66"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c r="T769" s="66"/>
      <c r="U769" s="66" t="str">
        <f>IFERROR(IF(INDEX(U$1:U768,MATCH(T769,T$1:T768,0),1)=0,"",INDEX(U$1:U768,MATCH(T769,T$1:T768,0),1)),"")</f>
        <v/>
      </c>
      <c r="V769" s="66"/>
      <c r="W769" s="66"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c r="T770" s="66"/>
      <c r="U770" s="66" t="str">
        <f>IFERROR(IF(INDEX(U$1:U769,MATCH(T770,T$1:T769,0),1)=0,"",INDEX(U$1:U769,MATCH(T770,T$1:T769,0),1)),"")</f>
        <v/>
      </c>
      <c r="V770" s="66"/>
      <c r="W770" s="66"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c r="T771" s="66"/>
      <c r="U771" s="66" t="str">
        <f>IFERROR(IF(INDEX(U$1:U770,MATCH(T771,T$1:T770,0),1)=0,"",INDEX(U$1:U770,MATCH(T771,T$1:T770,0),1)),"")</f>
        <v/>
      </c>
      <c r="V771" s="66"/>
      <c r="W771" s="66"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c r="T772" s="66"/>
      <c r="U772" s="66" t="str">
        <f>IFERROR(IF(INDEX(U$1:U771,MATCH(T772,T$1:T771,0),1)=0,"",INDEX(U$1:U771,MATCH(T772,T$1:T771,0),1)),"")</f>
        <v/>
      </c>
      <c r="V772" s="66"/>
      <c r="W772" s="66"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c r="T773" s="66"/>
      <c r="U773" s="66" t="str">
        <f>IFERROR(IF(INDEX(U$1:U772,MATCH(T773,T$1:T772,0),1)=0,"",INDEX(U$1:U772,MATCH(T773,T$1:T772,0),1)),"")</f>
        <v/>
      </c>
      <c r="V773" s="66"/>
      <c r="W773" s="66"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c r="T774" s="66"/>
      <c r="U774" s="66" t="str">
        <f>IFERROR(IF(INDEX(U$1:U773,MATCH(T774,T$1:T773,0),1)=0,"",INDEX(U$1:U773,MATCH(T774,T$1:T773,0),1)),"")</f>
        <v/>
      </c>
      <c r="V774" s="66"/>
      <c r="W774" s="66"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c r="T775" s="66"/>
      <c r="U775" s="66" t="str">
        <f>IFERROR(IF(INDEX(U$1:U774,MATCH(T775,T$1:T774,0),1)=0,"",INDEX(U$1:U774,MATCH(T775,T$1:T774,0),1)),"")</f>
        <v/>
      </c>
      <c r="V775" s="66"/>
      <c r="W775" s="66"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c r="T776" s="66"/>
      <c r="U776" s="66" t="str">
        <f>IFERROR(IF(INDEX(U$1:U775,MATCH(T776,T$1:T775,0),1)=0,"",INDEX(U$1:U775,MATCH(T776,T$1:T775,0),1)),"")</f>
        <v/>
      </c>
      <c r="V776" s="66"/>
      <c r="W776" s="66"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c r="T777" s="66"/>
      <c r="U777" s="66" t="str">
        <f>IFERROR(IF(INDEX(U$1:U776,MATCH(T777,T$1:T776,0),1)=0,"",INDEX(U$1:U776,MATCH(T777,T$1:T776,0),1)),"")</f>
        <v/>
      </c>
      <c r="V777" s="66"/>
      <c r="W777" s="66"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c r="T778" s="66"/>
      <c r="U778" s="66" t="str">
        <f>IFERROR(IF(INDEX(U$1:U777,MATCH(T778,T$1:T777,0),1)=0,"",INDEX(U$1:U777,MATCH(T778,T$1:T777,0),1)),"")</f>
        <v/>
      </c>
      <c r="V778" s="66"/>
      <c r="W778" s="66"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c r="T779" s="66"/>
      <c r="U779" s="66" t="str">
        <f>IFERROR(IF(INDEX(U$1:U778,MATCH(T779,T$1:T778,0),1)=0,"",INDEX(U$1:U778,MATCH(T779,T$1:T778,0),1)),"")</f>
        <v/>
      </c>
      <c r="V779" s="66"/>
      <c r="W779" s="66"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c r="T780" s="66"/>
      <c r="U780" s="66" t="str">
        <f>IFERROR(IF(INDEX(U$1:U779,MATCH(T780,T$1:T779,0),1)=0,"",INDEX(U$1:U779,MATCH(T780,T$1:T779,0),1)),"")</f>
        <v/>
      </c>
      <c r="V780" s="66"/>
      <c r="W780" s="66"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c r="T781" s="66"/>
      <c r="U781" s="66" t="str">
        <f>IFERROR(IF(INDEX(U$1:U780,MATCH(T781,T$1:T780,0),1)=0,"",INDEX(U$1:U780,MATCH(T781,T$1:T780,0),1)),"")</f>
        <v/>
      </c>
      <c r="V781" s="66"/>
      <c r="W781" s="66"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c r="T782" s="66"/>
      <c r="U782" s="66" t="str">
        <f>IFERROR(IF(INDEX(U$1:U781,MATCH(T782,T$1:T781,0),1)=0,"",INDEX(U$1:U781,MATCH(T782,T$1:T781,0),1)),"")</f>
        <v/>
      </c>
      <c r="V782" s="66"/>
      <c r="W782" s="66"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c r="T783" s="66"/>
      <c r="U783" s="66" t="str">
        <f>IFERROR(IF(INDEX(U$1:U782,MATCH(T783,T$1:T782,0),1)=0,"",INDEX(U$1:U782,MATCH(T783,T$1:T782,0),1)),"")</f>
        <v/>
      </c>
      <c r="V783" s="66"/>
      <c r="W783" s="66"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c r="T784" s="66"/>
      <c r="U784" s="66" t="str">
        <f>IFERROR(IF(INDEX(U$1:U783,MATCH(T784,T$1:T783,0),1)=0,"",INDEX(U$1:U783,MATCH(T784,T$1:T783,0),1)),"")</f>
        <v/>
      </c>
      <c r="V784" s="66"/>
      <c r="W784" s="66"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c r="T785" s="66"/>
      <c r="U785" s="66" t="str">
        <f>IFERROR(IF(INDEX(U$1:U784,MATCH(T785,T$1:T784,0),1)=0,"",INDEX(U$1:U784,MATCH(T785,T$1:T784,0),1)),"")</f>
        <v/>
      </c>
      <c r="V785" s="66"/>
      <c r="W785" s="66"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c r="T786" s="66"/>
      <c r="U786" s="66" t="str">
        <f>IFERROR(IF(INDEX(U$1:U785,MATCH(T786,T$1:T785,0),1)=0,"",INDEX(U$1:U785,MATCH(T786,T$1:T785,0),1)),"")</f>
        <v/>
      </c>
      <c r="V786" s="66"/>
      <c r="W786" s="66"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c r="T787" s="66"/>
      <c r="U787" s="66" t="str">
        <f>IFERROR(IF(INDEX(U$1:U786,MATCH(T787,T$1:T786,0),1)=0,"",INDEX(U$1:U786,MATCH(T787,T$1:T786,0),1)),"")</f>
        <v/>
      </c>
      <c r="V787" s="66"/>
      <c r="W787" s="66"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c r="T788" s="66"/>
      <c r="U788" s="66" t="str">
        <f>IFERROR(IF(INDEX(U$1:U787,MATCH(T788,T$1:T787,0),1)=0,"",INDEX(U$1:U787,MATCH(T788,T$1:T787,0),1)),"")</f>
        <v/>
      </c>
      <c r="V788" s="66"/>
      <c r="W788" s="66"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c r="T789" s="66"/>
      <c r="U789" s="66" t="str">
        <f>IFERROR(IF(INDEX(U$1:U788,MATCH(T789,T$1:T788,0),1)=0,"",INDEX(U$1:U788,MATCH(T789,T$1:T788,0),1)),"")</f>
        <v/>
      </c>
      <c r="V789" s="66"/>
      <c r="W789" s="66"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c r="T790" s="66"/>
      <c r="U790" s="66" t="str">
        <f>IFERROR(IF(INDEX(U$1:U789,MATCH(T790,T$1:T789,0),1)=0,"",INDEX(U$1:U789,MATCH(T790,T$1:T789,0),1)),"")</f>
        <v/>
      </c>
      <c r="V790" s="66"/>
      <c r="W790" s="66"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c r="T791" s="66"/>
      <c r="U791" s="66" t="str">
        <f>IFERROR(IF(INDEX(U$1:U790,MATCH(T791,T$1:T790,0),1)=0,"",INDEX(U$1:U790,MATCH(T791,T$1:T790,0),1)),"")</f>
        <v/>
      </c>
      <c r="V791" s="66"/>
      <c r="W791" s="66"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c r="T792" s="66"/>
      <c r="U792" s="66" t="str">
        <f>IFERROR(IF(INDEX(U$1:U791,MATCH(T792,T$1:T791,0),1)=0,"",INDEX(U$1:U791,MATCH(T792,T$1:T791,0),1)),"")</f>
        <v/>
      </c>
      <c r="V792" s="66"/>
      <c r="W792" s="66"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c r="T793" s="66"/>
      <c r="U793" s="66" t="str">
        <f>IFERROR(IF(INDEX(U$1:U792,MATCH(T793,T$1:T792,0),1)=0,"",INDEX(U$1:U792,MATCH(T793,T$1:T792,0),1)),"")</f>
        <v/>
      </c>
      <c r="V793" s="66"/>
      <c r="W793" s="66"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c r="T794" s="66"/>
      <c r="U794" s="66" t="str">
        <f>IFERROR(IF(INDEX(U$1:U793,MATCH(T794,T$1:T793,0),1)=0,"",INDEX(U$1:U793,MATCH(T794,T$1:T793,0),1)),"")</f>
        <v/>
      </c>
      <c r="V794" s="66"/>
      <c r="W794" s="66"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c r="T795" s="66"/>
      <c r="U795" s="66" t="str">
        <f>IFERROR(IF(INDEX(U$1:U794,MATCH(T795,T$1:T794,0),1)=0,"",INDEX(U$1:U794,MATCH(T795,T$1:T794,0),1)),"")</f>
        <v/>
      </c>
      <c r="V795" s="66"/>
      <c r="W795" s="66"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c r="T796" s="66"/>
      <c r="U796" s="66" t="str">
        <f>IFERROR(IF(INDEX(U$1:U795,MATCH(T796,T$1:T795,0),1)=0,"",INDEX(U$1:U795,MATCH(T796,T$1:T795,0),1)),"")</f>
        <v/>
      </c>
      <c r="V796" s="66"/>
      <c r="W796" s="66"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c r="T797" s="66"/>
      <c r="U797" s="66" t="str">
        <f>IFERROR(IF(INDEX(U$1:U796,MATCH(T797,T$1:T796,0),1)=0,"",INDEX(U$1:U796,MATCH(T797,T$1:T796,0),1)),"")</f>
        <v/>
      </c>
      <c r="V797" s="66"/>
      <c r="W797" s="66"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c r="T798" s="66"/>
      <c r="U798" s="66" t="str">
        <f>IFERROR(IF(INDEX(U$1:U797,MATCH(T798,T$1:T797,0),1)=0,"",INDEX(U$1:U797,MATCH(T798,T$1:T797,0),1)),"")</f>
        <v/>
      </c>
      <c r="V798" s="66"/>
      <c r="W798" s="66"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c r="T799" s="66"/>
      <c r="U799" s="66" t="str">
        <f>IFERROR(IF(INDEX(U$1:U798,MATCH(T799,T$1:T798,0),1)=0,"",INDEX(U$1:U798,MATCH(T799,T$1:T798,0),1)),"")</f>
        <v/>
      </c>
      <c r="V799" s="66"/>
      <c r="W799" s="66"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c r="T800" s="66"/>
      <c r="U800" s="66" t="str">
        <f>IFERROR(IF(INDEX(U$1:U799,MATCH(T800,T$1:T799,0),1)=0,"",INDEX(U$1:U799,MATCH(T800,T$1:T799,0),1)),"")</f>
        <v/>
      </c>
      <c r="V800" s="66"/>
      <c r="W800" s="66"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c r="T801" s="66"/>
      <c r="U801" s="66" t="str">
        <f>IFERROR(IF(INDEX(U$1:U800,MATCH(T801,T$1:T800,0),1)=0,"",INDEX(U$1:U800,MATCH(T801,T$1:T800,0),1)),"")</f>
        <v/>
      </c>
      <c r="V801" s="66"/>
      <c r="W801" s="66"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c r="T802" s="66"/>
      <c r="U802" s="66" t="str">
        <f>IFERROR(IF(INDEX(U$1:U801,MATCH(T802,T$1:T801,0),1)=0,"",INDEX(U$1:U801,MATCH(T802,T$1:T801,0),1)),"")</f>
        <v/>
      </c>
      <c r="V802" s="66"/>
      <c r="W802" s="66"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c r="T803" s="66"/>
      <c r="U803" s="66" t="str">
        <f>IFERROR(IF(INDEX(U$1:U802,MATCH(T803,T$1:T802,0),1)=0,"",INDEX(U$1:U802,MATCH(T803,T$1:T802,0),1)),"")</f>
        <v/>
      </c>
      <c r="V803" s="66"/>
      <c r="W803" s="66"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c r="T804" s="66"/>
      <c r="U804" s="66" t="str">
        <f>IFERROR(IF(INDEX(U$1:U803,MATCH(T804,T$1:T803,0),1)=0,"",INDEX(U$1:U803,MATCH(T804,T$1:T803,0),1)),"")</f>
        <v/>
      </c>
      <c r="V804" s="66"/>
      <c r="W804" s="66"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c r="T805" s="66"/>
      <c r="U805" s="66" t="str">
        <f>IFERROR(IF(INDEX(U$1:U804,MATCH(T805,T$1:T804,0),1)=0,"",INDEX(U$1:U804,MATCH(T805,T$1:T804,0),1)),"")</f>
        <v/>
      </c>
      <c r="V805" s="66"/>
      <c r="W805" s="66"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c r="T806" s="66"/>
      <c r="U806" s="66" t="str">
        <f>IFERROR(IF(INDEX(U$1:U805,MATCH(T806,T$1:T805,0),1)=0,"",INDEX(U$1:U805,MATCH(T806,T$1:T805,0),1)),"")</f>
        <v/>
      </c>
      <c r="V806" s="66"/>
      <c r="W806" s="66"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c r="T807" s="66"/>
      <c r="U807" s="66" t="str">
        <f>IFERROR(IF(INDEX(U$1:U806,MATCH(T807,T$1:T806,0),1)=0,"",INDEX(U$1:U806,MATCH(T807,T$1:T806,0),1)),"")</f>
        <v/>
      </c>
      <c r="V807" s="66"/>
      <c r="W807" s="66"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c r="T808" s="66"/>
      <c r="U808" s="66" t="str">
        <f>IFERROR(IF(INDEX(U$1:U807,MATCH(T808,T$1:T807,0),1)=0,"",INDEX(U$1:U807,MATCH(T808,T$1:T807,0),1)),"")</f>
        <v/>
      </c>
      <c r="V808" s="66"/>
      <c r="W808" s="66"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c r="T809" s="66"/>
      <c r="U809" s="66" t="str">
        <f>IFERROR(IF(INDEX(U$1:U808,MATCH(T809,T$1:T808,0),1)=0,"",INDEX(U$1:U808,MATCH(T809,T$1:T808,0),1)),"")</f>
        <v/>
      </c>
      <c r="V809" s="66"/>
      <c r="W809" s="66"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c r="T810" s="66"/>
      <c r="U810" s="66" t="str">
        <f>IFERROR(IF(INDEX(U$1:U809,MATCH(T810,T$1:T809,0),1)=0,"",INDEX(U$1:U809,MATCH(T810,T$1:T809,0),1)),"")</f>
        <v/>
      </c>
      <c r="V810" s="66"/>
      <c r="W810" s="66"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c r="T811" s="66"/>
      <c r="U811" s="66" t="str">
        <f>IFERROR(IF(INDEX(U$1:U810,MATCH(T811,T$1:T810,0),1)=0,"",INDEX(U$1:U810,MATCH(T811,T$1:T810,0),1)),"")</f>
        <v/>
      </c>
      <c r="V811" s="66"/>
      <c r="W811" s="66"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c r="T812" s="66"/>
      <c r="U812" s="66" t="str">
        <f>IFERROR(IF(INDEX(U$1:U811,MATCH(T812,T$1:T811,0),1)=0,"",INDEX(U$1:U811,MATCH(T812,T$1:T811,0),1)),"")</f>
        <v/>
      </c>
      <c r="V812" s="66"/>
      <c r="W812" s="66"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c r="T813" s="66"/>
      <c r="U813" s="66" t="str">
        <f>IFERROR(IF(INDEX(U$1:U812,MATCH(T813,T$1:T812,0),1)=0,"",INDEX(U$1:U812,MATCH(T813,T$1:T812,0),1)),"")</f>
        <v/>
      </c>
      <c r="V813" s="66"/>
      <c r="W813" s="66"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c r="T814" s="66"/>
      <c r="U814" s="66" t="str">
        <f>IFERROR(IF(INDEX(U$1:U813,MATCH(T814,T$1:T813,0),1)=0,"",INDEX(U$1:U813,MATCH(T814,T$1:T813,0),1)),"")</f>
        <v/>
      </c>
      <c r="V814" s="66"/>
      <c r="W814" s="66"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c r="T815" s="66"/>
      <c r="U815" s="66" t="str">
        <f>IFERROR(IF(INDEX(U$1:U814,MATCH(T815,T$1:T814,0),1)=0,"",INDEX(U$1:U814,MATCH(T815,T$1:T814,0),1)),"")</f>
        <v/>
      </c>
      <c r="V815" s="66"/>
      <c r="W815" s="66"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c r="T816" s="66"/>
      <c r="U816" s="66" t="str">
        <f>IFERROR(IF(INDEX(U$1:U815,MATCH(T816,T$1:T815,0),1)=0,"",INDEX(U$1:U815,MATCH(T816,T$1:T815,0),1)),"")</f>
        <v/>
      </c>
      <c r="V816" s="66"/>
      <c r="W816" s="66"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c r="T817" s="66"/>
      <c r="U817" s="66" t="str">
        <f>IFERROR(IF(INDEX(U$1:U816,MATCH(T817,T$1:T816,0),1)=0,"",INDEX(U$1:U816,MATCH(T817,T$1:T816,0),1)),"")</f>
        <v/>
      </c>
      <c r="V817" s="66"/>
      <c r="W817" s="66"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c r="T818" s="66"/>
      <c r="U818" s="66" t="str">
        <f>IFERROR(IF(INDEX(U$1:U817,MATCH(T818,T$1:T817,0),1)=0,"",INDEX(U$1:U817,MATCH(T818,T$1:T817,0),1)),"")</f>
        <v/>
      </c>
      <c r="V818" s="66"/>
      <c r="W818" s="66"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c r="T819" s="66"/>
      <c r="U819" s="66" t="str">
        <f>IFERROR(IF(INDEX(U$1:U818,MATCH(T819,T$1:T818,0),1)=0,"",INDEX(U$1:U818,MATCH(T819,T$1:T818,0),1)),"")</f>
        <v/>
      </c>
      <c r="V819" s="66"/>
      <c r="W819" s="66"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c r="T820" s="66"/>
      <c r="U820" s="66" t="str">
        <f>IFERROR(IF(INDEX(U$1:U819,MATCH(T820,T$1:T819,0),1)=0,"",INDEX(U$1:U819,MATCH(T820,T$1:T819,0),1)),"")</f>
        <v/>
      </c>
      <c r="V820" s="66"/>
      <c r="W820" s="66"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c r="T821" s="66"/>
      <c r="U821" s="66" t="str">
        <f>IFERROR(IF(INDEX(U$1:U820,MATCH(T821,T$1:T820,0),1)=0,"",INDEX(U$1:U820,MATCH(T821,T$1:T820,0),1)),"")</f>
        <v/>
      </c>
      <c r="V821" s="66"/>
      <c r="W821" s="66"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c r="T822" s="66"/>
      <c r="U822" s="66" t="str">
        <f>IFERROR(IF(INDEX(U$1:U821,MATCH(T822,T$1:T821,0),1)=0,"",INDEX(U$1:U821,MATCH(T822,T$1:T821,0),1)),"")</f>
        <v/>
      </c>
      <c r="V822" s="66"/>
      <c r="W822" s="66"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c r="T823" s="66"/>
      <c r="U823" s="66" t="str">
        <f>IFERROR(IF(INDEX(U$1:U822,MATCH(T823,T$1:T822,0),1)=0,"",INDEX(U$1:U822,MATCH(T823,T$1:T822,0),1)),"")</f>
        <v/>
      </c>
      <c r="V823" s="66"/>
      <c r="W823" s="66"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c r="T824" s="66"/>
      <c r="U824" s="66" t="str">
        <f>IFERROR(IF(INDEX(U$1:U823,MATCH(T824,T$1:T823,0),1)=0,"",INDEX(U$1:U823,MATCH(T824,T$1:T823,0),1)),"")</f>
        <v/>
      </c>
      <c r="V824" s="66"/>
      <c r="W824" s="66"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c r="T825" s="66"/>
      <c r="U825" s="66" t="str">
        <f>IFERROR(IF(INDEX(U$1:U824,MATCH(T825,T$1:T824,0),1)=0,"",INDEX(U$1:U824,MATCH(T825,T$1:T824,0),1)),"")</f>
        <v/>
      </c>
      <c r="V825" s="66"/>
      <c r="W825" s="66"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c r="T826" s="66"/>
      <c r="U826" s="66" t="str">
        <f>IFERROR(IF(INDEX(U$1:U825,MATCH(T826,T$1:T825,0),1)=0,"",INDEX(U$1:U825,MATCH(T826,T$1:T825,0),1)),"")</f>
        <v/>
      </c>
      <c r="V826" s="66"/>
      <c r="W826" s="66"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c r="T827" s="66"/>
      <c r="U827" s="66" t="str">
        <f>IFERROR(IF(INDEX(U$1:U826,MATCH(T827,T$1:T826,0),1)=0,"",INDEX(U$1:U826,MATCH(T827,T$1:T826,0),1)),"")</f>
        <v/>
      </c>
      <c r="V827" s="66"/>
      <c r="W827" s="66"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c r="T828" s="66"/>
      <c r="U828" s="66" t="str">
        <f>IFERROR(IF(INDEX(U$1:U827,MATCH(T828,T$1:T827,0),1)=0,"",INDEX(U$1:U827,MATCH(T828,T$1:T827,0),1)),"")</f>
        <v/>
      </c>
      <c r="V828" s="66"/>
      <c r="W828" s="66"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c r="T829" s="66"/>
      <c r="U829" s="66" t="str">
        <f>IFERROR(IF(INDEX(U$1:U828,MATCH(T829,T$1:T828,0),1)=0,"",INDEX(U$1:U828,MATCH(T829,T$1:T828,0),1)),"")</f>
        <v/>
      </c>
      <c r="V829" s="66"/>
      <c r="W829" s="66"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c r="T830" s="66"/>
      <c r="U830" s="66" t="str">
        <f>IFERROR(IF(INDEX(U$1:U829,MATCH(T830,T$1:T829,0),1)=0,"",INDEX(U$1:U829,MATCH(T830,T$1:T829,0),1)),"")</f>
        <v/>
      </c>
      <c r="V830" s="66"/>
      <c r="W830" s="66"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c r="T831" s="66"/>
      <c r="U831" s="66" t="str">
        <f>IFERROR(IF(INDEX(U$1:U830,MATCH(T831,T$1:T830,0),1)=0,"",INDEX(U$1:U830,MATCH(T831,T$1:T830,0),1)),"")</f>
        <v/>
      </c>
      <c r="V831" s="66"/>
      <c r="W831" s="66"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c r="T832" s="66"/>
      <c r="U832" s="66" t="str">
        <f>IFERROR(IF(INDEX(U$1:U831,MATCH(T832,T$1:T831,0),1)=0,"",INDEX(U$1:U831,MATCH(T832,T$1:T831,0),1)),"")</f>
        <v/>
      </c>
      <c r="V832" s="66"/>
      <c r="W832" s="66"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c r="T833" s="66"/>
      <c r="U833" s="66" t="str">
        <f>IFERROR(IF(INDEX(U$1:U832,MATCH(T833,T$1:T832,0),1)=0,"",INDEX(U$1:U832,MATCH(T833,T$1:T832,0),1)),"")</f>
        <v/>
      </c>
      <c r="V833" s="66"/>
      <c r="W833" s="66"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c r="T834" s="66"/>
      <c r="U834" s="66" t="str">
        <f>IFERROR(IF(INDEX(U$1:U833,MATCH(T834,T$1:T833,0),1)=0,"",INDEX(U$1:U833,MATCH(T834,T$1:T833,0),1)),"")</f>
        <v/>
      </c>
      <c r="V834" s="66"/>
      <c r="W834" s="66"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c r="T835" s="66"/>
      <c r="U835" s="66" t="str">
        <f>IFERROR(IF(INDEX(U$1:U834,MATCH(T835,T$1:T834,0),1)=0,"",INDEX(U$1:U834,MATCH(T835,T$1:T834,0),1)),"")</f>
        <v/>
      </c>
      <c r="V835" s="66"/>
      <c r="W835" s="66"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c r="T836" s="66"/>
      <c r="U836" s="66" t="str">
        <f>IFERROR(IF(INDEX(U$1:U835,MATCH(T836,T$1:T835,0),1)=0,"",INDEX(U$1:U835,MATCH(T836,T$1:T835,0),1)),"")</f>
        <v/>
      </c>
      <c r="V836" s="66"/>
      <c r="W836" s="66"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c r="T837" s="66"/>
      <c r="U837" s="66" t="str">
        <f>IFERROR(IF(INDEX(U$1:U836,MATCH(T837,T$1:T836,0),1)=0,"",INDEX(U$1:U836,MATCH(T837,T$1:T836,0),1)),"")</f>
        <v/>
      </c>
      <c r="V837" s="66"/>
      <c r="W837" s="66"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c r="T838" s="66"/>
      <c r="U838" s="66" t="str">
        <f>IFERROR(IF(INDEX(U$1:U837,MATCH(T838,T$1:T837,0),1)=0,"",INDEX(U$1:U837,MATCH(T838,T$1:T837,0),1)),"")</f>
        <v/>
      </c>
      <c r="V838" s="66"/>
      <c r="W838" s="66"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c r="T839" s="66"/>
      <c r="U839" s="66" t="str">
        <f>IFERROR(IF(INDEX(U$1:U838,MATCH(T839,T$1:T838,0),1)=0,"",INDEX(U$1:U838,MATCH(T839,T$1:T838,0),1)),"")</f>
        <v/>
      </c>
      <c r="V839" s="66"/>
      <c r="W839" s="66"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c r="T840" s="66"/>
      <c r="U840" s="66" t="str">
        <f>IFERROR(IF(INDEX(U$1:U839,MATCH(T840,T$1:T839,0),1)=0,"",INDEX(U$1:U839,MATCH(T840,T$1:T839,0),1)),"")</f>
        <v/>
      </c>
      <c r="V840" s="66"/>
      <c r="W840" s="66"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c r="T841" s="66"/>
      <c r="U841" s="66" t="str">
        <f>IFERROR(IF(INDEX(U$1:U840,MATCH(T841,T$1:T840,0),1)=0,"",INDEX(U$1:U840,MATCH(T841,T$1:T840,0),1)),"")</f>
        <v/>
      </c>
      <c r="V841" s="66"/>
      <c r="W841" s="66"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c r="T842" s="66"/>
      <c r="U842" s="66" t="str">
        <f>IFERROR(IF(INDEX(U$1:U841,MATCH(T842,T$1:T841,0),1)=0,"",INDEX(U$1:U841,MATCH(T842,T$1:T841,0),1)),"")</f>
        <v/>
      </c>
      <c r="V842" s="66"/>
      <c r="W842" s="66"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c r="T843" s="66"/>
      <c r="U843" s="66" t="str">
        <f>IFERROR(IF(INDEX(U$1:U842,MATCH(T843,T$1:T842,0),1)=0,"",INDEX(U$1:U842,MATCH(T843,T$1:T842,0),1)),"")</f>
        <v/>
      </c>
      <c r="V843" s="66"/>
      <c r="W843" s="66"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c r="T844" s="66"/>
      <c r="U844" s="66" t="str">
        <f>IFERROR(IF(INDEX(U$1:U843,MATCH(T844,T$1:T843,0),1)=0,"",INDEX(U$1:U843,MATCH(T844,T$1:T843,0),1)),"")</f>
        <v/>
      </c>
      <c r="V844" s="66"/>
      <c r="W844" s="66"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c r="T845" s="66"/>
      <c r="U845" s="66" t="str">
        <f>IFERROR(IF(INDEX(U$1:U844,MATCH(T845,T$1:T844,0),1)=0,"",INDEX(U$1:U844,MATCH(T845,T$1:T844,0),1)),"")</f>
        <v/>
      </c>
      <c r="V845" s="66"/>
      <c r="W845" s="66"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c r="T846" s="66"/>
      <c r="U846" s="66" t="str">
        <f>IFERROR(IF(INDEX(U$1:U845,MATCH(T846,T$1:T845,0),1)=0,"",INDEX(U$1:U845,MATCH(T846,T$1:T845,0),1)),"")</f>
        <v/>
      </c>
      <c r="V846" s="66"/>
      <c r="W846" s="66"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c r="T847" s="66"/>
      <c r="U847" s="66" t="str">
        <f>IFERROR(IF(INDEX(U$1:U846,MATCH(T847,T$1:T846,0),1)=0,"",INDEX(U$1:U846,MATCH(T847,T$1:T846,0),1)),"")</f>
        <v/>
      </c>
      <c r="V847" s="66"/>
      <c r="W847" s="66"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c r="T848" s="66"/>
      <c r="U848" s="66" t="str">
        <f>IFERROR(IF(INDEX(U$1:U847,MATCH(T848,T$1:T847,0),1)=0,"",INDEX(U$1:U847,MATCH(T848,T$1:T847,0),1)),"")</f>
        <v/>
      </c>
      <c r="V848" s="66"/>
      <c r="W848" s="66"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c r="T849" s="66"/>
      <c r="U849" s="66" t="str">
        <f>IFERROR(IF(INDEX(U$1:U848,MATCH(T849,T$1:T848,0),1)=0,"",INDEX(U$1:U848,MATCH(T849,T$1:T848,0),1)),"")</f>
        <v/>
      </c>
      <c r="V849" s="66"/>
      <c r="W849" s="66"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c r="T850" s="66"/>
      <c r="U850" s="66" t="str">
        <f>IFERROR(IF(INDEX(U$1:U849,MATCH(T850,T$1:T849,0),1)=0,"",INDEX(U$1:U849,MATCH(T850,T$1:T849,0),1)),"")</f>
        <v/>
      </c>
      <c r="V850" s="66"/>
      <c r="W850" s="66"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c r="T851" s="66"/>
      <c r="U851" s="66" t="str">
        <f>IFERROR(IF(INDEX(U$1:U850,MATCH(T851,T$1:T850,0),1)=0,"",INDEX(U$1:U850,MATCH(T851,T$1:T850,0),1)),"")</f>
        <v/>
      </c>
      <c r="V851" s="66"/>
      <c r="W851" s="66"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c r="T852" s="66"/>
      <c r="U852" s="66" t="str">
        <f>IFERROR(IF(INDEX(U$1:U851,MATCH(T852,T$1:T851,0),1)=0,"",INDEX(U$1:U851,MATCH(T852,T$1:T851,0),1)),"")</f>
        <v/>
      </c>
      <c r="V852" s="66"/>
      <c r="W852" s="66"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c r="T853" s="66"/>
      <c r="U853" s="66" t="str">
        <f>IFERROR(IF(INDEX(U$1:U852,MATCH(T853,T$1:T852,0),1)=0,"",INDEX(U$1:U852,MATCH(T853,T$1:T852,0),1)),"")</f>
        <v/>
      </c>
      <c r="V853" s="66"/>
      <c r="W853" s="66"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c r="T854" s="66"/>
      <c r="U854" s="66" t="str">
        <f>IFERROR(IF(INDEX(U$1:U853,MATCH(T854,T$1:T853,0),1)=0,"",INDEX(U$1:U853,MATCH(T854,T$1:T853,0),1)),"")</f>
        <v/>
      </c>
      <c r="V854" s="66"/>
      <c r="W854" s="66"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c r="T855" s="66"/>
      <c r="U855" s="66" t="str">
        <f>IFERROR(IF(INDEX(U$1:U854,MATCH(T855,T$1:T854,0),1)=0,"",INDEX(U$1:U854,MATCH(T855,T$1:T854,0),1)),"")</f>
        <v/>
      </c>
      <c r="V855" s="66"/>
      <c r="W855" s="66"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c r="T856" s="66"/>
      <c r="U856" s="66" t="str">
        <f>IFERROR(IF(INDEX(U$1:U855,MATCH(T856,T$1:T855,0),1)=0,"",INDEX(U$1:U855,MATCH(T856,T$1:T855,0),1)),"")</f>
        <v/>
      </c>
      <c r="V856" s="66"/>
      <c r="W856" s="66"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c r="T857" s="66"/>
      <c r="U857" s="66" t="str">
        <f>IFERROR(IF(INDEX(U$1:U856,MATCH(T857,T$1:T856,0),1)=0,"",INDEX(U$1:U856,MATCH(T857,T$1:T856,0),1)),"")</f>
        <v/>
      </c>
      <c r="V857" s="66"/>
      <c r="W857" s="66"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c r="T858" s="66"/>
      <c r="U858" s="66" t="str">
        <f>IFERROR(IF(INDEX(U$1:U857,MATCH(T858,T$1:T857,0),1)=0,"",INDEX(U$1:U857,MATCH(T858,T$1:T857,0),1)),"")</f>
        <v/>
      </c>
      <c r="V858" s="66"/>
      <c r="W858" s="66"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c r="T859" s="66"/>
      <c r="U859" s="66" t="str">
        <f>IFERROR(IF(INDEX(U$1:U858,MATCH(T859,T$1:T858,0),1)=0,"",INDEX(U$1:U858,MATCH(T859,T$1:T858,0),1)),"")</f>
        <v/>
      </c>
      <c r="V859" s="66"/>
      <c r="W859" s="66"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c r="T860" s="66"/>
      <c r="U860" s="66" t="str">
        <f>IFERROR(IF(INDEX(U$1:U859,MATCH(T860,T$1:T859,0),1)=0,"",INDEX(U$1:U859,MATCH(T860,T$1:T859,0),1)),"")</f>
        <v/>
      </c>
      <c r="V860" s="66"/>
      <c r="W860" s="66"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c r="T861" s="66"/>
      <c r="U861" s="66" t="str">
        <f>IFERROR(IF(INDEX(U$1:U860,MATCH(T861,T$1:T860,0),1)=0,"",INDEX(U$1:U860,MATCH(T861,T$1:T860,0),1)),"")</f>
        <v/>
      </c>
      <c r="V861" s="66"/>
      <c r="W861" s="66"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c r="T862" s="66"/>
      <c r="U862" s="66" t="str">
        <f>IFERROR(IF(INDEX(U$1:U861,MATCH(T862,T$1:T861,0),1)=0,"",INDEX(U$1:U861,MATCH(T862,T$1:T861,0),1)),"")</f>
        <v/>
      </c>
      <c r="V862" s="66"/>
      <c r="W862" s="66"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c r="T863" s="66"/>
      <c r="U863" s="66" t="str">
        <f>IFERROR(IF(INDEX(U$1:U862,MATCH(T863,T$1:T862,0),1)=0,"",INDEX(U$1:U862,MATCH(T863,T$1:T862,0),1)),"")</f>
        <v/>
      </c>
      <c r="V863" s="66"/>
      <c r="W863" s="66"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c r="T864" s="66"/>
      <c r="U864" s="66" t="str">
        <f>IFERROR(IF(INDEX(U$1:U863,MATCH(T864,T$1:T863,0),1)=0,"",INDEX(U$1:U863,MATCH(T864,T$1:T863,0),1)),"")</f>
        <v/>
      </c>
      <c r="V864" s="66"/>
      <c r="W864" s="66"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c r="T865" s="66"/>
      <c r="U865" s="66" t="str">
        <f>IFERROR(IF(INDEX(U$1:U864,MATCH(T865,T$1:T864,0),1)=0,"",INDEX(U$1:U864,MATCH(T865,T$1:T864,0),1)),"")</f>
        <v/>
      </c>
      <c r="V865" s="66"/>
      <c r="W865" s="66"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c r="T866" s="66"/>
      <c r="U866" s="66" t="str">
        <f>IFERROR(IF(INDEX(U$1:U865,MATCH(T866,T$1:T865,0),1)=0,"",INDEX(U$1:U865,MATCH(T866,T$1:T865,0),1)),"")</f>
        <v/>
      </c>
      <c r="V866" s="66"/>
      <c r="W866" s="66"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c r="T867" s="66"/>
      <c r="U867" s="66" t="str">
        <f>IFERROR(IF(INDEX(U$1:U866,MATCH(T867,T$1:T866,0),1)=0,"",INDEX(U$1:U866,MATCH(T867,T$1:T866,0),1)),"")</f>
        <v/>
      </c>
      <c r="V867" s="66"/>
      <c r="W867" s="66"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c r="T868" s="66"/>
      <c r="U868" s="66" t="str">
        <f>IFERROR(IF(INDEX(U$1:U867,MATCH(T868,T$1:T867,0),1)=0,"",INDEX(U$1:U867,MATCH(T868,T$1:T867,0),1)),"")</f>
        <v/>
      </c>
      <c r="V868" s="66"/>
      <c r="W868" s="66"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c r="T869" s="66"/>
      <c r="U869" s="66" t="str">
        <f>IFERROR(IF(INDEX(U$1:U868,MATCH(T869,T$1:T868,0),1)=0,"",INDEX(U$1:U868,MATCH(T869,T$1:T868,0),1)),"")</f>
        <v/>
      </c>
      <c r="V869" s="66"/>
      <c r="W869" s="66"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c r="T870" s="66"/>
      <c r="U870" s="66" t="str">
        <f>IFERROR(IF(INDEX(U$1:U869,MATCH(T870,T$1:T869,0),1)=0,"",INDEX(U$1:U869,MATCH(T870,T$1:T869,0),1)),"")</f>
        <v/>
      </c>
      <c r="V870" s="66"/>
      <c r="W870" s="66"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c r="T871" s="66"/>
      <c r="U871" s="66" t="str">
        <f>IFERROR(IF(INDEX(U$1:U870,MATCH(T871,T$1:T870,0),1)=0,"",INDEX(U$1:U870,MATCH(T871,T$1:T870,0),1)),"")</f>
        <v/>
      </c>
      <c r="V871" s="66"/>
      <c r="W871" s="66"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c r="T872" s="66"/>
      <c r="U872" s="66" t="str">
        <f>IFERROR(IF(INDEX(U$1:U871,MATCH(T872,T$1:T871,0),1)=0,"",INDEX(U$1:U871,MATCH(T872,T$1:T871,0),1)),"")</f>
        <v/>
      </c>
      <c r="V872" s="66"/>
      <c r="W872" s="66"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c r="T873" s="66"/>
      <c r="U873" s="66" t="str">
        <f>IFERROR(IF(INDEX(U$1:U872,MATCH(T873,T$1:T872,0),1)=0,"",INDEX(U$1:U872,MATCH(T873,T$1:T872,0),1)),"")</f>
        <v/>
      </c>
      <c r="V873" s="66"/>
      <c r="W873" s="66"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c r="T874" s="66"/>
      <c r="U874" s="66" t="str">
        <f>IFERROR(IF(INDEX(U$1:U873,MATCH(T874,T$1:T873,0),1)=0,"",INDEX(U$1:U873,MATCH(T874,T$1:T873,0),1)),"")</f>
        <v/>
      </c>
      <c r="V874" s="66"/>
      <c r="W874" s="66"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c r="T875" s="66"/>
      <c r="U875" s="66" t="str">
        <f>IFERROR(IF(INDEX(U$1:U874,MATCH(T875,T$1:T874,0),1)=0,"",INDEX(U$1:U874,MATCH(T875,T$1:T874,0),1)),"")</f>
        <v/>
      </c>
      <c r="V875" s="66"/>
      <c r="W875" s="66"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c r="T876" s="66"/>
      <c r="U876" s="66" t="str">
        <f>IFERROR(IF(INDEX(U$1:U875,MATCH(T876,T$1:T875,0),1)=0,"",INDEX(U$1:U875,MATCH(T876,T$1:T875,0),1)),"")</f>
        <v/>
      </c>
      <c r="V876" s="66"/>
      <c r="W876" s="66"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c r="T877" s="66"/>
      <c r="U877" s="66" t="str">
        <f>IFERROR(IF(INDEX(U$1:U876,MATCH(T877,T$1:T876,0),1)=0,"",INDEX(U$1:U876,MATCH(T877,T$1:T876,0),1)),"")</f>
        <v/>
      </c>
      <c r="V877" s="66"/>
      <c r="W877" s="66"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c r="T878" s="66"/>
      <c r="U878" s="66" t="str">
        <f>IFERROR(IF(INDEX(U$1:U877,MATCH(T878,T$1:T877,0),1)=0,"",INDEX(U$1:U877,MATCH(T878,T$1:T877,0),1)),"")</f>
        <v/>
      </c>
      <c r="V878" s="66"/>
      <c r="W878" s="66"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c r="T879" s="66"/>
      <c r="U879" s="66" t="str">
        <f>IFERROR(IF(INDEX(U$1:U878,MATCH(T879,T$1:T878,0),1)=0,"",INDEX(U$1:U878,MATCH(T879,T$1:T878,0),1)),"")</f>
        <v/>
      </c>
      <c r="V879" s="66"/>
      <c r="W879" s="66"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c r="T880" s="66"/>
      <c r="U880" s="66" t="str">
        <f>IFERROR(IF(INDEX(U$1:U879,MATCH(T880,T$1:T879,0),1)=0,"",INDEX(U$1:U879,MATCH(T880,T$1:T879,0),1)),"")</f>
        <v/>
      </c>
      <c r="V880" s="66"/>
      <c r="W880" s="66"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c r="T881" s="66"/>
      <c r="U881" s="66" t="str">
        <f>IFERROR(IF(INDEX(U$1:U880,MATCH(T881,T$1:T880,0),1)=0,"",INDEX(U$1:U880,MATCH(T881,T$1:T880,0),1)),"")</f>
        <v/>
      </c>
      <c r="V881" s="66"/>
      <c r="W881" s="66"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c r="T882" s="66"/>
      <c r="U882" s="66" t="str">
        <f>IFERROR(IF(INDEX(U$1:U881,MATCH(T882,T$1:T881,0),1)=0,"",INDEX(U$1:U881,MATCH(T882,T$1:T881,0),1)),"")</f>
        <v/>
      </c>
      <c r="V882" s="66"/>
      <c r="W882" s="66"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c r="T883" s="66"/>
      <c r="U883" s="66" t="str">
        <f>IFERROR(IF(INDEX(U$1:U882,MATCH(T883,T$1:T882,0),1)=0,"",INDEX(U$1:U882,MATCH(T883,T$1:T882,0),1)),"")</f>
        <v/>
      </c>
      <c r="V883" s="66"/>
      <c r="W883" s="66"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c r="T884" s="66"/>
      <c r="U884" s="66" t="str">
        <f>IFERROR(IF(INDEX(U$1:U883,MATCH(T884,T$1:T883,0),1)=0,"",INDEX(U$1:U883,MATCH(T884,T$1:T883,0),1)),"")</f>
        <v/>
      </c>
      <c r="V884" s="66"/>
      <c r="W884" s="66"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c r="T885" s="66"/>
      <c r="U885" s="66" t="str">
        <f>IFERROR(IF(INDEX(U$1:U884,MATCH(T885,T$1:T884,0),1)=0,"",INDEX(U$1:U884,MATCH(T885,T$1:T884,0),1)),"")</f>
        <v/>
      </c>
      <c r="V885" s="66"/>
      <c r="W885" s="66"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c r="T886" s="66"/>
      <c r="U886" s="66" t="str">
        <f>IFERROR(IF(INDEX(U$1:U885,MATCH(T886,T$1:T885,0),1)=0,"",INDEX(U$1:U885,MATCH(T886,T$1:T885,0),1)),"")</f>
        <v/>
      </c>
      <c r="V886" s="66"/>
      <c r="W886" s="66"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c r="T887" s="66"/>
      <c r="U887" s="66" t="str">
        <f>IFERROR(IF(INDEX(U$1:U886,MATCH(T887,T$1:T886,0),1)=0,"",INDEX(U$1:U886,MATCH(T887,T$1:T886,0),1)),"")</f>
        <v/>
      </c>
      <c r="V887" s="66"/>
      <c r="W887" s="66"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c r="T888" s="66"/>
      <c r="U888" s="66" t="str">
        <f>IFERROR(IF(INDEX(U$1:U887,MATCH(T888,T$1:T887,0),1)=0,"",INDEX(U$1:U887,MATCH(T888,T$1:T887,0),1)),"")</f>
        <v/>
      </c>
      <c r="V888" s="66"/>
      <c r="W888" s="66"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c r="T889" s="66"/>
      <c r="U889" s="66" t="str">
        <f>IFERROR(IF(INDEX(U$1:U888,MATCH(T889,T$1:T888,0),1)=0,"",INDEX(U$1:U888,MATCH(T889,T$1:T888,0),1)),"")</f>
        <v/>
      </c>
      <c r="V889" s="66"/>
      <c r="W889" s="66"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c r="T890" s="66"/>
      <c r="U890" s="66" t="str">
        <f>IFERROR(IF(INDEX(U$1:U889,MATCH(T890,T$1:T889,0),1)=0,"",INDEX(U$1:U889,MATCH(T890,T$1:T889,0),1)),"")</f>
        <v/>
      </c>
      <c r="V890" s="66"/>
      <c r="W890" s="66"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c r="T891" s="66"/>
      <c r="U891" s="66" t="str">
        <f>IFERROR(IF(INDEX(U$1:U890,MATCH(T891,T$1:T890,0),1)=0,"",INDEX(U$1:U890,MATCH(T891,T$1:T890,0),1)),"")</f>
        <v/>
      </c>
      <c r="V891" s="66"/>
      <c r="W891" s="66"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c r="T892" s="66"/>
      <c r="U892" s="66" t="str">
        <f>IFERROR(IF(INDEX(U$1:U891,MATCH(T892,T$1:T891,0),1)=0,"",INDEX(U$1:U891,MATCH(T892,T$1:T891,0),1)),"")</f>
        <v/>
      </c>
      <c r="V892" s="66"/>
      <c r="W892" s="66"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c r="T893" s="66"/>
      <c r="U893" s="66" t="str">
        <f>IFERROR(IF(INDEX(U$1:U892,MATCH(T893,T$1:T892,0),1)=0,"",INDEX(U$1:U892,MATCH(T893,T$1:T892,0),1)),"")</f>
        <v/>
      </c>
      <c r="V893" s="66"/>
      <c r="W893" s="66"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c r="T894" s="66"/>
      <c r="U894" s="66" t="str">
        <f>IFERROR(IF(INDEX(U$1:U893,MATCH(T894,T$1:T893,0),1)=0,"",INDEX(U$1:U893,MATCH(T894,T$1:T893,0),1)),"")</f>
        <v/>
      </c>
      <c r="V894" s="66"/>
      <c r="W894" s="66"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c r="T895" s="66"/>
      <c r="U895" s="66" t="str">
        <f>IFERROR(IF(INDEX(U$1:U894,MATCH(T895,T$1:T894,0),1)=0,"",INDEX(U$1:U894,MATCH(T895,T$1:T894,0),1)),"")</f>
        <v/>
      </c>
      <c r="V895" s="66"/>
      <c r="W895" s="66"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c r="T896" s="66"/>
      <c r="U896" s="66" t="str">
        <f>IFERROR(IF(INDEX(U$1:U895,MATCH(T896,T$1:T895,0),1)=0,"",INDEX(U$1:U895,MATCH(T896,T$1:T895,0),1)),"")</f>
        <v/>
      </c>
      <c r="V896" s="66"/>
      <c r="W896" s="66"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c r="T897" s="66"/>
      <c r="U897" s="66" t="str">
        <f>IFERROR(IF(INDEX(U$1:U896,MATCH(T897,T$1:T896,0),1)=0,"",INDEX(U$1:U896,MATCH(T897,T$1:T896,0),1)),"")</f>
        <v/>
      </c>
      <c r="V897" s="66"/>
      <c r="W897" s="66"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c r="T898" s="66"/>
      <c r="U898" s="66" t="str">
        <f>IFERROR(IF(INDEX(U$1:U897,MATCH(T898,T$1:T897,0),1)=0,"",INDEX(U$1:U897,MATCH(T898,T$1:T897,0),1)),"")</f>
        <v/>
      </c>
      <c r="V898" s="66"/>
      <c r="W898" s="66"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c r="T899" s="66"/>
      <c r="U899" s="66" t="str">
        <f>IFERROR(IF(INDEX(U$1:U898,MATCH(T899,T$1:T898,0),1)=0,"",INDEX(U$1:U898,MATCH(T899,T$1:T898,0),1)),"")</f>
        <v/>
      </c>
      <c r="V899" s="66"/>
      <c r="W899" s="66"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c r="T900" s="66"/>
      <c r="U900" s="66" t="str">
        <f>IFERROR(IF(INDEX(U$1:U899,MATCH(T900,T$1:T899,0),1)=0,"",INDEX(U$1:U899,MATCH(T900,T$1:T899,0),1)),"")</f>
        <v/>
      </c>
      <c r="V900" s="66"/>
      <c r="W900" s="66"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c r="T901" s="66"/>
      <c r="U901" s="66" t="str">
        <f>IFERROR(IF(INDEX(U$1:U900,MATCH(T901,T$1:T900,0),1)=0,"",INDEX(U$1:U900,MATCH(T901,T$1:T900,0),1)),"")</f>
        <v/>
      </c>
      <c r="V901" s="66"/>
      <c r="W901" s="66"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c r="T902" s="66"/>
      <c r="U902" s="66" t="str">
        <f>IFERROR(IF(INDEX(U$1:U901,MATCH(T902,T$1:T901,0),1)=0,"",INDEX(U$1:U901,MATCH(T902,T$1:T901,0),1)),"")</f>
        <v/>
      </c>
      <c r="V902" s="66"/>
      <c r="W902" s="66"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c r="T903" s="66"/>
      <c r="U903" s="66" t="str">
        <f>IFERROR(IF(INDEX(U$1:U902,MATCH(T903,T$1:T902,0),1)=0,"",INDEX(U$1:U902,MATCH(T903,T$1:T902,0),1)),"")</f>
        <v/>
      </c>
      <c r="V903" s="66"/>
      <c r="W903" s="66"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c r="T904" s="66"/>
      <c r="U904" s="66" t="str">
        <f>IFERROR(IF(INDEX(U$1:U903,MATCH(T904,T$1:T903,0),1)=0,"",INDEX(U$1:U903,MATCH(T904,T$1:T903,0),1)),"")</f>
        <v/>
      </c>
      <c r="V904" s="66"/>
      <c r="W904" s="66"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c r="T905" s="66"/>
      <c r="U905" s="66" t="str">
        <f>IFERROR(IF(INDEX(U$1:U904,MATCH(T905,T$1:T904,0),1)=0,"",INDEX(U$1:U904,MATCH(T905,T$1:T904,0),1)),"")</f>
        <v/>
      </c>
      <c r="V905" s="66"/>
      <c r="W905" s="66"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c r="T906" s="66"/>
      <c r="U906" s="66" t="str">
        <f>IFERROR(IF(INDEX(U$1:U905,MATCH(T906,T$1:T905,0),1)=0,"",INDEX(U$1:U905,MATCH(T906,T$1:T905,0),1)),"")</f>
        <v/>
      </c>
      <c r="V906" s="66"/>
      <c r="W906" s="66"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c r="T907" s="66"/>
      <c r="U907" s="66" t="str">
        <f>IFERROR(IF(INDEX(U$1:U906,MATCH(T907,T$1:T906,0),1)=0,"",INDEX(U$1:U906,MATCH(T907,T$1:T906,0),1)),"")</f>
        <v/>
      </c>
      <c r="V907" s="66"/>
      <c r="W907" s="66"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c r="T908" s="66"/>
      <c r="U908" s="66" t="str">
        <f>IFERROR(IF(INDEX(U$1:U907,MATCH(T908,T$1:T907,0),1)=0,"",INDEX(U$1:U907,MATCH(T908,T$1:T907,0),1)),"")</f>
        <v/>
      </c>
      <c r="V908" s="66"/>
      <c r="W908" s="66"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c r="T909" s="66"/>
      <c r="U909" s="66" t="str">
        <f>IFERROR(IF(INDEX(U$1:U908,MATCH(T909,T$1:T908,0),1)=0,"",INDEX(U$1:U908,MATCH(T909,T$1:T908,0),1)),"")</f>
        <v/>
      </c>
      <c r="V909" s="66"/>
      <c r="W909" s="66"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c r="T910" s="66"/>
      <c r="U910" s="66" t="str">
        <f>IFERROR(IF(INDEX(U$1:U909,MATCH(T910,T$1:T909,0),1)=0,"",INDEX(U$1:U909,MATCH(T910,T$1:T909,0),1)),"")</f>
        <v/>
      </c>
      <c r="V910" s="66"/>
      <c r="W910" s="66"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c r="T911" s="66"/>
      <c r="U911" s="66" t="str">
        <f>IFERROR(IF(INDEX(U$1:U910,MATCH(T911,T$1:T910,0),1)=0,"",INDEX(U$1:U910,MATCH(T911,T$1:T910,0),1)),"")</f>
        <v/>
      </c>
      <c r="V911" s="66"/>
      <c r="W911" s="66"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c r="T912" s="66"/>
      <c r="U912" s="66" t="str">
        <f>IFERROR(IF(INDEX(U$1:U911,MATCH(T912,T$1:T911,0),1)=0,"",INDEX(U$1:U911,MATCH(T912,T$1:T911,0),1)),"")</f>
        <v/>
      </c>
      <c r="V912" s="66"/>
      <c r="W912" s="66"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c r="T913" s="66"/>
      <c r="U913" s="66" t="str">
        <f>IFERROR(IF(INDEX(U$1:U912,MATCH(T913,T$1:T912,0),1)=0,"",INDEX(U$1:U912,MATCH(T913,T$1:T912,0),1)),"")</f>
        <v/>
      </c>
      <c r="V913" s="66"/>
      <c r="W913" s="66"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c r="T914" s="66"/>
      <c r="U914" s="66" t="str">
        <f>IFERROR(IF(INDEX(U$1:U913,MATCH(T914,T$1:T913,0),1)=0,"",INDEX(U$1:U913,MATCH(T914,T$1:T913,0),1)),"")</f>
        <v/>
      </c>
      <c r="V914" s="66"/>
      <c r="W914" s="66"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c r="T915" s="66"/>
      <c r="U915" s="66" t="str">
        <f>IFERROR(IF(INDEX(U$1:U914,MATCH(T915,T$1:T914,0),1)=0,"",INDEX(U$1:U914,MATCH(T915,T$1:T914,0),1)),"")</f>
        <v/>
      </c>
      <c r="V915" s="66"/>
      <c r="W915" s="66"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c r="T916" s="66"/>
      <c r="U916" s="66" t="str">
        <f>IFERROR(IF(INDEX(U$1:U915,MATCH(T916,T$1:T915,0),1)=0,"",INDEX(U$1:U915,MATCH(T916,T$1:T915,0),1)),"")</f>
        <v/>
      </c>
      <c r="V916" s="66"/>
      <c r="W916" s="66"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c r="T917" s="66"/>
      <c r="U917" s="66" t="str">
        <f>IFERROR(IF(INDEX(U$1:U916,MATCH(T917,T$1:T916,0),1)=0,"",INDEX(U$1:U916,MATCH(T917,T$1:T916,0),1)),"")</f>
        <v/>
      </c>
      <c r="V917" s="66"/>
      <c r="W917" s="66"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c r="T918" s="66"/>
      <c r="U918" s="66" t="str">
        <f>IFERROR(IF(INDEX(U$1:U917,MATCH(T918,T$1:T917,0),1)=0,"",INDEX(U$1:U917,MATCH(T918,T$1:T917,0),1)),"")</f>
        <v/>
      </c>
      <c r="V918" s="66"/>
      <c r="W918" s="66"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c r="T919" s="66"/>
      <c r="U919" s="66" t="str">
        <f>IFERROR(IF(INDEX(U$1:U918,MATCH(T919,T$1:T918,0),1)=0,"",INDEX(U$1:U918,MATCH(T919,T$1:T918,0),1)),"")</f>
        <v/>
      </c>
      <c r="V919" s="66"/>
      <c r="W919" s="66"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c r="T920" s="66"/>
      <c r="U920" s="66" t="str">
        <f>IFERROR(IF(INDEX(U$1:U919,MATCH(T920,T$1:T919,0),1)=0,"",INDEX(U$1:U919,MATCH(T920,T$1:T919,0),1)),"")</f>
        <v/>
      </c>
      <c r="V920" s="66"/>
      <c r="W920" s="66"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c r="T921" s="66"/>
      <c r="U921" s="66" t="str">
        <f>IFERROR(IF(INDEX(U$1:U920,MATCH(T921,T$1:T920,0),1)=0,"",INDEX(U$1:U920,MATCH(T921,T$1:T920,0),1)),"")</f>
        <v/>
      </c>
      <c r="V921" s="66"/>
      <c r="W921" s="66"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c r="T922" s="66"/>
      <c r="U922" s="66" t="str">
        <f>IFERROR(IF(INDEX(U$1:U921,MATCH(T922,T$1:T921,0),1)=0,"",INDEX(U$1:U921,MATCH(T922,T$1:T921,0),1)),"")</f>
        <v/>
      </c>
      <c r="V922" s="66"/>
      <c r="W922" s="66"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c r="T923" s="66"/>
      <c r="U923" s="66" t="str">
        <f>IFERROR(IF(INDEX(U$1:U922,MATCH(T923,T$1:T922,0),1)=0,"",INDEX(U$1:U922,MATCH(T923,T$1:T922,0),1)),"")</f>
        <v/>
      </c>
      <c r="V923" s="66"/>
      <c r="W923" s="66"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c r="T924" s="66"/>
      <c r="U924" s="66" t="str">
        <f>IFERROR(IF(INDEX(U$1:U923,MATCH(T924,T$1:T923,0),1)=0,"",INDEX(U$1:U923,MATCH(T924,T$1:T923,0),1)),"")</f>
        <v/>
      </c>
      <c r="V924" s="66"/>
      <c r="W924" s="66"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c r="T925" s="66"/>
      <c r="U925" s="66" t="str">
        <f>IFERROR(IF(INDEX(U$1:U924,MATCH(T925,T$1:T924,0),1)=0,"",INDEX(U$1:U924,MATCH(T925,T$1:T924,0),1)),"")</f>
        <v/>
      </c>
      <c r="V925" s="66"/>
      <c r="W925" s="66"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c r="T926" s="66"/>
      <c r="U926" s="66" t="str">
        <f>IFERROR(IF(INDEX(U$1:U925,MATCH(T926,T$1:T925,0),1)=0,"",INDEX(U$1:U925,MATCH(T926,T$1:T925,0),1)),"")</f>
        <v/>
      </c>
      <c r="V926" s="66"/>
      <c r="W926" s="66"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c r="T927" s="66"/>
      <c r="U927" s="66" t="str">
        <f>IFERROR(IF(INDEX(U$1:U926,MATCH(T927,T$1:T926,0),1)=0,"",INDEX(U$1:U926,MATCH(T927,T$1:T926,0),1)),"")</f>
        <v/>
      </c>
      <c r="V927" s="66"/>
      <c r="W927" s="66"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c r="T928" s="66"/>
      <c r="U928" s="66" t="str">
        <f>IFERROR(IF(INDEX(U$1:U927,MATCH(T928,T$1:T927,0),1)=0,"",INDEX(U$1:U927,MATCH(T928,T$1:T927,0),1)),"")</f>
        <v/>
      </c>
      <c r="V928" s="66"/>
      <c r="W928" s="66"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c r="T929" s="66"/>
      <c r="U929" s="66" t="str">
        <f>IFERROR(IF(INDEX(U$1:U928,MATCH(T929,T$1:T928,0),1)=0,"",INDEX(U$1:U928,MATCH(T929,T$1:T928,0),1)),"")</f>
        <v/>
      </c>
      <c r="V929" s="66"/>
      <c r="W929" s="66"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c r="T930" s="66"/>
      <c r="U930" s="66" t="str">
        <f>IFERROR(IF(INDEX(U$1:U929,MATCH(T930,T$1:T929,0),1)=0,"",INDEX(U$1:U929,MATCH(T930,T$1:T929,0),1)),"")</f>
        <v/>
      </c>
      <c r="V930" s="66"/>
      <c r="W930" s="66"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c r="T931" s="66"/>
      <c r="U931" s="66" t="str">
        <f>IFERROR(IF(INDEX(U$1:U930,MATCH(T931,T$1:T930,0),1)=0,"",INDEX(U$1:U930,MATCH(T931,T$1:T930,0),1)),"")</f>
        <v/>
      </c>
      <c r="V931" s="66"/>
      <c r="W931" s="66"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c r="T932" s="66"/>
      <c r="U932" s="66" t="str">
        <f>IFERROR(IF(INDEX(U$1:U931,MATCH(T932,T$1:T931,0),1)=0,"",INDEX(U$1:U931,MATCH(T932,T$1:T931,0),1)),"")</f>
        <v/>
      </c>
      <c r="V932" s="66"/>
      <c r="W932" s="66"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c r="T933" s="66"/>
      <c r="U933" s="66" t="str">
        <f>IFERROR(IF(INDEX(U$1:U932,MATCH(T933,T$1:T932,0),1)=0,"",INDEX(U$1:U932,MATCH(T933,T$1:T932,0),1)),"")</f>
        <v/>
      </c>
      <c r="V933" s="66"/>
      <c r="W933" s="66"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c r="T934" s="66"/>
      <c r="U934" s="66" t="str">
        <f>IFERROR(IF(INDEX(U$1:U933,MATCH(T934,T$1:T933,0),1)=0,"",INDEX(U$1:U933,MATCH(T934,T$1:T933,0),1)),"")</f>
        <v/>
      </c>
      <c r="V934" s="66"/>
      <c r="W934" s="66"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c r="T935" s="66"/>
      <c r="U935" s="66" t="str">
        <f>IFERROR(IF(INDEX(U$1:U934,MATCH(T935,T$1:T934,0),1)=0,"",INDEX(U$1:U934,MATCH(T935,T$1:T934,0),1)),"")</f>
        <v/>
      </c>
      <c r="V935" s="66"/>
      <c r="W935" s="66"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c r="T936" s="66"/>
      <c r="U936" s="66" t="str">
        <f>IFERROR(IF(INDEX(U$1:U935,MATCH(T936,T$1:T935,0),1)=0,"",INDEX(U$1:U935,MATCH(T936,T$1:T935,0),1)),"")</f>
        <v/>
      </c>
      <c r="V936" s="66"/>
      <c r="W936" s="66"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c r="T937" s="66"/>
      <c r="U937" s="66" t="str">
        <f>IFERROR(IF(INDEX(U$1:U936,MATCH(T937,T$1:T936,0),1)=0,"",INDEX(U$1:U936,MATCH(T937,T$1:T936,0),1)),"")</f>
        <v/>
      </c>
      <c r="V937" s="66"/>
      <c r="W937" s="66"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c r="T938" s="66"/>
      <c r="U938" s="66" t="str">
        <f>IFERROR(IF(INDEX(U$1:U937,MATCH(T938,T$1:T937,0),1)=0,"",INDEX(U$1:U937,MATCH(T938,T$1:T937,0),1)),"")</f>
        <v/>
      </c>
      <c r="V938" s="66"/>
      <c r="W938" s="66"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c r="T939" s="66"/>
      <c r="U939" s="66" t="str">
        <f>IFERROR(IF(INDEX(U$1:U938,MATCH(T939,T$1:T938,0),1)=0,"",INDEX(U$1:U938,MATCH(T939,T$1:T938,0),1)),"")</f>
        <v/>
      </c>
      <c r="V939" s="66"/>
      <c r="W939" s="66"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c r="T940" s="66"/>
      <c r="U940" s="66" t="str">
        <f>IFERROR(IF(INDEX(U$1:U939,MATCH(T940,T$1:T939,0),1)=0,"",INDEX(U$1:U939,MATCH(T940,T$1:T939,0),1)),"")</f>
        <v/>
      </c>
      <c r="V940" s="66"/>
      <c r="W940" s="66"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c r="T941" s="66"/>
      <c r="U941" s="66" t="str">
        <f>IFERROR(IF(INDEX(U$1:U940,MATCH(T941,T$1:T940,0),1)=0,"",INDEX(U$1:U940,MATCH(T941,T$1:T940,0),1)),"")</f>
        <v/>
      </c>
      <c r="V941" s="66"/>
      <c r="W941" s="66"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c r="T942" s="66"/>
      <c r="U942" s="66" t="str">
        <f>IFERROR(IF(INDEX(U$1:U941,MATCH(T942,T$1:T941,0),1)=0,"",INDEX(U$1:U941,MATCH(T942,T$1:T941,0),1)),"")</f>
        <v/>
      </c>
      <c r="V942" s="66"/>
      <c r="W942" s="66"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c r="T943" s="66"/>
      <c r="U943" s="66" t="str">
        <f>IFERROR(IF(INDEX(U$1:U942,MATCH(T943,T$1:T942,0),1)=0,"",INDEX(U$1:U942,MATCH(T943,T$1:T942,0),1)),"")</f>
        <v/>
      </c>
      <c r="V943" s="66"/>
      <c r="W943" s="66"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c r="T944" s="66"/>
      <c r="U944" s="66" t="str">
        <f>IFERROR(IF(INDEX(U$1:U943,MATCH(T944,T$1:T943,0),1)=0,"",INDEX(U$1:U943,MATCH(T944,T$1:T943,0),1)),"")</f>
        <v/>
      </c>
      <c r="V944" s="66"/>
      <c r="W944" s="66"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c r="T945" s="66"/>
      <c r="U945" s="66" t="str">
        <f>IFERROR(IF(INDEX(U$1:U944,MATCH(T945,T$1:T944,0),1)=0,"",INDEX(U$1:U944,MATCH(T945,T$1:T944,0),1)),"")</f>
        <v/>
      </c>
      <c r="V945" s="66"/>
      <c r="W945" s="66"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c r="T946" s="66"/>
      <c r="U946" s="66" t="str">
        <f>IFERROR(IF(INDEX(U$1:U945,MATCH(T946,T$1:T945,0),1)=0,"",INDEX(U$1:U945,MATCH(T946,T$1:T945,0),1)),"")</f>
        <v/>
      </c>
      <c r="V946" s="66"/>
      <c r="W946" s="66"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c r="T947" s="66"/>
      <c r="U947" s="66" t="str">
        <f>IFERROR(IF(INDEX(U$1:U946,MATCH(T947,T$1:T946,0),1)=0,"",INDEX(U$1:U946,MATCH(T947,T$1:T946,0),1)),"")</f>
        <v/>
      </c>
      <c r="V947" s="66"/>
      <c r="W947" s="66"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c r="T948" s="66"/>
      <c r="U948" s="66" t="str">
        <f>IFERROR(IF(INDEX(U$1:U947,MATCH(T948,T$1:T947,0),1)=0,"",INDEX(U$1:U947,MATCH(T948,T$1:T947,0),1)),"")</f>
        <v/>
      </c>
      <c r="V948" s="66"/>
      <c r="W948" s="66"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c r="T949" s="66"/>
      <c r="U949" s="66" t="str">
        <f>IFERROR(IF(INDEX(U$1:U948,MATCH(T949,T$1:T948,0),1)=0,"",INDEX(U$1:U948,MATCH(T949,T$1:T948,0),1)),"")</f>
        <v/>
      </c>
      <c r="V949" s="66"/>
      <c r="W949" s="66"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c r="T950" s="66"/>
      <c r="U950" s="66" t="str">
        <f>IFERROR(IF(INDEX(U$1:U949,MATCH(T950,T$1:T949,0),1)=0,"",INDEX(U$1:U949,MATCH(T950,T$1:T949,0),1)),"")</f>
        <v/>
      </c>
      <c r="V950" s="66"/>
      <c r="W950" s="66"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c r="T951" s="66"/>
      <c r="U951" s="66" t="str">
        <f>IFERROR(IF(INDEX(U$1:U950,MATCH(T951,T$1:T950,0),1)=0,"",INDEX(U$1:U950,MATCH(T951,T$1:T950,0),1)),"")</f>
        <v/>
      </c>
      <c r="V951" s="66"/>
      <c r="W951" s="66"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c r="T952" s="66"/>
      <c r="U952" s="66" t="str">
        <f>IFERROR(IF(INDEX(U$1:U951,MATCH(T952,T$1:T951,0),1)=0,"",INDEX(U$1:U951,MATCH(T952,T$1:T951,0),1)),"")</f>
        <v/>
      </c>
      <c r="V952" s="66"/>
      <c r="W952" s="66"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c r="T953" s="66"/>
      <c r="U953" s="66" t="str">
        <f>IFERROR(IF(INDEX(U$1:U952,MATCH(T953,T$1:T952,0),1)=0,"",INDEX(U$1:U952,MATCH(T953,T$1:T952,0),1)),"")</f>
        <v/>
      </c>
      <c r="V953" s="66"/>
      <c r="W953" s="66"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c r="T954" s="66"/>
      <c r="U954" s="66" t="str">
        <f>IFERROR(IF(INDEX(U$1:U953,MATCH(T954,T$1:T953,0),1)=0,"",INDEX(U$1:U953,MATCH(T954,T$1:T953,0),1)),"")</f>
        <v/>
      </c>
      <c r="V954" s="66"/>
      <c r="W954" s="66"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c r="T955" s="66"/>
      <c r="U955" s="66" t="str">
        <f>IFERROR(IF(INDEX(U$1:U954,MATCH(T955,T$1:T954,0),1)=0,"",INDEX(U$1:U954,MATCH(T955,T$1:T954,0),1)),"")</f>
        <v/>
      </c>
      <c r="V955" s="66"/>
      <c r="W955" s="66"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c r="T956" s="66"/>
      <c r="U956" s="66" t="str">
        <f>IFERROR(IF(INDEX(U$1:U955,MATCH(T956,T$1:T955,0),1)=0,"",INDEX(U$1:U955,MATCH(T956,T$1:T955,0),1)),"")</f>
        <v/>
      </c>
      <c r="V956" s="66"/>
      <c r="W956" s="66"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c r="T957" s="66"/>
      <c r="U957" s="66" t="str">
        <f>IFERROR(IF(INDEX(U$1:U956,MATCH(T957,T$1:T956,0),1)=0,"",INDEX(U$1:U956,MATCH(T957,T$1:T956,0),1)),"")</f>
        <v/>
      </c>
      <c r="V957" s="66"/>
      <c r="W957" s="66"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c r="T958" s="66"/>
      <c r="U958" s="66" t="str">
        <f>IFERROR(IF(INDEX(U$1:U957,MATCH(T958,T$1:T957,0),1)=0,"",INDEX(U$1:U957,MATCH(T958,T$1:T957,0),1)),"")</f>
        <v/>
      </c>
      <c r="V958" s="66"/>
      <c r="W958" s="66"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c r="T959" s="66"/>
      <c r="U959" s="66" t="str">
        <f>IFERROR(IF(INDEX(U$1:U958,MATCH(T959,T$1:T958,0),1)=0,"",INDEX(U$1:U958,MATCH(T959,T$1:T958,0),1)),"")</f>
        <v/>
      </c>
      <c r="V959" s="66"/>
      <c r="W959" s="66"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c r="T960" s="66"/>
      <c r="U960" s="66" t="str">
        <f>IFERROR(IF(INDEX(U$1:U959,MATCH(T960,T$1:T959,0),1)=0,"",INDEX(U$1:U959,MATCH(T960,T$1:T959,0),1)),"")</f>
        <v/>
      </c>
      <c r="V960" s="66"/>
      <c r="W960" s="66"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c r="T961" s="66"/>
      <c r="U961" s="66" t="str">
        <f>IFERROR(IF(INDEX(U$1:U960,MATCH(T961,T$1:T960,0),1)=0,"",INDEX(U$1:U960,MATCH(T961,T$1:T960,0),1)),"")</f>
        <v/>
      </c>
      <c r="V961" s="66"/>
      <c r="W961" s="66"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c r="T962" s="66"/>
      <c r="U962" s="66" t="str">
        <f>IFERROR(IF(INDEX(U$1:U961,MATCH(T962,T$1:T961,0),1)=0,"",INDEX(U$1:U961,MATCH(T962,T$1:T961,0),1)),"")</f>
        <v/>
      </c>
      <c r="V962" s="66"/>
      <c r="W962" s="66"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c r="T963" s="66"/>
      <c r="U963" s="66" t="str">
        <f>IFERROR(IF(INDEX(U$1:U962,MATCH(T963,T$1:T962,0),1)=0,"",INDEX(U$1:U962,MATCH(T963,T$1:T962,0),1)),"")</f>
        <v/>
      </c>
      <c r="V963" s="66"/>
      <c r="W963" s="66"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c r="T964" s="66"/>
      <c r="U964" s="66" t="str">
        <f>IFERROR(IF(INDEX(U$1:U963,MATCH(T964,T$1:T963,0),1)=0,"",INDEX(U$1:U963,MATCH(T964,T$1:T963,0),1)),"")</f>
        <v/>
      </c>
      <c r="V964" s="66"/>
      <c r="W964" s="66"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c r="T965" s="66"/>
      <c r="U965" s="66" t="str">
        <f>IFERROR(IF(INDEX(U$1:U964,MATCH(T965,T$1:T964,0),1)=0,"",INDEX(U$1:U964,MATCH(T965,T$1:T964,0),1)),"")</f>
        <v/>
      </c>
      <c r="V965" s="66"/>
      <c r="W965" s="66"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c r="T966" s="66"/>
      <c r="U966" s="66" t="str">
        <f>IFERROR(IF(INDEX(U$1:U965,MATCH(T966,T$1:T965,0),1)=0,"",INDEX(U$1:U965,MATCH(T966,T$1:T965,0),1)),"")</f>
        <v/>
      </c>
      <c r="V966" s="66"/>
      <c r="W966" s="66"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c r="T967" s="66"/>
      <c r="U967" s="66" t="str">
        <f>IFERROR(IF(INDEX(U$1:U966,MATCH(T967,T$1:T966,0),1)=0,"",INDEX(U$1:U966,MATCH(T967,T$1:T966,0),1)),"")</f>
        <v/>
      </c>
      <c r="V967" s="66"/>
      <c r="W967" s="66"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c r="T968" s="66"/>
      <c r="U968" s="66" t="str">
        <f>IFERROR(IF(INDEX(U$1:U967,MATCH(T968,T$1:T967,0),1)=0,"",INDEX(U$1:U967,MATCH(T968,T$1:T967,0),1)),"")</f>
        <v/>
      </c>
      <c r="V968" s="66"/>
      <c r="W968" s="66"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c r="T969" s="66"/>
      <c r="U969" s="66" t="str">
        <f>IFERROR(IF(INDEX(U$1:U968,MATCH(T969,T$1:T968,0),1)=0,"",INDEX(U$1:U968,MATCH(T969,T$1:T968,0),1)),"")</f>
        <v/>
      </c>
      <c r="V969" s="66"/>
      <c r="W969" s="66"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c r="T970" s="66"/>
      <c r="U970" s="66" t="str">
        <f>IFERROR(IF(INDEX(U$1:U969,MATCH(T970,T$1:T969,0),1)=0,"",INDEX(U$1:U969,MATCH(T970,T$1:T969,0),1)),"")</f>
        <v/>
      </c>
      <c r="V970" s="66"/>
      <c r="W970" s="66"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c r="T971" s="66"/>
      <c r="U971" s="66" t="str">
        <f>IFERROR(IF(INDEX(U$1:U970,MATCH(T971,T$1:T970,0),1)=0,"",INDEX(U$1:U970,MATCH(T971,T$1:T970,0),1)),"")</f>
        <v/>
      </c>
      <c r="V971" s="66"/>
      <c r="W971" s="66"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c r="T972" s="66"/>
      <c r="U972" s="66" t="str">
        <f>IFERROR(IF(INDEX(U$1:U971,MATCH(T972,T$1:T971,0),1)=0,"",INDEX(U$1:U971,MATCH(T972,T$1:T971,0),1)),"")</f>
        <v/>
      </c>
      <c r="V972" s="66"/>
      <c r="W972" s="66"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c r="T973" s="66"/>
      <c r="U973" s="66" t="str">
        <f>IFERROR(IF(INDEX(U$1:U972,MATCH(T973,T$1:T972,0),1)=0,"",INDEX(U$1:U972,MATCH(T973,T$1:T972,0),1)),"")</f>
        <v/>
      </c>
      <c r="V973" s="66"/>
      <c r="W973" s="66"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c r="T974" s="66"/>
      <c r="U974" s="66" t="str">
        <f>IFERROR(IF(INDEX(U$1:U973,MATCH(T974,T$1:T973,0),1)=0,"",INDEX(U$1:U973,MATCH(T974,T$1:T973,0),1)),"")</f>
        <v/>
      </c>
      <c r="V974" s="66"/>
      <c r="W974" s="66"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c r="T975" s="66"/>
      <c r="U975" s="66" t="str">
        <f>IFERROR(IF(INDEX(U$1:U974,MATCH(T975,T$1:T974,0),1)=0,"",INDEX(U$1:U974,MATCH(T975,T$1:T974,0),1)),"")</f>
        <v/>
      </c>
      <c r="V975" s="66"/>
      <c r="W975" s="66"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c r="T976" s="66"/>
      <c r="U976" s="66" t="str">
        <f>IFERROR(IF(INDEX(U$1:U975,MATCH(T976,T$1:T975,0),1)=0,"",INDEX(U$1:U975,MATCH(T976,T$1:T975,0),1)),"")</f>
        <v/>
      </c>
      <c r="V976" s="66"/>
      <c r="W976" s="66"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c r="T977" s="66"/>
      <c r="U977" s="66" t="str">
        <f>IFERROR(IF(INDEX(U$1:U976,MATCH(T977,T$1:T976,0),1)=0,"",INDEX(U$1:U976,MATCH(T977,T$1:T976,0),1)),"")</f>
        <v/>
      </c>
      <c r="V977" s="66"/>
      <c r="W977" s="66"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c r="T978" s="66"/>
      <c r="U978" s="66" t="str">
        <f>IFERROR(IF(INDEX(U$1:U977,MATCH(T978,T$1:T977,0),1)=0,"",INDEX(U$1:U977,MATCH(T978,T$1:T977,0),1)),"")</f>
        <v/>
      </c>
      <c r="V978" s="66"/>
      <c r="W978" s="66"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c r="T979" s="66"/>
      <c r="U979" s="66" t="str">
        <f>IFERROR(IF(INDEX(U$1:U978,MATCH(T979,T$1:T978,0),1)=0,"",INDEX(U$1:U978,MATCH(T979,T$1:T978,0),1)),"")</f>
        <v/>
      </c>
      <c r="V979" s="66"/>
      <c r="W979" s="66"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c r="T980" s="66"/>
      <c r="U980" s="66" t="str">
        <f>IFERROR(IF(INDEX(U$1:U979,MATCH(T980,T$1:T979,0),1)=0,"",INDEX(U$1:U979,MATCH(T980,T$1:T979,0),1)),"")</f>
        <v/>
      </c>
      <c r="V980" s="66"/>
      <c r="W980" s="66"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c r="T981" s="66"/>
      <c r="U981" s="66" t="str">
        <f>IFERROR(IF(INDEX(U$1:U980,MATCH(T981,T$1:T980,0),1)=0,"",INDEX(U$1:U980,MATCH(T981,T$1:T980,0),1)),"")</f>
        <v/>
      </c>
      <c r="V981" s="66"/>
      <c r="W981" s="66"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c r="T982" s="66"/>
      <c r="U982" s="66" t="str">
        <f>IFERROR(IF(INDEX(U$1:U981,MATCH(T982,T$1:T981,0),1)=0,"",INDEX(U$1:U981,MATCH(T982,T$1:T981,0),1)),"")</f>
        <v/>
      </c>
      <c r="V982" s="66"/>
      <c r="W982" s="66"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c r="T983" s="66"/>
      <c r="U983" s="66" t="str">
        <f>IFERROR(IF(INDEX(U$1:U982,MATCH(T983,T$1:T982,0),1)=0,"",INDEX(U$1:U982,MATCH(T983,T$1:T982,0),1)),"")</f>
        <v/>
      </c>
      <c r="V983" s="66"/>
      <c r="W983" s="66"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c r="T984" s="66"/>
      <c r="U984" s="66" t="str">
        <f>IFERROR(IF(INDEX(U$1:U983,MATCH(T984,T$1:T983,0),1)=0,"",INDEX(U$1:U983,MATCH(T984,T$1:T983,0),1)),"")</f>
        <v/>
      </c>
      <c r="V984" s="66"/>
      <c r="W984" s="66"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c r="T985" s="66"/>
      <c r="U985" s="66" t="str">
        <f>IFERROR(IF(INDEX(U$1:U984,MATCH(T985,T$1:T984,0),1)=0,"",INDEX(U$1:U984,MATCH(T985,T$1:T984,0),1)),"")</f>
        <v/>
      </c>
      <c r="V985" s="66"/>
      <c r="W985" s="66"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c r="T986" s="66"/>
      <c r="U986" s="66" t="str">
        <f>IFERROR(IF(INDEX(U$1:U985,MATCH(T986,T$1:T985,0),1)=0,"",INDEX(U$1:U985,MATCH(T986,T$1:T985,0),1)),"")</f>
        <v/>
      </c>
      <c r="V986" s="66"/>
      <c r="W986" s="66"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c r="T987" s="66"/>
      <c r="U987" s="66" t="str">
        <f>IFERROR(IF(INDEX(U$1:U986,MATCH(T987,T$1:T986,0),1)=0,"",INDEX(U$1:U986,MATCH(T987,T$1:T986,0),1)),"")</f>
        <v/>
      </c>
      <c r="V987" s="66"/>
      <c r="W987" s="66"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c r="T988" s="66"/>
      <c r="U988" s="66" t="str">
        <f>IFERROR(IF(INDEX(U$1:U987,MATCH(T988,T$1:T987,0),1)=0,"",INDEX(U$1:U987,MATCH(T988,T$1:T987,0),1)),"")</f>
        <v/>
      </c>
      <c r="V988" s="66"/>
      <c r="W988" s="66"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c r="T989" s="66"/>
      <c r="U989" s="66" t="str">
        <f>IFERROR(IF(INDEX(U$1:U988,MATCH(T989,T$1:T988,0),1)=0,"",INDEX(U$1:U988,MATCH(T989,T$1:T988,0),1)),"")</f>
        <v/>
      </c>
      <c r="V989" s="66"/>
      <c r="W989" s="66"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c r="T990" s="66"/>
      <c r="U990" s="66" t="str">
        <f>IFERROR(IF(INDEX(U$1:U989,MATCH(T990,T$1:T989,0),1)=0,"",INDEX(U$1:U989,MATCH(T990,T$1:T989,0),1)),"")</f>
        <v/>
      </c>
      <c r="V990" s="66"/>
      <c r="W990" s="66"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c r="T991" s="66"/>
      <c r="U991" s="66" t="str">
        <f>IFERROR(IF(INDEX(U$1:U990,MATCH(T991,T$1:T990,0),1)=0,"",INDEX(U$1:U990,MATCH(T991,T$1:T990,0),1)),"")</f>
        <v/>
      </c>
      <c r="V991" s="66"/>
      <c r="W991" s="66"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c r="T992" s="66"/>
      <c r="U992" s="66" t="str">
        <f>IFERROR(IF(INDEX(U$1:U991,MATCH(T992,T$1:T991,0),1)=0,"",INDEX(U$1:U991,MATCH(T992,T$1:T991,0),1)),"")</f>
        <v/>
      </c>
      <c r="V992" s="66"/>
      <c r="W992" s="66"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c r="T993" s="66"/>
      <c r="U993" s="66" t="str">
        <f>IFERROR(IF(INDEX(U$1:U992,MATCH(T993,T$1:T992,0),1)=0,"",INDEX(U$1:U992,MATCH(T993,T$1:T992,0),1)),"")</f>
        <v/>
      </c>
      <c r="V993" s="66"/>
      <c r="W993" s="66"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c r="T994" s="66"/>
      <c r="U994" s="66" t="str">
        <f>IFERROR(IF(INDEX(U$1:U993,MATCH(T994,T$1:T993,0),1)=0,"",INDEX(U$1:U993,MATCH(T994,T$1:T993,0),1)),"")</f>
        <v/>
      </c>
      <c r="V994" s="66"/>
      <c r="W994" s="66"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c r="T995" s="66"/>
      <c r="U995" s="66" t="str">
        <f>IFERROR(IF(INDEX(U$1:U994,MATCH(T995,T$1:T994,0),1)=0,"",INDEX(U$1:U994,MATCH(T995,T$1:T994,0),1)),"")</f>
        <v/>
      </c>
      <c r="V995" s="66"/>
      <c r="W995" s="66"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c r="T996" s="66"/>
      <c r="U996" s="66" t="str">
        <f>IFERROR(IF(INDEX(U$1:U995,MATCH(T996,T$1:T995,0),1)=0,"",INDEX(U$1:U995,MATCH(T996,T$1:T995,0),1)),"")</f>
        <v/>
      </c>
      <c r="V996" s="66"/>
      <c r="W996" s="66"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c r="T997" s="66"/>
      <c r="U997" s="66" t="str">
        <f>IFERROR(IF(INDEX(U$1:U996,MATCH(T997,T$1:T996,0),1)=0,"",INDEX(U$1:U996,MATCH(T997,T$1:T996,0),1)),"")</f>
        <v/>
      </c>
      <c r="V997" s="66"/>
      <c r="W997" s="66"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c r="T998" s="66"/>
      <c r="U998" s="66" t="str">
        <f>IFERROR(IF(INDEX(U$1:U997,MATCH(T998,T$1:T997,0),1)=0,"",INDEX(U$1:U997,MATCH(T998,T$1:T997,0),1)),"")</f>
        <v/>
      </c>
      <c r="V998" s="66"/>
      <c r="W998" s="66"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c r="T999" s="66"/>
      <c r="U999" s="66" t="str">
        <f>IFERROR(IF(INDEX(U$1:U998,MATCH(T999,T$1:T998,0),1)=0,"",INDEX(U$1:U998,MATCH(T999,T$1:T998,0),1)),"")</f>
        <v/>
      </c>
      <c r="V999" s="66"/>
      <c r="W999" s="66"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c r="T1000" s="66"/>
      <c r="U1000" s="66" t="str">
        <f>IFERROR(IF(INDEX(U$1:U999,MATCH(T1000,T$1:T999,0),1)=0,"",INDEX(U$1:U999,MATCH(T1000,T$1:T999,0),1)),"")</f>
        <v/>
      </c>
      <c r="V1000" s="66"/>
      <c r="W1000" s="66"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c r="T1001" s="66"/>
      <c r="U1001" s="66" t="str">
        <f>IFERROR(IF(INDEX(U$1:U1000,MATCH(T1001,T$1:T1000,0),1)=0,"",INDEX(U$1:U1000,MATCH(T1001,T$1:T1000,0),1)),"")</f>
        <v/>
      </c>
      <c r="V1001" s="66"/>
      <c r="W1001" s="66"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c r="T1002" s="66"/>
      <c r="U1002" s="66" t="str">
        <f>IFERROR(IF(INDEX(U$1:U1001,MATCH(T1002,T$1:T1001,0),1)=0,"",INDEX(U$1:U1001,MATCH(T1002,T$1:T1001,0),1)),"")</f>
        <v/>
      </c>
      <c r="V1002" s="66"/>
      <c r="W1002" s="66"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c r="T1003" s="66"/>
      <c r="U1003" s="66" t="str">
        <f>IFERROR(IF(INDEX(U$1:U1002,MATCH(T1003,T$1:T1002,0),1)=0,"",INDEX(U$1:U1002,MATCH(T1003,T$1:T1002,0),1)),"")</f>
        <v/>
      </c>
      <c r="V1003" s="66"/>
      <c r="W1003" s="66"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c r="T1004" s="66"/>
      <c r="U1004" s="66" t="str">
        <f>IFERROR(IF(INDEX(U$1:U1003,MATCH(T1004,T$1:T1003,0),1)=0,"",INDEX(U$1:U1003,MATCH(T1004,T$1:T1003,0),1)),"")</f>
        <v/>
      </c>
      <c r="V1004" s="66"/>
      <c r="W1004" s="66"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c r="T1005" s="66"/>
      <c r="U1005" s="66" t="str">
        <f>IFERROR(IF(INDEX(U$1:U1004,MATCH(T1005,T$1:T1004,0),1)=0,"",INDEX(U$1:U1004,MATCH(T1005,T$1:T1004,0),1)),"")</f>
        <v/>
      </c>
      <c r="V1005" s="66"/>
      <c r="W1005" s="66"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c r="T1006" s="66"/>
      <c r="U1006" s="66" t="str">
        <f>IFERROR(IF(INDEX(U$1:U1005,MATCH(T1006,T$1:T1005,0),1)=0,"",INDEX(U$1:U1005,MATCH(T1006,T$1:T1005,0),1)),"")</f>
        <v/>
      </c>
      <c r="V1006" s="66"/>
      <c r="W1006" s="66"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c r="T1007" s="66"/>
      <c r="U1007" s="66" t="str">
        <f>IFERROR(IF(INDEX(U$1:U1006,MATCH(T1007,T$1:T1006,0),1)=0,"",INDEX(U$1:U1006,MATCH(T1007,T$1:T1006,0),1)),"")</f>
        <v/>
      </c>
      <c r="V1007" s="66"/>
      <c r="W1007" s="66"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c r="T1008" s="66"/>
      <c r="U1008" s="66" t="str">
        <f>IFERROR(IF(INDEX(U$1:U1007,MATCH(T1008,T$1:T1007,0),1)=0,"",INDEX(U$1:U1007,MATCH(T1008,T$1:T1007,0),1)),"")</f>
        <v/>
      </c>
      <c r="V1008" s="66"/>
      <c r="W1008" s="66"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c r="T1009" s="66"/>
      <c r="U1009" s="66" t="str">
        <f>IFERROR(IF(INDEX(U$1:U1008,MATCH(T1009,T$1:T1008,0),1)=0,"",INDEX(U$1:U1008,MATCH(T1009,T$1:T1008,0),1)),"")</f>
        <v/>
      </c>
      <c r="V1009" s="66"/>
      <c r="W1009" s="66"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c r="T1010" s="66"/>
      <c r="U1010" s="66" t="str">
        <f>IFERROR(IF(INDEX(U$1:U1009,MATCH(T1010,T$1:T1009,0),1)=0,"",INDEX(U$1:U1009,MATCH(T1010,T$1:T1009,0),1)),"")</f>
        <v/>
      </c>
      <c r="V1010" s="66"/>
      <c r="W1010" s="66"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c r="T1011" s="66"/>
      <c r="U1011" s="66" t="str">
        <f>IFERROR(IF(INDEX(U$1:U1010,MATCH(T1011,T$1:T1010,0),1)=0,"",INDEX(U$1:U1010,MATCH(T1011,T$1:T1010,0),1)),"")</f>
        <v/>
      </c>
      <c r="V1011" s="66"/>
      <c r="W1011" s="66"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c r="T1012" s="66"/>
      <c r="U1012" s="66" t="str">
        <f>IFERROR(IF(INDEX(U$1:U1011,MATCH(T1012,T$1:T1011,0),1)=0,"",INDEX(U$1:U1011,MATCH(T1012,T$1:T1011,0),1)),"")</f>
        <v/>
      </c>
      <c r="V1012" s="66"/>
      <c r="W1012" s="66"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c r="T1013" s="66"/>
      <c r="U1013" s="66" t="str">
        <f>IFERROR(IF(INDEX(U$1:U1012,MATCH(T1013,T$1:T1012,0),1)=0,"",INDEX(U$1:U1012,MATCH(T1013,T$1:T1012,0),1)),"")</f>
        <v/>
      </c>
      <c r="V1013" s="66"/>
      <c r="W1013" s="66"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c r="T1014" s="66"/>
      <c r="U1014" s="66" t="str">
        <f>IFERROR(IF(INDEX(U$1:U1013,MATCH(T1014,T$1:T1013,0),1)=0,"",INDEX(U$1:U1013,MATCH(T1014,T$1:T1013,0),1)),"")</f>
        <v/>
      </c>
      <c r="V1014" s="66"/>
      <c r="W1014" s="66"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c r="T1015" s="66"/>
      <c r="U1015" s="66" t="str">
        <f>IFERROR(IF(INDEX(U$1:U1014,MATCH(T1015,T$1:T1014,0),1)=0,"",INDEX(U$1:U1014,MATCH(T1015,T$1:T1014,0),1)),"")</f>
        <v/>
      </c>
      <c r="V1015" s="66"/>
      <c r="W1015" s="66"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c r="T1016" s="66"/>
      <c r="U1016" s="66" t="str">
        <f>IFERROR(IF(INDEX(U$1:U1015,MATCH(T1016,T$1:T1015,0),1)=0,"",INDEX(U$1:U1015,MATCH(T1016,T$1:T1015,0),1)),"")</f>
        <v/>
      </c>
      <c r="V1016" s="66"/>
      <c r="W1016" s="66"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c r="T1017" s="66"/>
      <c r="U1017" s="66" t="str">
        <f>IFERROR(IF(INDEX(U$1:U1016,MATCH(T1017,T$1:T1016,0),1)=0,"",INDEX(U$1:U1016,MATCH(T1017,T$1:T1016,0),1)),"")</f>
        <v/>
      </c>
      <c r="V1017" s="66"/>
      <c r="W1017" s="66"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c r="T1018" s="66"/>
      <c r="U1018" s="66" t="str">
        <f>IFERROR(IF(INDEX(U$1:U1017,MATCH(T1018,T$1:T1017,0),1)=0,"",INDEX(U$1:U1017,MATCH(T1018,T$1:T1017,0),1)),"")</f>
        <v/>
      </c>
      <c r="V1018" s="66"/>
      <c r="W1018" s="66"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c r="T1019" s="66"/>
      <c r="U1019" s="66" t="str">
        <f>IFERROR(IF(INDEX(U$1:U1018,MATCH(T1019,T$1:T1018,0),1)=0,"",INDEX(U$1:U1018,MATCH(T1019,T$1:T1018,0),1)),"")</f>
        <v/>
      </c>
      <c r="V1019" s="66"/>
      <c r="W1019" s="66"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c r="T1020" s="66"/>
      <c r="U1020" s="66" t="str">
        <f>IFERROR(IF(INDEX(U$1:U1019,MATCH(T1020,T$1:T1019,0),1)=0,"",INDEX(U$1:U1019,MATCH(T1020,T$1:T1019,0),1)),"")</f>
        <v/>
      </c>
      <c r="V1020" s="66"/>
      <c r="W1020" s="66"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c r="T1021" s="66"/>
      <c r="U1021" s="66" t="str">
        <f>IFERROR(IF(INDEX(U$1:U1020,MATCH(T1021,T$1:T1020,0),1)=0,"",INDEX(U$1:U1020,MATCH(T1021,T$1:T1020,0),1)),"")</f>
        <v/>
      </c>
      <c r="V1021" s="66"/>
      <c r="W1021" s="66"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c r="T1022" s="66"/>
      <c r="U1022" s="66" t="str">
        <f>IFERROR(IF(INDEX(U$1:U1021,MATCH(T1022,T$1:T1021,0),1)=0,"",INDEX(U$1:U1021,MATCH(T1022,T$1:T1021,0),1)),"")</f>
        <v/>
      </c>
      <c r="V1022" s="66"/>
      <c r="W1022" s="66"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c r="T1023" s="66"/>
      <c r="U1023" s="66" t="str">
        <f>IFERROR(IF(INDEX(U$1:U1022,MATCH(T1023,T$1:T1022,0),1)=0,"",INDEX(U$1:U1022,MATCH(T1023,T$1:T1022,0),1)),"")</f>
        <v/>
      </c>
      <c r="V1023" s="66"/>
      <c r="W1023" s="66"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c r="T1024" s="66"/>
      <c r="U1024" s="66" t="str">
        <f>IFERROR(IF(INDEX(U$1:U1023,MATCH(T1024,T$1:T1023,0),1)=0,"",INDEX(U$1:U1023,MATCH(T1024,T$1:T1023,0),1)),"")</f>
        <v/>
      </c>
      <c r="V1024" s="66"/>
      <c r="W1024" s="66"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c r="T1025" s="66"/>
      <c r="U1025" s="66" t="str">
        <f>IFERROR(IF(INDEX(U$1:U1024,MATCH(T1025,T$1:T1024,0),1)=0,"",INDEX(U$1:U1024,MATCH(T1025,T$1:T1024,0),1)),"")</f>
        <v/>
      </c>
      <c r="V1025" s="66"/>
      <c r="W1025" s="66"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c r="T1026" s="66"/>
      <c r="U1026" s="66" t="str">
        <f>IFERROR(IF(INDEX(U$1:U1025,MATCH(T1026,T$1:T1025,0),1)=0,"",INDEX(U$1:U1025,MATCH(T1026,T$1:T1025,0),1)),"")</f>
        <v/>
      </c>
      <c r="V1026" s="66"/>
      <c r="W1026" s="66"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c r="T1027" s="66"/>
      <c r="U1027" s="66" t="str">
        <f>IFERROR(IF(INDEX(U$1:U1026,MATCH(T1027,T$1:T1026,0),1)=0,"",INDEX(U$1:U1026,MATCH(T1027,T$1:T1026,0),1)),"")</f>
        <v/>
      </c>
      <c r="V1027" s="66"/>
      <c r="W1027" s="66"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c r="T1028" s="66"/>
      <c r="U1028" s="66" t="str">
        <f>IFERROR(IF(INDEX(U$1:U1027,MATCH(T1028,T$1:T1027,0),1)=0,"",INDEX(U$1:U1027,MATCH(T1028,T$1:T1027,0),1)),"")</f>
        <v/>
      </c>
      <c r="V1028" s="66"/>
      <c r="W1028" s="66"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c r="T1029" s="66"/>
      <c r="U1029" s="66" t="str">
        <f>IFERROR(IF(INDEX(U$1:U1028,MATCH(T1029,T$1:T1028,0),1)=0,"",INDEX(U$1:U1028,MATCH(T1029,T$1:T1028,0),1)),"")</f>
        <v/>
      </c>
      <c r="V1029" s="66"/>
      <c r="W1029" s="66"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c r="T1030" s="66"/>
      <c r="U1030" s="66" t="str">
        <f>IFERROR(IF(INDEX(U$1:U1029,MATCH(T1030,T$1:T1029,0),1)=0,"",INDEX(U$1:U1029,MATCH(T1030,T$1:T1029,0),1)),"")</f>
        <v/>
      </c>
      <c r="V1030" s="66"/>
      <c r="W1030" s="66"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c r="T1031" s="66"/>
      <c r="U1031" s="66" t="str">
        <f>IFERROR(IF(INDEX(U$1:U1030,MATCH(T1031,T$1:T1030,0),1)=0,"",INDEX(U$1:U1030,MATCH(T1031,T$1:T1030,0),1)),"")</f>
        <v/>
      </c>
      <c r="V1031" s="66"/>
      <c r="W1031" s="66"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c r="T1032" s="66"/>
      <c r="U1032" s="66" t="str">
        <f>IFERROR(IF(INDEX(U$1:U1031,MATCH(T1032,T$1:T1031,0),1)=0,"",INDEX(U$1:U1031,MATCH(T1032,T$1:T1031,0),1)),"")</f>
        <v/>
      </c>
      <c r="V1032" s="66"/>
      <c r="W1032" s="66"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c r="T1033" s="66"/>
      <c r="U1033" s="66" t="str">
        <f>IFERROR(IF(INDEX(U$1:U1032,MATCH(T1033,T$1:T1032,0),1)=0,"",INDEX(U$1:U1032,MATCH(T1033,T$1:T1032,0),1)),"")</f>
        <v/>
      </c>
      <c r="V1033" s="66"/>
      <c r="W1033" s="66"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c r="T1034" s="66"/>
      <c r="U1034" s="66" t="str">
        <f>IFERROR(IF(INDEX(U$1:U1033,MATCH(T1034,T$1:T1033,0),1)=0,"",INDEX(U$1:U1033,MATCH(T1034,T$1:T1033,0),1)),"")</f>
        <v/>
      </c>
      <c r="V1034" s="66"/>
      <c r="W1034" s="66"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c r="T1035" s="66"/>
      <c r="U1035" s="66" t="str">
        <f>IFERROR(IF(INDEX(U$1:U1034,MATCH(T1035,T$1:T1034,0),1)=0,"",INDEX(U$1:U1034,MATCH(T1035,T$1:T1034,0),1)),"")</f>
        <v/>
      </c>
      <c r="V1035" s="66"/>
      <c r="W1035" s="66"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c r="T1036" s="66"/>
      <c r="U1036" s="66" t="str">
        <f>IFERROR(IF(INDEX(U$1:U1035,MATCH(T1036,T$1:T1035,0),1)=0,"",INDEX(U$1:U1035,MATCH(T1036,T$1:T1035,0),1)),"")</f>
        <v/>
      </c>
      <c r="V1036" s="66"/>
      <c r="W1036" s="66"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c r="T1037" s="66"/>
      <c r="U1037" s="66" t="str">
        <f>IFERROR(IF(INDEX(U$1:U1036,MATCH(T1037,T$1:T1036,0),1)=0,"",INDEX(U$1:U1036,MATCH(T1037,T$1:T1036,0),1)),"")</f>
        <v/>
      </c>
      <c r="V1037" s="66"/>
      <c r="W1037" s="66"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c r="T1038" s="66"/>
      <c r="U1038" s="66" t="str">
        <f>IFERROR(IF(INDEX(U$1:U1037,MATCH(T1038,T$1:T1037,0),1)=0,"",INDEX(U$1:U1037,MATCH(T1038,T$1:T1037,0),1)),"")</f>
        <v/>
      </c>
      <c r="V1038" s="66"/>
      <c r="W1038" s="66"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c r="T1039" s="66"/>
      <c r="U1039" s="66" t="str">
        <f>IFERROR(IF(INDEX(U$1:U1038,MATCH(T1039,T$1:T1038,0),1)=0,"",INDEX(U$1:U1038,MATCH(T1039,T$1:T1038,0),1)),"")</f>
        <v/>
      </c>
      <c r="V1039" s="66"/>
      <c r="W1039" s="66"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c r="T1040" s="66"/>
      <c r="U1040" s="66" t="str">
        <f>IFERROR(IF(INDEX(U$1:U1039,MATCH(T1040,T$1:T1039,0),1)=0,"",INDEX(U$1:U1039,MATCH(T1040,T$1:T1039,0),1)),"")</f>
        <v/>
      </c>
      <c r="V1040" s="66"/>
      <c r="W1040" s="66"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c r="T1041" s="66"/>
      <c r="U1041" s="66" t="str">
        <f>IFERROR(IF(INDEX(U$1:U1040,MATCH(T1041,T$1:T1040,0),1)=0,"",INDEX(U$1:U1040,MATCH(T1041,T$1:T1040,0),1)),"")</f>
        <v/>
      </c>
      <c r="V1041" s="66"/>
      <c r="W1041" s="66"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c r="T1042" s="66"/>
      <c r="U1042" s="66" t="str">
        <f>IFERROR(IF(INDEX(U$1:U1041,MATCH(T1042,T$1:T1041,0),1)=0,"",INDEX(U$1:U1041,MATCH(T1042,T$1:T1041,0),1)),"")</f>
        <v/>
      </c>
      <c r="V1042" s="66"/>
      <c r="W1042" s="66"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c r="T1043" s="66"/>
      <c r="U1043" s="66" t="str">
        <f>IFERROR(IF(INDEX(U$1:U1042,MATCH(T1043,T$1:T1042,0),1)=0,"",INDEX(U$1:U1042,MATCH(T1043,T$1:T1042,0),1)),"")</f>
        <v/>
      </c>
      <c r="V1043" s="66"/>
      <c r="W1043" s="66"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c r="T1044" s="66"/>
      <c r="U1044" s="66" t="str">
        <f>IFERROR(IF(INDEX(U$1:U1043,MATCH(T1044,T$1:T1043,0),1)=0,"",INDEX(U$1:U1043,MATCH(T1044,T$1:T1043,0),1)),"")</f>
        <v/>
      </c>
      <c r="V1044" s="66"/>
      <c r="W1044" s="66"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c r="T1045" s="66"/>
      <c r="U1045" s="66" t="str">
        <f>IFERROR(IF(INDEX(U$1:U1044,MATCH(T1045,T$1:T1044,0),1)=0,"",INDEX(U$1:U1044,MATCH(T1045,T$1:T1044,0),1)),"")</f>
        <v/>
      </c>
      <c r="V1045" s="66"/>
      <c r="W1045" s="66"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c r="T1046" s="66"/>
      <c r="U1046" s="66" t="str">
        <f>IFERROR(IF(INDEX(U$1:U1045,MATCH(T1046,T$1:T1045,0),1)=0,"",INDEX(U$1:U1045,MATCH(T1046,T$1:T1045,0),1)),"")</f>
        <v/>
      </c>
      <c r="V1046" s="66"/>
      <c r="W1046" s="66"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c r="T1047" s="66"/>
      <c r="U1047" s="66" t="str">
        <f>IFERROR(IF(INDEX(U$1:U1046,MATCH(T1047,T$1:T1046,0),1)=0,"",INDEX(U$1:U1046,MATCH(T1047,T$1:T1046,0),1)),"")</f>
        <v/>
      </c>
      <c r="V1047" s="66"/>
      <c r="W1047" s="66"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c r="T1048" s="66"/>
      <c r="U1048" s="66" t="str">
        <f>IFERROR(IF(INDEX(U$1:U1047,MATCH(T1048,T$1:T1047,0),1)=0,"",INDEX(U$1:U1047,MATCH(T1048,T$1:T1047,0),1)),"")</f>
        <v/>
      </c>
      <c r="V1048" s="66"/>
      <c r="W1048" s="66"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c r="T1049" s="66"/>
      <c r="U1049" s="66" t="str">
        <f>IFERROR(IF(INDEX(U$1:U1048,MATCH(T1049,T$1:T1048,0),1)=0,"",INDEX(U$1:U1048,MATCH(T1049,T$1:T1048,0),1)),"")</f>
        <v/>
      </c>
      <c r="V1049" s="66"/>
      <c r="W1049" s="66"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c r="T1050" s="66"/>
      <c r="U1050" s="66" t="str">
        <f>IFERROR(IF(INDEX(U$1:U1049,MATCH(T1050,T$1:T1049,0),1)=0,"",INDEX(U$1:U1049,MATCH(T1050,T$1:T1049,0),1)),"")</f>
        <v/>
      </c>
      <c r="V1050" s="66"/>
      <c r="W1050" s="66"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c r="T1051" s="66"/>
      <c r="U1051" s="66" t="str">
        <f>IFERROR(IF(INDEX(U$1:U1050,MATCH(T1051,T$1:T1050,0),1)=0,"",INDEX(U$1:U1050,MATCH(T1051,T$1:T1050,0),1)),"")</f>
        <v/>
      </c>
      <c r="V1051" s="66"/>
      <c r="W1051" s="66"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c r="T1052" s="66"/>
      <c r="U1052" s="66" t="str">
        <f>IFERROR(IF(INDEX(U$1:U1051,MATCH(T1052,T$1:T1051,0),1)=0,"",INDEX(U$1:U1051,MATCH(T1052,T$1:T1051,0),1)),"")</f>
        <v/>
      </c>
      <c r="V1052" s="66"/>
      <c r="W1052" s="66"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c r="T1053" s="66"/>
      <c r="U1053" s="66" t="str">
        <f>IFERROR(IF(INDEX(U$1:U1052,MATCH(T1053,T$1:T1052,0),1)=0,"",INDEX(U$1:U1052,MATCH(T1053,T$1:T1052,0),1)),"")</f>
        <v/>
      </c>
      <c r="V1053" s="66"/>
      <c r="W1053" s="66"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c r="T1054" s="66"/>
      <c r="U1054" s="66" t="str">
        <f>IFERROR(IF(INDEX(U$1:U1053,MATCH(T1054,T$1:T1053,0),1)=0,"",INDEX(U$1:U1053,MATCH(T1054,T$1:T1053,0),1)),"")</f>
        <v/>
      </c>
      <c r="V1054" s="66"/>
      <c r="W1054" s="66"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c r="T1055" s="66"/>
      <c r="U1055" s="66" t="str">
        <f>IFERROR(IF(INDEX(U$1:U1054,MATCH(T1055,T$1:T1054,0),1)=0,"",INDEX(U$1:U1054,MATCH(T1055,T$1:T1054,0),1)),"")</f>
        <v/>
      </c>
      <c r="V1055" s="66"/>
      <c r="W1055" s="66"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c r="T1056" s="66"/>
      <c r="U1056" s="66" t="str">
        <f>IFERROR(IF(INDEX(U$1:U1055,MATCH(T1056,T$1:T1055,0),1)=0,"",INDEX(U$1:U1055,MATCH(T1056,T$1:T1055,0),1)),"")</f>
        <v/>
      </c>
      <c r="V1056" s="66"/>
      <c r="W1056" s="66"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c r="T1057" s="66"/>
      <c r="U1057" s="66" t="str">
        <f>IFERROR(IF(INDEX(U$1:U1056,MATCH(T1057,T$1:T1056,0),1)=0,"",INDEX(U$1:U1056,MATCH(T1057,T$1:T1056,0),1)),"")</f>
        <v/>
      </c>
      <c r="V1057" s="66"/>
      <c r="W1057" s="66"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c r="T1058" s="66"/>
      <c r="U1058" s="66" t="str">
        <f>IFERROR(IF(INDEX(U$1:U1057,MATCH(T1058,T$1:T1057,0),1)=0,"",INDEX(U$1:U1057,MATCH(T1058,T$1:T1057,0),1)),"")</f>
        <v/>
      </c>
      <c r="V1058" s="66"/>
      <c r="W1058" s="66"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c r="T1059" s="66"/>
      <c r="U1059" s="66" t="str">
        <f>IFERROR(IF(INDEX(U$1:U1058,MATCH(T1059,T$1:T1058,0),1)=0,"",INDEX(U$1:U1058,MATCH(T1059,T$1:T1058,0),1)),"")</f>
        <v/>
      </c>
      <c r="V1059" s="66"/>
      <c r="W1059" s="66"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c r="T1060" s="66"/>
      <c r="U1060" s="66" t="str">
        <f>IFERROR(IF(INDEX(U$1:U1059,MATCH(T1060,T$1:T1059,0),1)=0,"",INDEX(U$1:U1059,MATCH(T1060,T$1:T1059,0),1)),"")</f>
        <v/>
      </c>
      <c r="V1060" s="66"/>
      <c r="W1060" s="66"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c r="T1061" s="66"/>
      <c r="U1061" s="66" t="str">
        <f>IFERROR(IF(INDEX(U$1:U1060,MATCH(T1061,T$1:T1060,0),1)=0,"",INDEX(U$1:U1060,MATCH(T1061,T$1:T1060,0),1)),"")</f>
        <v/>
      </c>
      <c r="V1061" s="66"/>
      <c r="W1061" s="66"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c r="T1062" s="66"/>
      <c r="U1062" s="66" t="str">
        <f>IFERROR(IF(INDEX(U$1:U1061,MATCH(T1062,T$1:T1061,0),1)=0,"",INDEX(U$1:U1061,MATCH(T1062,T$1:T1061,0),1)),"")</f>
        <v/>
      </c>
      <c r="V1062" s="66"/>
      <c r="W1062" s="66"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c r="T1063" s="66"/>
      <c r="U1063" s="66" t="str">
        <f>IFERROR(IF(INDEX(U$1:U1062,MATCH(T1063,T$1:T1062,0),1)=0,"",INDEX(U$1:U1062,MATCH(T1063,T$1:T1062,0),1)),"")</f>
        <v/>
      </c>
      <c r="V1063" s="66"/>
      <c r="W1063" s="66"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c r="T1064" s="66"/>
      <c r="U1064" s="66" t="str">
        <f>IFERROR(IF(INDEX(U$1:U1063,MATCH(T1064,T$1:T1063,0),1)=0,"",INDEX(U$1:U1063,MATCH(T1064,T$1:T1063,0),1)),"")</f>
        <v/>
      </c>
      <c r="V1064" s="66"/>
      <c r="W1064" s="66"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c r="T1065" s="66"/>
      <c r="U1065" s="66" t="str">
        <f>IFERROR(IF(INDEX(U$1:U1064,MATCH(T1065,T$1:T1064,0),1)=0,"",INDEX(U$1:U1064,MATCH(T1065,T$1:T1064,0),1)),"")</f>
        <v/>
      </c>
      <c r="V1065" s="66"/>
      <c r="W1065" s="66"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c r="T1066" s="66"/>
      <c r="U1066" s="66" t="str">
        <f>IFERROR(IF(INDEX(U$1:U1065,MATCH(T1066,T$1:T1065,0),1)=0,"",INDEX(U$1:U1065,MATCH(T1066,T$1:T1065,0),1)),"")</f>
        <v/>
      </c>
      <c r="V1066" s="66"/>
      <c r="W1066" s="66"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c r="T1067" s="66"/>
      <c r="U1067" s="66" t="str">
        <f>IFERROR(IF(INDEX(U$1:U1066,MATCH(T1067,T$1:T1066,0),1)=0,"",INDEX(U$1:U1066,MATCH(T1067,T$1:T1066,0),1)),"")</f>
        <v/>
      </c>
      <c r="V1067" s="66"/>
      <c r="W1067" s="66"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c r="T1068" s="66"/>
      <c r="U1068" s="66" t="str">
        <f>IFERROR(IF(INDEX(U$1:U1067,MATCH(T1068,T$1:T1067,0),1)=0,"",INDEX(U$1:U1067,MATCH(T1068,T$1:T1067,0),1)),"")</f>
        <v/>
      </c>
      <c r="V1068" s="66"/>
      <c r="W1068" s="66"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c r="T1069" s="66"/>
      <c r="U1069" s="66" t="str">
        <f>IFERROR(IF(INDEX(U$1:U1068,MATCH(T1069,T$1:T1068,0),1)=0,"",INDEX(U$1:U1068,MATCH(T1069,T$1:T1068,0),1)),"")</f>
        <v/>
      </c>
      <c r="V1069" s="66"/>
      <c r="W1069" s="66"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c r="T1070" s="66"/>
      <c r="U1070" s="66" t="str">
        <f>IFERROR(IF(INDEX(U$1:U1069,MATCH(T1070,T$1:T1069,0),1)=0,"",INDEX(U$1:U1069,MATCH(T1070,T$1:T1069,0),1)),"")</f>
        <v/>
      </c>
      <c r="V1070" s="66"/>
      <c r="W1070" s="66"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c r="T1071" s="66"/>
      <c r="U1071" s="66" t="str">
        <f>IFERROR(IF(INDEX(U$1:U1070,MATCH(T1071,T$1:T1070,0),1)=0,"",INDEX(U$1:U1070,MATCH(T1071,T$1:T1070,0),1)),"")</f>
        <v/>
      </c>
      <c r="V1071" s="66"/>
      <c r="W1071" s="66"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c r="T1072" s="66"/>
      <c r="U1072" s="66" t="str">
        <f>IFERROR(IF(INDEX(U$1:U1071,MATCH(T1072,T$1:T1071,0),1)=0,"",INDEX(U$1:U1071,MATCH(T1072,T$1:T1071,0),1)),"")</f>
        <v/>
      </c>
      <c r="V1072" s="66"/>
      <c r="W1072" s="66"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c r="T1073" s="66"/>
      <c r="U1073" s="66" t="str">
        <f>IFERROR(IF(INDEX(U$1:U1072,MATCH(T1073,T$1:T1072,0),1)=0,"",INDEX(U$1:U1072,MATCH(T1073,T$1:T1072,0),1)),"")</f>
        <v/>
      </c>
      <c r="V1073" s="66"/>
      <c r="W1073" s="66"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c r="T1074" s="66"/>
      <c r="U1074" s="66" t="str">
        <f>IFERROR(IF(INDEX(U$1:U1073,MATCH(T1074,T$1:T1073,0),1)=0,"",INDEX(U$1:U1073,MATCH(T1074,T$1:T1073,0),1)),"")</f>
        <v/>
      </c>
      <c r="V1074" s="66"/>
      <c r="W1074" s="66"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c r="T1075" s="66"/>
      <c r="U1075" s="66" t="str">
        <f>IFERROR(IF(INDEX(U$1:U1074,MATCH(T1075,T$1:T1074,0),1)=0,"",INDEX(U$1:U1074,MATCH(T1075,T$1:T1074,0),1)),"")</f>
        <v/>
      </c>
      <c r="V1075" s="66"/>
      <c r="W1075" s="66"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c r="T1076" s="66"/>
      <c r="U1076" s="66" t="str">
        <f>IFERROR(IF(INDEX(U$1:U1075,MATCH(T1076,T$1:T1075,0),1)=0,"",INDEX(U$1:U1075,MATCH(T1076,T$1:T1075,0),1)),"")</f>
        <v/>
      </c>
      <c r="V1076" s="66"/>
      <c r="W1076" s="66"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c r="T1077" s="66"/>
      <c r="U1077" s="66" t="str">
        <f>IFERROR(IF(INDEX(U$1:U1076,MATCH(T1077,T$1:T1076,0),1)=0,"",INDEX(U$1:U1076,MATCH(T1077,T$1:T1076,0),1)),"")</f>
        <v/>
      </c>
      <c r="V1077" s="66"/>
      <c r="W1077" s="66"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c r="T1078" s="66"/>
      <c r="U1078" s="66" t="str">
        <f>IFERROR(IF(INDEX(U$1:U1077,MATCH(T1078,T$1:T1077,0),1)=0,"",INDEX(U$1:U1077,MATCH(T1078,T$1:T1077,0),1)),"")</f>
        <v/>
      </c>
      <c r="V1078" s="66"/>
      <c r="W1078" s="66"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c r="T1079" s="66"/>
      <c r="U1079" s="66" t="str">
        <f>IFERROR(IF(INDEX(U$1:U1078,MATCH(T1079,T$1:T1078,0),1)=0,"",INDEX(U$1:U1078,MATCH(T1079,T$1:T1078,0),1)),"")</f>
        <v/>
      </c>
      <c r="V1079" s="66"/>
      <c r="W1079" s="66"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c r="T1080" s="66"/>
      <c r="U1080" s="66" t="str">
        <f>IFERROR(IF(INDEX(U$1:U1079,MATCH(T1080,T$1:T1079,0),1)=0,"",INDEX(U$1:U1079,MATCH(T1080,T$1:T1079,0),1)),"")</f>
        <v/>
      </c>
      <c r="V1080" s="66"/>
      <c r="W1080" s="66"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c r="T1081" s="66"/>
      <c r="U1081" s="66" t="str">
        <f>IFERROR(IF(INDEX(U$1:U1080,MATCH(T1081,T$1:T1080,0),1)=0,"",INDEX(U$1:U1080,MATCH(T1081,T$1:T1080,0),1)),"")</f>
        <v/>
      </c>
      <c r="V1081" s="66"/>
      <c r="W1081" s="66"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c r="T1082" s="66"/>
      <c r="U1082" s="66" t="str">
        <f>IFERROR(IF(INDEX(U$1:U1081,MATCH(T1082,T$1:T1081,0),1)=0,"",INDEX(U$1:U1081,MATCH(T1082,T$1:T1081,0),1)),"")</f>
        <v/>
      </c>
      <c r="V1082" s="66"/>
      <c r="W1082" s="66"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c r="T1083" s="66"/>
      <c r="U1083" s="66" t="str">
        <f>IFERROR(IF(INDEX(U$1:U1082,MATCH(T1083,T$1:T1082,0),1)=0,"",INDEX(U$1:U1082,MATCH(T1083,T$1:T1082,0),1)),"")</f>
        <v/>
      </c>
      <c r="V1083" s="66"/>
      <c r="W1083" s="66"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c r="T1084" s="66"/>
      <c r="U1084" s="66" t="str">
        <f>IFERROR(IF(INDEX(U$1:U1083,MATCH(T1084,T$1:T1083,0),1)=0,"",INDEX(U$1:U1083,MATCH(T1084,T$1:T1083,0),1)),"")</f>
        <v/>
      </c>
      <c r="V1084" s="66"/>
      <c r="W1084" s="66"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c r="T1085" s="66"/>
      <c r="U1085" s="66" t="str">
        <f>IFERROR(IF(INDEX(U$1:U1084,MATCH(T1085,T$1:T1084,0),1)=0,"",INDEX(U$1:U1084,MATCH(T1085,T$1:T1084,0),1)),"")</f>
        <v/>
      </c>
      <c r="V1085" s="66"/>
      <c r="W1085" s="66"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c r="T1086" s="66"/>
      <c r="U1086" s="66" t="str">
        <f>IFERROR(IF(INDEX(U$1:U1085,MATCH(T1086,T$1:T1085,0),1)=0,"",INDEX(U$1:U1085,MATCH(T1086,T$1:T1085,0),1)),"")</f>
        <v/>
      </c>
      <c r="V1086" s="66"/>
      <c r="W1086" s="66"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c r="T1087" s="66"/>
      <c r="U1087" s="66" t="str">
        <f>IFERROR(IF(INDEX(U$1:U1086,MATCH(T1087,T$1:T1086,0),1)=0,"",INDEX(U$1:U1086,MATCH(T1087,T$1:T1086,0),1)),"")</f>
        <v/>
      </c>
      <c r="V1087" s="66"/>
      <c r="W1087" s="66"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c r="T1088" s="66"/>
      <c r="U1088" s="66" t="str">
        <f>IFERROR(IF(INDEX(U$1:U1087,MATCH(T1088,T$1:T1087,0),1)=0,"",INDEX(U$1:U1087,MATCH(T1088,T$1:T1087,0),1)),"")</f>
        <v/>
      </c>
      <c r="V1088" s="66"/>
      <c r="W1088" s="66"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c r="T1089" s="66"/>
      <c r="U1089" s="66" t="str">
        <f>IFERROR(IF(INDEX(U$1:U1088,MATCH(T1089,T$1:T1088,0),1)=0,"",INDEX(U$1:U1088,MATCH(T1089,T$1:T1088,0),1)),"")</f>
        <v/>
      </c>
      <c r="V1089" s="66"/>
      <c r="W1089" s="66"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c r="T1090" s="66"/>
      <c r="U1090" s="66" t="str">
        <f>IFERROR(IF(INDEX(U$1:U1089,MATCH(T1090,T$1:T1089,0),1)=0,"",INDEX(U$1:U1089,MATCH(T1090,T$1:T1089,0),1)),"")</f>
        <v/>
      </c>
      <c r="V1090" s="66"/>
      <c r="W1090" s="66"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c r="T1091" s="66"/>
      <c r="U1091" s="66" t="str">
        <f>IFERROR(IF(INDEX(U$1:U1090,MATCH(T1091,T$1:T1090,0),1)=0,"",INDEX(U$1:U1090,MATCH(T1091,T$1:T1090,0),1)),"")</f>
        <v/>
      </c>
      <c r="V1091" s="66"/>
      <c r="W1091" s="66"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c r="T1092" s="66"/>
      <c r="U1092" s="66" t="str">
        <f>IFERROR(IF(INDEX(U$1:U1091,MATCH(T1092,T$1:T1091,0),1)=0,"",INDEX(U$1:U1091,MATCH(T1092,T$1:T1091,0),1)),"")</f>
        <v/>
      </c>
      <c r="V1092" s="66"/>
      <c r="W1092" s="66"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c r="T1093" s="66"/>
      <c r="U1093" s="66" t="str">
        <f>IFERROR(IF(INDEX(U$1:U1092,MATCH(T1093,T$1:T1092,0),1)=0,"",INDEX(U$1:U1092,MATCH(T1093,T$1:T1092,0),1)),"")</f>
        <v/>
      </c>
      <c r="V1093" s="66"/>
      <c r="W1093" s="66"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c r="T1094" s="66"/>
      <c r="U1094" s="66" t="str">
        <f>IFERROR(IF(INDEX(U$1:U1093,MATCH(T1094,T$1:T1093,0),1)=0,"",INDEX(U$1:U1093,MATCH(T1094,T$1:T1093,0),1)),"")</f>
        <v/>
      </c>
      <c r="V1094" s="66"/>
      <c r="W1094" s="66"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c r="T1095" s="66"/>
      <c r="U1095" s="66" t="str">
        <f>IFERROR(IF(INDEX(U$1:U1094,MATCH(T1095,T$1:T1094,0),1)=0,"",INDEX(U$1:U1094,MATCH(T1095,T$1:T1094,0),1)),"")</f>
        <v/>
      </c>
      <c r="V1095" s="66"/>
      <c r="W1095" s="66"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c r="T1096" s="66"/>
      <c r="U1096" s="66" t="str">
        <f>IFERROR(IF(INDEX(U$1:U1095,MATCH(T1096,T$1:T1095,0),1)=0,"",INDEX(U$1:U1095,MATCH(T1096,T$1:T1095,0),1)),"")</f>
        <v/>
      </c>
      <c r="V1096" s="66"/>
      <c r="W1096" s="66"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c r="T1097" s="66"/>
      <c r="U1097" s="66" t="str">
        <f>IFERROR(IF(INDEX(U$1:U1096,MATCH(T1097,T$1:T1096,0),1)=0,"",INDEX(U$1:U1096,MATCH(T1097,T$1:T1096,0),1)),"")</f>
        <v/>
      </c>
      <c r="V1097" s="66"/>
      <c r="W1097" s="66"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c r="T1098" s="66"/>
      <c r="U1098" s="66" t="str">
        <f>IFERROR(IF(INDEX(U$1:U1097,MATCH(T1098,T$1:T1097,0),1)=0,"",INDEX(U$1:U1097,MATCH(T1098,T$1:T1097,0),1)),"")</f>
        <v/>
      </c>
      <c r="V1098" s="66"/>
      <c r="W1098" s="66"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c r="T1099" s="66"/>
      <c r="U1099" s="66" t="str">
        <f>IFERROR(IF(INDEX(U$1:U1098,MATCH(T1099,T$1:T1098,0),1)=0,"",INDEX(U$1:U1098,MATCH(T1099,T$1:T1098,0),1)),"")</f>
        <v/>
      </c>
      <c r="V1099" s="66"/>
      <c r="W1099" s="66"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c r="T1100" s="66"/>
      <c r="U1100" s="66" t="str">
        <f>IFERROR(IF(INDEX(U$1:U1099,MATCH(T1100,T$1:T1099,0),1)=0,"",INDEX(U$1:U1099,MATCH(T1100,T$1:T1099,0),1)),"")</f>
        <v/>
      </c>
      <c r="V1100" s="66"/>
      <c r="W1100" s="66"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c r="T1101" s="66"/>
      <c r="U1101" s="66" t="str">
        <f>IFERROR(IF(INDEX(U$1:U1100,MATCH(T1101,T$1:T1100,0),1)=0,"",INDEX(U$1:U1100,MATCH(T1101,T$1:T1100,0),1)),"")</f>
        <v/>
      </c>
      <c r="V1101" s="66"/>
      <c r="W1101" s="66"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c r="T1102" s="66"/>
      <c r="U1102" s="66" t="str">
        <f>IFERROR(IF(INDEX(U$1:U1101,MATCH(T1102,T$1:T1101,0),1)=0,"",INDEX(U$1:U1101,MATCH(T1102,T$1:T1101,0),1)),"")</f>
        <v/>
      </c>
      <c r="V1102" s="66"/>
      <c r="W1102" s="66"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c r="T1103" s="66"/>
      <c r="U1103" s="66" t="str">
        <f>IFERROR(IF(INDEX(U$1:U1102,MATCH(T1103,T$1:T1102,0),1)=0,"",INDEX(U$1:U1102,MATCH(T1103,T$1:T1102,0),1)),"")</f>
        <v/>
      </c>
      <c r="V1103" s="66"/>
      <c r="W1103" s="66"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c r="T1104" s="66"/>
      <c r="U1104" s="66" t="str">
        <f>IFERROR(IF(INDEX(U$1:U1103,MATCH(T1104,T$1:T1103,0),1)=0,"",INDEX(U$1:U1103,MATCH(T1104,T$1:T1103,0),1)),"")</f>
        <v/>
      </c>
      <c r="V1104" s="66"/>
      <c r="W1104" s="66"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c r="T1105" s="66"/>
      <c r="U1105" s="66" t="str">
        <f>IFERROR(IF(INDEX(U$1:U1104,MATCH(T1105,T$1:T1104,0),1)=0,"",INDEX(U$1:U1104,MATCH(T1105,T$1:T1104,0),1)),"")</f>
        <v/>
      </c>
      <c r="V1105" s="66"/>
      <c r="W1105" s="66"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c r="T1106" s="66"/>
      <c r="U1106" s="66" t="str">
        <f>IFERROR(IF(INDEX(U$1:U1105,MATCH(T1106,T$1:T1105,0),1)=0,"",INDEX(U$1:U1105,MATCH(T1106,T$1:T1105,0),1)),"")</f>
        <v/>
      </c>
      <c r="V1106" s="66"/>
      <c r="W1106" s="66"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c r="T1107" s="66"/>
      <c r="U1107" s="66" t="str">
        <f>IFERROR(IF(INDEX(U$1:U1106,MATCH(T1107,T$1:T1106,0),1)=0,"",INDEX(U$1:U1106,MATCH(T1107,T$1:T1106,0),1)),"")</f>
        <v/>
      </c>
      <c r="V1107" s="66"/>
      <c r="W1107" s="66"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c r="T1108" s="66"/>
      <c r="U1108" s="66" t="str">
        <f>IFERROR(IF(INDEX(U$1:U1107,MATCH(T1108,T$1:T1107,0),1)=0,"",INDEX(U$1:U1107,MATCH(T1108,T$1:T1107,0),1)),"")</f>
        <v/>
      </c>
      <c r="V1108" s="66"/>
      <c r="W1108" s="66"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c r="T1109" s="66"/>
      <c r="U1109" s="66" t="str">
        <f>IFERROR(IF(INDEX(U$1:U1108,MATCH(T1109,T$1:T1108,0),1)=0,"",INDEX(U$1:U1108,MATCH(T1109,T$1:T1108,0),1)),"")</f>
        <v/>
      </c>
      <c r="V1109" s="66"/>
      <c r="W1109" s="66"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c r="T1110" s="66"/>
      <c r="U1110" s="66" t="str">
        <f>IFERROR(IF(INDEX(U$1:U1109,MATCH(T1110,T$1:T1109,0),1)=0,"",INDEX(U$1:U1109,MATCH(T1110,T$1:T1109,0),1)),"")</f>
        <v/>
      </c>
      <c r="V1110" s="66"/>
      <c r="W1110" s="66"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c r="T1111" s="66"/>
      <c r="U1111" s="66" t="str">
        <f>IFERROR(IF(INDEX(U$1:U1110,MATCH(T1111,T$1:T1110,0),1)=0,"",INDEX(U$1:U1110,MATCH(T1111,T$1:T1110,0),1)),"")</f>
        <v/>
      </c>
      <c r="V1111" s="66"/>
      <c r="W1111" s="66"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c r="T1112" s="66"/>
      <c r="U1112" s="66" t="str">
        <f>IFERROR(IF(INDEX(U$1:U1111,MATCH(T1112,T$1:T1111,0),1)=0,"",INDEX(U$1:U1111,MATCH(T1112,T$1:T1111,0),1)),"")</f>
        <v/>
      </c>
      <c r="V1112" s="66"/>
      <c r="W1112" s="66"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c r="T1113" s="66"/>
      <c r="U1113" s="66" t="str">
        <f>IFERROR(IF(INDEX(U$1:U1112,MATCH(T1113,T$1:T1112,0),1)=0,"",INDEX(U$1:U1112,MATCH(T1113,T$1:T1112,0),1)),"")</f>
        <v/>
      </c>
      <c r="V1113" s="66"/>
      <c r="W1113" s="66"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c r="T1114" s="66"/>
      <c r="U1114" s="66" t="str">
        <f>IFERROR(IF(INDEX(U$1:U1113,MATCH(T1114,T$1:T1113,0),1)=0,"",INDEX(U$1:U1113,MATCH(T1114,T$1:T1113,0),1)),"")</f>
        <v/>
      </c>
      <c r="V1114" s="66"/>
      <c r="W1114" s="66"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c r="T1115" s="66"/>
      <c r="U1115" s="66" t="str">
        <f>IFERROR(IF(INDEX(U$1:U1114,MATCH(T1115,T$1:T1114,0),1)=0,"",INDEX(U$1:U1114,MATCH(T1115,T$1:T1114,0),1)),"")</f>
        <v/>
      </c>
      <c r="V1115" s="66"/>
      <c r="W1115" s="66"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c r="T1116" s="66"/>
      <c r="U1116" s="66" t="str">
        <f>IFERROR(IF(INDEX(U$1:U1115,MATCH(T1116,T$1:T1115,0),1)=0,"",INDEX(U$1:U1115,MATCH(T1116,T$1:T1115,0),1)),"")</f>
        <v/>
      </c>
      <c r="V1116" s="66"/>
      <c r="W1116" s="66"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c r="T1117" s="66"/>
      <c r="U1117" s="66" t="str">
        <f>IFERROR(IF(INDEX(U$1:U1116,MATCH(T1117,T$1:T1116,0),1)=0,"",INDEX(U$1:U1116,MATCH(T1117,T$1:T1116,0),1)),"")</f>
        <v/>
      </c>
      <c r="V1117" s="66"/>
      <c r="W1117" s="66"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c r="T1118" s="66"/>
      <c r="U1118" s="66" t="str">
        <f>IFERROR(IF(INDEX(U$1:U1117,MATCH(T1118,T$1:T1117,0),1)=0,"",INDEX(U$1:U1117,MATCH(T1118,T$1:T1117,0),1)),"")</f>
        <v/>
      </c>
      <c r="V1118" s="66"/>
      <c r="W1118" s="66"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c r="T1119" s="66"/>
      <c r="U1119" s="66" t="str">
        <f>IFERROR(IF(INDEX(U$1:U1118,MATCH(T1119,T$1:T1118,0),1)=0,"",INDEX(U$1:U1118,MATCH(T1119,T$1:T1118,0),1)),"")</f>
        <v/>
      </c>
      <c r="V1119" s="66"/>
      <c r="W1119" s="66"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c r="T1120" s="66"/>
      <c r="U1120" s="66" t="str">
        <f>IFERROR(IF(INDEX(U$1:U1119,MATCH(T1120,T$1:T1119,0),1)=0,"",INDEX(U$1:U1119,MATCH(T1120,T$1:T1119,0),1)),"")</f>
        <v/>
      </c>
      <c r="V1120" s="66"/>
      <c r="W1120" s="66"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c r="T1121" s="66"/>
      <c r="U1121" s="66" t="str">
        <f>IFERROR(IF(INDEX(U$1:U1120,MATCH(T1121,T$1:T1120,0),1)=0,"",INDEX(U$1:U1120,MATCH(T1121,T$1:T1120,0),1)),"")</f>
        <v/>
      </c>
      <c r="V1121" s="66"/>
      <c r="W1121" s="66"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c r="T1122" s="66"/>
      <c r="U1122" s="66" t="str">
        <f>IFERROR(IF(INDEX(U$1:U1121,MATCH(T1122,T$1:T1121,0),1)=0,"",INDEX(U$1:U1121,MATCH(T1122,T$1:T1121,0),1)),"")</f>
        <v/>
      </c>
      <c r="V1122" s="66"/>
      <c r="W1122" s="66"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c r="T1123" s="66"/>
      <c r="U1123" s="66" t="str">
        <f>IFERROR(IF(INDEX(U$1:U1122,MATCH(T1123,T$1:T1122,0),1)=0,"",INDEX(U$1:U1122,MATCH(T1123,T$1:T1122,0),1)),"")</f>
        <v/>
      </c>
      <c r="V1123" s="66"/>
      <c r="W1123" s="66"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c r="T1124" s="66"/>
      <c r="U1124" s="66" t="str">
        <f>IFERROR(IF(INDEX(U$1:U1123,MATCH(T1124,T$1:T1123,0),1)=0,"",INDEX(U$1:U1123,MATCH(T1124,T$1:T1123,0),1)),"")</f>
        <v/>
      </c>
      <c r="V1124" s="66"/>
      <c r="W1124" s="66"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c r="T1125" s="66"/>
      <c r="U1125" s="66" t="str">
        <f>IFERROR(IF(INDEX(U$1:U1124,MATCH(T1125,T$1:T1124,0),1)=0,"",INDEX(U$1:U1124,MATCH(T1125,T$1:T1124,0),1)),"")</f>
        <v/>
      </c>
      <c r="V1125" s="66"/>
      <c r="W1125" s="66"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c r="T1126" s="66"/>
      <c r="U1126" s="66" t="str">
        <f>IFERROR(IF(INDEX(U$1:U1125,MATCH(T1126,T$1:T1125,0),1)=0,"",INDEX(U$1:U1125,MATCH(T1126,T$1:T1125,0),1)),"")</f>
        <v/>
      </c>
      <c r="V1126" s="66"/>
      <c r="W1126" s="66"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c r="T1127" s="66"/>
      <c r="U1127" s="66" t="str">
        <f>IFERROR(IF(INDEX(U$1:U1126,MATCH(T1127,T$1:T1126,0),1)=0,"",INDEX(U$1:U1126,MATCH(T1127,T$1:T1126,0),1)),"")</f>
        <v/>
      </c>
      <c r="V1127" s="66"/>
      <c r="W1127" s="66"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c r="T1128" s="66"/>
      <c r="U1128" s="66" t="str">
        <f>IFERROR(IF(INDEX(U$1:U1127,MATCH(T1128,T$1:T1127,0),1)=0,"",INDEX(U$1:U1127,MATCH(T1128,T$1:T1127,0),1)),"")</f>
        <v/>
      </c>
      <c r="V1128" s="66"/>
      <c r="W1128" s="66"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c r="T1129" s="66"/>
      <c r="U1129" s="66" t="str">
        <f>IFERROR(IF(INDEX(U$1:U1128,MATCH(T1129,T$1:T1128,0),1)=0,"",INDEX(U$1:U1128,MATCH(T1129,T$1:T1128,0),1)),"")</f>
        <v/>
      </c>
      <c r="V1129" s="66"/>
      <c r="W1129" s="66"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c r="T1130" s="66"/>
      <c r="U1130" s="66" t="str">
        <f>IFERROR(IF(INDEX(U$1:U1129,MATCH(T1130,T$1:T1129,0),1)=0,"",INDEX(U$1:U1129,MATCH(T1130,T$1:T1129,0),1)),"")</f>
        <v/>
      </c>
      <c r="V1130" s="66"/>
      <c r="W1130" s="66"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c r="T1131" s="66"/>
      <c r="U1131" s="66" t="str">
        <f>IFERROR(IF(INDEX(U$1:U1130,MATCH(T1131,T$1:T1130,0),1)=0,"",INDEX(U$1:U1130,MATCH(T1131,T$1:T1130,0),1)),"")</f>
        <v/>
      </c>
      <c r="V1131" s="66"/>
      <c r="W1131" s="66"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c r="T1132" s="66"/>
      <c r="U1132" s="66" t="str">
        <f>IFERROR(IF(INDEX(U$1:U1131,MATCH(T1132,T$1:T1131,0),1)=0,"",INDEX(U$1:U1131,MATCH(T1132,T$1:T1131,0),1)),"")</f>
        <v/>
      </c>
      <c r="V1132" s="66"/>
      <c r="W1132" s="66"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c r="T1133" s="66"/>
      <c r="U1133" s="66" t="str">
        <f>IFERROR(IF(INDEX(U$1:U1132,MATCH(T1133,T$1:T1132,0),1)=0,"",INDEX(U$1:U1132,MATCH(T1133,T$1:T1132,0),1)),"")</f>
        <v/>
      </c>
      <c r="V1133" s="66"/>
      <c r="W1133" s="66"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c r="T1134" s="66"/>
      <c r="U1134" s="66" t="str">
        <f>IFERROR(IF(INDEX(U$1:U1133,MATCH(T1134,T$1:T1133,0),1)=0,"",INDEX(U$1:U1133,MATCH(T1134,T$1:T1133,0),1)),"")</f>
        <v/>
      </c>
      <c r="V1134" s="66"/>
      <c r="W1134" s="66"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c r="T1135" s="66"/>
      <c r="U1135" s="66" t="str">
        <f>IFERROR(IF(INDEX(U$1:U1134,MATCH(T1135,T$1:T1134,0),1)=0,"",INDEX(U$1:U1134,MATCH(T1135,T$1:T1134,0),1)),"")</f>
        <v/>
      </c>
      <c r="V1135" s="66"/>
      <c r="W1135" s="66"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c r="T1136" s="66"/>
      <c r="U1136" s="66" t="str">
        <f>IFERROR(IF(INDEX(U$1:U1135,MATCH(T1136,T$1:T1135,0),1)=0,"",INDEX(U$1:U1135,MATCH(T1136,T$1:T1135,0),1)),"")</f>
        <v/>
      </c>
      <c r="V1136" s="66"/>
      <c r="W1136" s="66"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c r="T1137" s="66"/>
      <c r="U1137" s="66" t="str">
        <f>IFERROR(IF(INDEX(U$1:U1136,MATCH(T1137,T$1:T1136,0),1)=0,"",INDEX(U$1:U1136,MATCH(T1137,T$1:T1136,0),1)),"")</f>
        <v/>
      </c>
      <c r="V1137" s="66"/>
      <c r="W1137" s="66"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c r="T1138" s="66"/>
      <c r="U1138" s="66" t="str">
        <f>IFERROR(IF(INDEX(U$1:U1137,MATCH(T1138,T$1:T1137,0),1)=0,"",INDEX(U$1:U1137,MATCH(T1138,T$1:T1137,0),1)),"")</f>
        <v/>
      </c>
      <c r="V1138" s="66"/>
      <c r="W1138" s="66"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c r="T1139" s="66"/>
      <c r="U1139" s="66" t="str">
        <f>IFERROR(IF(INDEX(U$1:U1138,MATCH(T1139,T$1:T1138,0),1)=0,"",INDEX(U$1:U1138,MATCH(T1139,T$1:T1138,0),1)),"")</f>
        <v/>
      </c>
      <c r="V1139" s="66"/>
      <c r="W1139" s="66"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c r="T1140" s="66"/>
      <c r="U1140" s="66" t="str">
        <f>IFERROR(IF(INDEX(U$1:U1139,MATCH(T1140,T$1:T1139,0),1)=0,"",INDEX(U$1:U1139,MATCH(T1140,T$1:T1139,0),1)),"")</f>
        <v/>
      </c>
      <c r="V1140" s="66"/>
      <c r="W1140" s="66"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c r="T1141" s="66"/>
      <c r="U1141" s="66" t="str">
        <f>IFERROR(IF(INDEX(U$1:U1140,MATCH(T1141,T$1:T1140,0),1)=0,"",INDEX(U$1:U1140,MATCH(T1141,T$1:T1140,0),1)),"")</f>
        <v/>
      </c>
      <c r="V1141" s="66"/>
      <c r="W1141" s="66"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c r="T1142" s="66"/>
      <c r="U1142" s="66" t="str">
        <f>IFERROR(IF(INDEX(U$1:U1141,MATCH(T1142,T$1:T1141,0),1)=0,"",INDEX(U$1:U1141,MATCH(T1142,T$1:T1141,0),1)),"")</f>
        <v/>
      </c>
      <c r="V1142" s="66"/>
      <c r="W1142" s="66"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c r="T1143" s="66"/>
      <c r="U1143" s="66" t="str">
        <f>IFERROR(IF(INDEX(U$1:U1142,MATCH(T1143,T$1:T1142,0),1)=0,"",INDEX(U$1:U1142,MATCH(T1143,T$1:T1142,0),1)),"")</f>
        <v/>
      </c>
      <c r="V1143" s="66"/>
      <c r="W1143" s="66"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c r="T1144" s="66"/>
      <c r="U1144" s="66" t="str">
        <f>IFERROR(IF(INDEX(U$1:U1143,MATCH(T1144,T$1:T1143,0),1)=0,"",INDEX(U$1:U1143,MATCH(T1144,T$1:T1143,0),1)),"")</f>
        <v/>
      </c>
      <c r="V1144" s="66"/>
      <c r="W1144" s="66"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c r="T1145" s="66"/>
      <c r="U1145" s="66" t="str">
        <f>IFERROR(IF(INDEX(U$1:U1144,MATCH(T1145,T$1:T1144,0),1)=0,"",INDEX(U$1:U1144,MATCH(T1145,T$1:T1144,0),1)),"")</f>
        <v/>
      </c>
      <c r="V1145" s="66"/>
      <c r="W1145" s="66"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c r="T1146" s="66"/>
      <c r="U1146" s="66" t="str">
        <f>IFERROR(IF(INDEX(U$1:U1145,MATCH(T1146,T$1:T1145,0),1)=0,"",INDEX(U$1:U1145,MATCH(T1146,T$1:T1145,0),1)),"")</f>
        <v/>
      </c>
      <c r="V1146" s="66"/>
      <c r="W1146" s="66"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c r="T1147" s="66"/>
      <c r="U1147" s="66" t="str">
        <f>IFERROR(IF(INDEX(U$1:U1146,MATCH(T1147,T$1:T1146,0),1)=0,"",INDEX(U$1:U1146,MATCH(T1147,T$1:T1146,0),1)),"")</f>
        <v/>
      </c>
      <c r="V1147" s="66"/>
      <c r="W1147" s="66"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c r="T1148" s="66"/>
      <c r="U1148" s="66" t="str">
        <f>IFERROR(IF(INDEX(U$1:U1147,MATCH(T1148,T$1:T1147,0),1)=0,"",INDEX(U$1:U1147,MATCH(T1148,T$1:T1147,0),1)),"")</f>
        <v/>
      </c>
      <c r="V1148" s="66"/>
      <c r="W1148" s="66"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c r="T1149" s="66"/>
      <c r="U1149" s="66" t="str">
        <f>IFERROR(IF(INDEX(U$1:U1148,MATCH(T1149,T$1:T1148,0),1)=0,"",INDEX(U$1:U1148,MATCH(T1149,T$1:T1148,0),1)),"")</f>
        <v/>
      </c>
      <c r="V1149" s="66"/>
      <c r="W1149" s="66"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c r="T1150" s="66"/>
      <c r="U1150" s="66" t="str">
        <f>IFERROR(IF(INDEX(U$1:U1149,MATCH(T1150,T$1:T1149,0),1)=0,"",INDEX(U$1:U1149,MATCH(T1150,T$1:T1149,0),1)),"")</f>
        <v/>
      </c>
      <c r="V1150" s="66"/>
      <c r="W1150" s="66"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c r="T1151" s="66"/>
      <c r="U1151" s="66" t="str">
        <f>IFERROR(IF(INDEX(U$1:U1150,MATCH(T1151,T$1:T1150,0),1)=0,"",INDEX(U$1:U1150,MATCH(T1151,T$1:T1150,0),1)),"")</f>
        <v/>
      </c>
      <c r="V1151" s="66"/>
      <c r="W1151" s="66"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c r="T1152" s="66"/>
      <c r="U1152" s="66" t="str">
        <f>IFERROR(IF(INDEX(U$1:U1151,MATCH(T1152,T$1:T1151,0),1)=0,"",INDEX(U$1:U1151,MATCH(T1152,T$1:T1151,0),1)),"")</f>
        <v/>
      </c>
      <c r="V1152" s="66"/>
      <c r="W1152" s="66"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c r="T1153" s="66"/>
      <c r="U1153" s="66" t="str">
        <f>IFERROR(IF(INDEX(U$1:U1152,MATCH(T1153,T$1:T1152,0),1)=0,"",INDEX(U$1:U1152,MATCH(T1153,T$1:T1152,0),1)),"")</f>
        <v/>
      </c>
      <c r="V1153" s="66"/>
      <c r="W1153" s="66"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c r="T1154" s="66"/>
      <c r="U1154" s="66" t="str">
        <f>IFERROR(IF(INDEX(U$1:U1153,MATCH(T1154,T$1:T1153,0),1)=0,"",INDEX(U$1:U1153,MATCH(T1154,T$1:T1153,0),1)),"")</f>
        <v/>
      </c>
      <c r="V1154" s="66"/>
      <c r="W1154" s="66"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c r="T1155" s="66"/>
      <c r="U1155" s="66" t="str">
        <f>IFERROR(IF(INDEX(U$1:U1154,MATCH(T1155,T$1:T1154,0),1)=0,"",INDEX(U$1:U1154,MATCH(T1155,T$1:T1154,0),1)),"")</f>
        <v/>
      </c>
      <c r="V1155" s="66"/>
      <c r="W1155" s="66"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c r="T1156" s="66"/>
      <c r="U1156" s="66" t="str">
        <f>IFERROR(IF(INDEX(U$1:U1155,MATCH(T1156,T$1:T1155,0),1)=0,"",INDEX(U$1:U1155,MATCH(T1156,T$1:T1155,0),1)),"")</f>
        <v/>
      </c>
      <c r="V1156" s="66"/>
      <c r="W1156" s="66"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c r="T1157" s="66"/>
      <c r="U1157" s="66" t="str">
        <f>IFERROR(IF(INDEX(U$1:U1156,MATCH(T1157,T$1:T1156,0),1)=0,"",INDEX(U$1:U1156,MATCH(T1157,T$1:T1156,0),1)),"")</f>
        <v/>
      </c>
      <c r="V1157" s="66"/>
      <c r="W1157" s="66"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c r="T1158" s="66"/>
      <c r="U1158" s="66" t="str">
        <f>IFERROR(IF(INDEX(U$1:U1157,MATCH(T1158,T$1:T1157,0),1)=0,"",INDEX(U$1:U1157,MATCH(T1158,T$1:T1157,0),1)),"")</f>
        <v/>
      </c>
      <c r="V1158" s="66"/>
      <c r="W1158" s="66"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c r="T1159" s="66"/>
      <c r="U1159" s="66" t="str">
        <f>IFERROR(IF(INDEX(U$1:U1158,MATCH(T1159,T$1:T1158,0),1)=0,"",INDEX(U$1:U1158,MATCH(T1159,T$1:T1158,0),1)),"")</f>
        <v/>
      </c>
      <c r="V1159" s="66"/>
      <c r="W1159" s="66"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c r="T1160" s="66"/>
      <c r="U1160" s="66" t="str">
        <f>IFERROR(IF(INDEX(U$1:U1159,MATCH(T1160,T$1:T1159,0),1)=0,"",INDEX(U$1:U1159,MATCH(T1160,T$1:T1159,0),1)),"")</f>
        <v/>
      </c>
      <c r="V1160" s="66"/>
      <c r="W1160" s="66"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c r="T1161" s="66"/>
      <c r="U1161" s="66" t="str">
        <f>IFERROR(IF(INDEX(U$1:U1160,MATCH(T1161,T$1:T1160,0),1)=0,"",INDEX(U$1:U1160,MATCH(T1161,T$1:T1160,0),1)),"")</f>
        <v/>
      </c>
      <c r="V1161" s="66"/>
      <c r="W1161" s="66"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c r="T1162" s="66"/>
      <c r="U1162" s="66" t="str">
        <f>IFERROR(IF(INDEX(U$1:U1161,MATCH(T1162,T$1:T1161,0),1)=0,"",INDEX(U$1:U1161,MATCH(T1162,T$1:T1161,0),1)),"")</f>
        <v/>
      </c>
      <c r="V1162" s="66"/>
      <c r="W1162" s="66"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c r="T1163" s="66"/>
      <c r="U1163" s="66" t="str">
        <f>IFERROR(IF(INDEX(U$1:U1162,MATCH(T1163,T$1:T1162,0),1)=0,"",INDEX(U$1:U1162,MATCH(T1163,T$1:T1162,0),1)),"")</f>
        <v/>
      </c>
      <c r="V1163" s="66"/>
      <c r="W1163" s="66"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c r="T1164" s="66"/>
      <c r="U1164" s="66" t="str">
        <f>IFERROR(IF(INDEX(U$1:U1163,MATCH(T1164,T$1:T1163,0),1)=0,"",INDEX(U$1:U1163,MATCH(T1164,T$1:T1163,0),1)),"")</f>
        <v/>
      </c>
      <c r="V1164" s="66"/>
      <c r="W1164" s="66"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c r="T1165" s="66"/>
      <c r="U1165" s="66" t="str">
        <f>IFERROR(IF(INDEX(U$1:U1164,MATCH(T1165,T$1:T1164,0),1)=0,"",INDEX(U$1:U1164,MATCH(T1165,T$1:T1164,0),1)),"")</f>
        <v/>
      </c>
      <c r="V1165" s="66"/>
      <c r="W1165" s="66"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c r="T1166" s="66"/>
      <c r="U1166" s="66" t="str">
        <f>IFERROR(IF(INDEX(U$1:U1165,MATCH(T1166,T$1:T1165,0),1)=0,"",INDEX(U$1:U1165,MATCH(T1166,T$1:T1165,0),1)),"")</f>
        <v/>
      </c>
      <c r="V1166" s="66"/>
      <c r="W1166" s="66"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c r="T1167" s="66"/>
      <c r="U1167" s="66" t="str">
        <f>IFERROR(IF(INDEX(U$1:U1166,MATCH(T1167,T$1:T1166,0),1)=0,"",INDEX(U$1:U1166,MATCH(T1167,T$1:T1166,0),1)),"")</f>
        <v/>
      </c>
      <c r="V1167" s="66"/>
      <c r="W1167" s="66"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c r="T1168" s="66"/>
      <c r="U1168" s="66" t="str">
        <f>IFERROR(IF(INDEX(U$1:U1167,MATCH(T1168,T$1:T1167,0),1)=0,"",INDEX(U$1:U1167,MATCH(T1168,T$1:T1167,0),1)),"")</f>
        <v/>
      </c>
      <c r="V1168" s="66"/>
      <c r="W1168" s="66"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c r="T1169" s="66"/>
      <c r="U1169" s="66" t="str">
        <f>IFERROR(IF(INDEX(U$1:U1168,MATCH(T1169,T$1:T1168,0),1)=0,"",INDEX(U$1:U1168,MATCH(T1169,T$1:T1168,0),1)),"")</f>
        <v/>
      </c>
      <c r="V1169" s="66"/>
      <c r="W1169" s="66"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c r="T1170" s="66"/>
      <c r="U1170" s="66" t="str">
        <f>IFERROR(IF(INDEX(U$1:U1169,MATCH(T1170,T$1:T1169,0),1)=0,"",INDEX(U$1:U1169,MATCH(T1170,T$1:T1169,0),1)),"")</f>
        <v/>
      </c>
      <c r="V1170" s="66"/>
      <c r="W1170" s="66"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c r="T1171" s="66"/>
      <c r="U1171" s="66" t="str">
        <f>IFERROR(IF(INDEX(U$1:U1170,MATCH(T1171,T$1:T1170,0),1)=0,"",INDEX(U$1:U1170,MATCH(T1171,T$1:T1170,0),1)),"")</f>
        <v/>
      </c>
      <c r="V1171" s="66"/>
      <c r="W1171" s="66"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c r="T1172" s="66"/>
      <c r="U1172" s="66" t="str">
        <f>IFERROR(IF(INDEX(U$1:U1171,MATCH(T1172,T$1:T1171,0),1)=0,"",INDEX(U$1:U1171,MATCH(T1172,T$1:T1171,0),1)),"")</f>
        <v/>
      </c>
      <c r="V1172" s="66"/>
      <c r="W1172" s="66"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c r="T1173" s="66"/>
      <c r="U1173" s="66" t="str">
        <f>IFERROR(IF(INDEX(U$1:U1172,MATCH(T1173,T$1:T1172,0),1)=0,"",INDEX(U$1:U1172,MATCH(T1173,T$1:T1172,0),1)),"")</f>
        <v/>
      </c>
      <c r="V1173" s="66"/>
      <c r="W1173" s="66"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c r="T1174" s="66"/>
      <c r="U1174" s="66" t="str">
        <f>IFERROR(IF(INDEX(U$1:U1173,MATCH(T1174,T$1:T1173,0),1)=0,"",INDEX(U$1:U1173,MATCH(T1174,T$1:T1173,0),1)),"")</f>
        <v/>
      </c>
      <c r="V1174" s="66"/>
      <c r="W1174" s="66"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c r="T1175" s="66"/>
      <c r="U1175" s="66" t="str">
        <f>IFERROR(IF(INDEX(U$1:U1174,MATCH(T1175,T$1:T1174,0),1)=0,"",INDEX(U$1:U1174,MATCH(T1175,T$1:T1174,0),1)),"")</f>
        <v/>
      </c>
      <c r="V1175" s="66"/>
      <c r="W1175" s="66"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c r="T1176" s="66"/>
      <c r="U1176" s="66" t="str">
        <f>IFERROR(IF(INDEX(U$1:U1175,MATCH(T1176,T$1:T1175,0),1)=0,"",INDEX(U$1:U1175,MATCH(T1176,T$1:T1175,0),1)),"")</f>
        <v/>
      </c>
      <c r="V1176" s="66"/>
      <c r="W1176" s="66"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c r="T1177" s="66"/>
      <c r="U1177" s="66" t="str">
        <f>IFERROR(IF(INDEX(U$1:U1176,MATCH(T1177,T$1:T1176,0),1)=0,"",INDEX(U$1:U1176,MATCH(T1177,T$1:T1176,0),1)),"")</f>
        <v/>
      </c>
      <c r="V1177" s="66"/>
      <c r="W1177" s="66"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c r="T1178" s="66"/>
      <c r="U1178" s="66" t="str">
        <f>IFERROR(IF(INDEX(U$1:U1177,MATCH(T1178,T$1:T1177,0),1)=0,"",INDEX(U$1:U1177,MATCH(T1178,T$1:T1177,0),1)),"")</f>
        <v/>
      </c>
      <c r="V1178" s="66"/>
      <c r="W1178" s="66"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c r="T1179" s="66"/>
      <c r="U1179" s="66" t="str">
        <f>IFERROR(IF(INDEX(U$1:U1178,MATCH(T1179,T$1:T1178,0),1)=0,"",INDEX(U$1:U1178,MATCH(T1179,T$1:T1178,0),1)),"")</f>
        <v/>
      </c>
      <c r="V1179" s="66"/>
      <c r="W1179" s="66"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c r="T1180" s="66"/>
      <c r="U1180" s="66" t="str">
        <f>IFERROR(IF(INDEX(U$1:U1179,MATCH(T1180,T$1:T1179,0),1)=0,"",INDEX(U$1:U1179,MATCH(T1180,T$1:T1179,0),1)),"")</f>
        <v/>
      </c>
      <c r="V1180" s="66"/>
      <c r="W1180" s="66"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c r="T1181" s="66"/>
      <c r="U1181" s="66" t="str">
        <f>IFERROR(IF(INDEX(U$1:U1180,MATCH(T1181,T$1:T1180,0),1)=0,"",INDEX(U$1:U1180,MATCH(T1181,T$1:T1180,0),1)),"")</f>
        <v/>
      </c>
      <c r="V1181" s="66"/>
      <c r="W1181" s="66"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c r="T1182" s="66"/>
      <c r="U1182" s="66" t="str">
        <f>IFERROR(IF(INDEX(U$1:U1181,MATCH(T1182,T$1:T1181,0),1)=0,"",INDEX(U$1:U1181,MATCH(T1182,T$1:T1181,0),1)),"")</f>
        <v/>
      </c>
      <c r="V1182" s="66"/>
      <c r="W1182" s="66"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c r="T1183" s="66"/>
      <c r="U1183" s="66" t="str">
        <f>IFERROR(IF(INDEX(U$1:U1182,MATCH(T1183,T$1:T1182,0),1)=0,"",INDEX(U$1:U1182,MATCH(T1183,T$1:T1182,0),1)),"")</f>
        <v/>
      </c>
      <c r="V1183" s="66"/>
      <c r="W1183" s="66"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c r="T1184" s="66"/>
      <c r="U1184" s="66" t="str">
        <f>IFERROR(IF(INDEX(U$1:U1183,MATCH(T1184,T$1:T1183,0),1)=0,"",INDEX(U$1:U1183,MATCH(T1184,T$1:T1183,0),1)),"")</f>
        <v/>
      </c>
      <c r="V1184" s="66"/>
      <c r="W1184" s="66"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c r="T1185" s="66"/>
      <c r="U1185" s="66" t="str">
        <f>IFERROR(IF(INDEX(U$1:U1184,MATCH(T1185,T$1:T1184,0),1)=0,"",INDEX(U$1:U1184,MATCH(T1185,T$1:T1184,0),1)),"")</f>
        <v/>
      </c>
      <c r="V1185" s="66"/>
      <c r="W1185" s="66"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c r="T1186" s="66"/>
      <c r="U1186" s="66" t="str">
        <f>IFERROR(IF(INDEX(U$1:U1185,MATCH(T1186,T$1:T1185,0),1)=0,"",INDEX(U$1:U1185,MATCH(T1186,T$1:T1185,0),1)),"")</f>
        <v/>
      </c>
      <c r="V1186" s="66"/>
      <c r="W1186" s="66"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c r="T1187" s="66"/>
      <c r="U1187" s="66" t="str">
        <f>IFERROR(IF(INDEX(U$1:U1186,MATCH(T1187,T$1:T1186,0),1)=0,"",INDEX(U$1:U1186,MATCH(T1187,T$1:T1186,0),1)),"")</f>
        <v/>
      </c>
      <c r="V1187" s="66"/>
      <c r="W1187" s="66"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c r="T1188" s="66"/>
      <c r="U1188" s="66" t="str">
        <f>IFERROR(IF(INDEX(U$1:U1187,MATCH(T1188,T$1:T1187,0),1)=0,"",INDEX(U$1:U1187,MATCH(T1188,T$1:T1187,0),1)),"")</f>
        <v/>
      </c>
      <c r="V1188" s="66"/>
      <c r="W1188" s="66"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c r="T1189" s="66"/>
      <c r="U1189" s="66" t="str">
        <f>IFERROR(IF(INDEX(U$1:U1188,MATCH(T1189,T$1:T1188,0),1)=0,"",INDEX(U$1:U1188,MATCH(T1189,T$1:T1188,0),1)),"")</f>
        <v/>
      </c>
      <c r="V1189" s="66"/>
      <c r="W1189" s="66"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c r="T1190" s="66"/>
      <c r="U1190" s="66" t="str">
        <f>IFERROR(IF(INDEX(U$1:U1189,MATCH(T1190,T$1:T1189,0),1)=0,"",INDEX(U$1:U1189,MATCH(T1190,T$1:T1189,0),1)),"")</f>
        <v/>
      </c>
      <c r="V1190" s="66"/>
      <c r="W1190" s="66"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c r="T1191" s="66"/>
      <c r="U1191" s="66" t="str">
        <f>IFERROR(IF(INDEX(U$1:U1190,MATCH(T1191,T$1:T1190,0),1)=0,"",INDEX(U$1:U1190,MATCH(T1191,T$1:T1190,0),1)),"")</f>
        <v/>
      </c>
      <c r="V1191" s="66"/>
      <c r="W1191" s="66"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c r="T1192" s="66"/>
      <c r="U1192" s="66" t="str">
        <f>IFERROR(IF(INDEX(U$1:U1191,MATCH(T1192,T$1:T1191,0),1)=0,"",INDEX(U$1:U1191,MATCH(T1192,T$1:T1191,0),1)),"")</f>
        <v/>
      </c>
      <c r="V1192" s="66"/>
      <c r="W1192" s="66"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c r="T1193" s="66"/>
      <c r="U1193" s="66" t="str">
        <f>IFERROR(IF(INDEX(U$1:U1192,MATCH(T1193,T$1:T1192,0),1)=0,"",INDEX(U$1:U1192,MATCH(T1193,T$1:T1192,0),1)),"")</f>
        <v/>
      </c>
      <c r="V1193" s="66"/>
      <c r="W1193" s="66"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c r="T1194" s="66"/>
      <c r="U1194" s="66" t="str">
        <f>IFERROR(IF(INDEX(U$1:U1193,MATCH(T1194,T$1:T1193,0),1)=0,"",INDEX(U$1:U1193,MATCH(T1194,T$1:T1193,0),1)),"")</f>
        <v/>
      </c>
      <c r="V1194" s="66"/>
      <c r="W1194" s="66"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c r="T1195" s="66"/>
      <c r="U1195" s="66" t="str">
        <f>IFERROR(IF(INDEX(U$1:U1194,MATCH(T1195,T$1:T1194,0),1)=0,"",INDEX(U$1:U1194,MATCH(T1195,T$1:T1194,0),1)),"")</f>
        <v/>
      </c>
      <c r="V1195" s="66"/>
      <c r="W1195" s="66"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c r="T1196" s="66"/>
      <c r="U1196" s="66" t="str">
        <f>IFERROR(IF(INDEX(U$1:U1195,MATCH(T1196,T$1:T1195,0),1)=0,"",INDEX(U$1:U1195,MATCH(T1196,T$1:T1195,0),1)),"")</f>
        <v/>
      </c>
      <c r="V1196" s="66"/>
      <c r="W1196" s="66"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c r="T1197" s="66"/>
      <c r="U1197" s="66" t="str">
        <f>IFERROR(IF(INDEX(U$1:U1196,MATCH(T1197,T$1:T1196,0),1)=0,"",INDEX(U$1:U1196,MATCH(T1197,T$1:T1196,0),1)),"")</f>
        <v/>
      </c>
      <c r="V1197" s="66"/>
      <c r="W1197" s="66"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c r="T1198" s="66"/>
      <c r="U1198" s="66" t="str">
        <f>IFERROR(IF(INDEX(U$1:U1197,MATCH(T1198,T$1:T1197,0),1)=0,"",INDEX(U$1:U1197,MATCH(T1198,T$1:T1197,0),1)),"")</f>
        <v/>
      </c>
      <c r="V1198" s="66"/>
      <c r="W1198" s="66"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c r="T1199" s="66"/>
      <c r="U1199" s="66" t="str">
        <f>IFERROR(IF(INDEX(U$1:U1198,MATCH(T1199,T$1:T1198,0),1)=0,"",INDEX(U$1:U1198,MATCH(T1199,T$1:T1198,0),1)),"")</f>
        <v/>
      </c>
      <c r="V1199" s="66"/>
      <c r="W1199" s="66"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c r="T1200" s="66"/>
      <c r="U1200" s="66" t="str">
        <f>IFERROR(IF(INDEX(U$1:U1199,MATCH(T1200,T$1:T1199,0),1)=0,"",INDEX(U$1:U1199,MATCH(T1200,T$1:T1199,0),1)),"")</f>
        <v/>
      </c>
      <c r="V1200" s="66"/>
      <c r="W1200" s="66"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c r="T1201" s="66"/>
      <c r="U1201" s="66" t="str">
        <f>IFERROR(IF(INDEX(U$1:U1200,MATCH(T1201,T$1:T1200,0),1)=0,"",INDEX(U$1:U1200,MATCH(T1201,T$1:T1200,0),1)),"")</f>
        <v/>
      </c>
      <c r="V1201" s="66"/>
      <c r="W1201" s="66"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c r="T1202" s="66"/>
      <c r="U1202" s="66" t="str">
        <f>IFERROR(IF(INDEX(U$1:U1201,MATCH(T1202,T$1:T1201,0),1)=0,"",INDEX(U$1:U1201,MATCH(T1202,T$1:T1201,0),1)),"")</f>
        <v/>
      </c>
      <c r="V1202" s="66"/>
      <c r="W1202" s="66"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c r="T1203" s="66"/>
      <c r="U1203" s="66" t="str">
        <f>IFERROR(IF(INDEX(U$1:U1202,MATCH(T1203,T$1:T1202,0),1)=0,"",INDEX(U$1:U1202,MATCH(T1203,T$1:T1202,0),1)),"")</f>
        <v/>
      </c>
      <c r="V1203" s="66"/>
      <c r="W1203" s="66"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c r="T1204" s="66"/>
      <c r="U1204" s="66" t="str">
        <f>IFERROR(IF(INDEX(U$1:U1203,MATCH(T1204,T$1:T1203,0),1)=0,"",INDEX(U$1:U1203,MATCH(T1204,T$1:T1203,0),1)),"")</f>
        <v/>
      </c>
      <c r="V1204" s="66"/>
      <c r="W1204" s="66"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c r="T1205" s="66"/>
      <c r="U1205" s="66" t="str">
        <f>IFERROR(IF(INDEX(U$1:U1204,MATCH(T1205,T$1:T1204,0),1)=0,"",INDEX(U$1:U1204,MATCH(T1205,T$1:T1204,0),1)),"")</f>
        <v/>
      </c>
      <c r="V1205" s="66"/>
      <c r="W1205" s="66"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c r="T1206" s="66"/>
      <c r="U1206" s="66" t="str">
        <f>IFERROR(IF(INDEX(U$1:U1205,MATCH(T1206,T$1:T1205,0),1)=0,"",INDEX(U$1:U1205,MATCH(T1206,T$1:T1205,0),1)),"")</f>
        <v/>
      </c>
      <c r="V1206" s="66"/>
      <c r="W1206" s="66"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c r="T1207" s="66"/>
      <c r="U1207" s="66" t="str">
        <f>IFERROR(IF(INDEX(U$1:U1206,MATCH(T1207,T$1:T1206,0),1)=0,"",INDEX(U$1:U1206,MATCH(T1207,T$1:T1206,0),1)),"")</f>
        <v/>
      </c>
      <c r="V1207" s="66"/>
      <c r="W1207" s="66"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c r="T1208" s="66"/>
      <c r="U1208" s="66" t="str">
        <f>IFERROR(IF(INDEX(U$1:U1207,MATCH(T1208,T$1:T1207,0),1)=0,"",INDEX(U$1:U1207,MATCH(T1208,T$1:T1207,0),1)),"")</f>
        <v/>
      </c>
      <c r="V1208" s="66"/>
      <c r="W1208" s="66"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c r="T1209" s="66"/>
      <c r="U1209" s="66" t="str">
        <f>IFERROR(IF(INDEX(U$1:U1208,MATCH(T1209,T$1:T1208,0),1)=0,"",INDEX(U$1:U1208,MATCH(T1209,T$1:T1208,0),1)),"")</f>
        <v/>
      </c>
      <c r="V1209" s="66"/>
      <c r="W1209" s="66"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c r="T1210" s="66"/>
      <c r="U1210" s="66" t="str">
        <f>IFERROR(IF(INDEX(U$1:U1209,MATCH(T1210,T$1:T1209,0),1)=0,"",INDEX(U$1:U1209,MATCH(T1210,T$1:T1209,0),1)),"")</f>
        <v/>
      </c>
      <c r="V1210" s="66"/>
      <c r="W1210" s="66"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c r="T1211" s="66"/>
      <c r="U1211" s="66" t="str">
        <f>IFERROR(IF(INDEX(U$1:U1210,MATCH(T1211,T$1:T1210,0),1)=0,"",INDEX(U$1:U1210,MATCH(T1211,T$1:T1210,0),1)),"")</f>
        <v/>
      </c>
      <c r="V1211" s="66"/>
      <c r="W1211" s="66"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c r="T1212" s="66"/>
      <c r="U1212" s="66" t="str">
        <f>IFERROR(IF(INDEX(U$1:U1211,MATCH(T1212,T$1:T1211,0),1)=0,"",INDEX(U$1:U1211,MATCH(T1212,T$1:T1211,0),1)),"")</f>
        <v/>
      </c>
      <c r="V1212" s="66"/>
      <c r="W1212" s="66"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c r="T1213" s="66"/>
      <c r="U1213" s="66" t="str">
        <f>IFERROR(IF(INDEX(U$1:U1212,MATCH(T1213,T$1:T1212,0),1)=0,"",INDEX(U$1:U1212,MATCH(T1213,T$1:T1212,0),1)),"")</f>
        <v/>
      </c>
      <c r="V1213" s="66"/>
      <c r="W1213" s="66"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c r="T1214" s="66"/>
      <c r="U1214" s="66" t="str">
        <f>IFERROR(IF(INDEX(U$1:U1213,MATCH(T1214,T$1:T1213,0),1)=0,"",INDEX(U$1:U1213,MATCH(T1214,T$1:T1213,0),1)),"")</f>
        <v/>
      </c>
      <c r="V1214" s="66"/>
      <c r="W1214" s="66"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c r="T1215" s="66"/>
      <c r="U1215" s="66" t="str">
        <f>IFERROR(IF(INDEX(U$1:U1214,MATCH(T1215,T$1:T1214,0),1)=0,"",INDEX(U$1:U1214,MATCH(T1215,T$1:T1214,0),1)),"")</f>
        <v/>
      </c>
      <c r="V1215" s="66"/>
      <c r="W1215" s="66"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c r="T1216" s="66"/>
      <c r="U1216" s="66" t="str">
        <f>IFERROR(IF(INDEX(U$1:U1215,MATCH(T1216,T$1:T1215,0),1)=0,"",INDEX(U$1:U1215,MATCH(T1216,T$1:T1215,0),1)),"")</f>
        <v/>
      </c>
      <c r="V1216" s="66"/>
      <c r="W1216" s="66"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c r="T1217" s="66"/>
      <c r="U1217" s="66" t="str">
        <f>IFERROR(IF(INDEX(U$1:U1216,MATCH(T1217,T$1:T1216,0),1)=0,"",INDEX(U$1:U1216,MATCH(T1217,T$1:T1216,0),1)),"")</f>
        <v/>
      </c>
      <c r="V1217" s="66"/>
      <c r="W1217" s="66"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c r="T1218" s="66"/>
      <c r="U1218" s="66" t="str">
        <f>IFERROR(IF(INDEX(U$1:U1217,MATCH(T1218,T$1:T1217,0),1)=0,"",INDEX(U$1:U1217,MATCH(T1218,T$1:T1217,0),1)),"")</f>
        <v/>
      </c>
      <c r="V1218" s="66"/>
      <c r="W1218" s="66"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c r="T1219" s="66"/>
      <c r="U1219" s="66" t="str">
        <f>IFERROR(IF(INDEX(U$1:U1218,MATCH(T1219,T$1:T1218,0),1)=0,"",INDEX(U$1:U1218,MATCH(T1219,T$1:T1218,0),1)),"")</f>
        <v/>
      </c>
      <c r="V1219" s="66"/>
      <c r="W1219" s="66"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c r="T1220" s="66"/>
      <c r="U1220" s="66" t="str">
        <f>IFERROR(IF(INDEX(U$1:U1219,MATCH(T1220,T$1:T1219,0),1)=0,"",INDEX(U$1:U1219,MATCH(T1220,T$1:T1219,0),1)),"")</f>
        <v/>
      </c>
      <c r="V1220" s="66"/>
      <c r="W1220" s="66"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c r="T1221" s="66"/>
      <c r="U1221" s="66" t="str">
        <f>IFERROR(IF(INDEX(U$1:U1220,MATCH(T1221,T$1:T1220,0),1)=0,"",INDEX(U$1:U1220,MATCH(T1221,T$1:T1220,0),1)),"")</f>
        <v/>
      </c>
      <c r="V1221" s="66"/>
      <c r="W1221" s="66"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c r="T1222" s="66"/>
      <c r="U1222" s="66" t="str">
        <f>IFERROR(IF(INDEX(U$1:U1221,MATCH(T1222,T$1:T1221,0),1)=0,"",INDEX(U$1:U1221,MATCH(T1222,T$1:T1221,0),1)),"")</f>
        <v/>
      </c>
      <c r="V1222" s="66"/>
      <c r="W1222" s="66"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c r="T1223" s="66"/>
      <c r="U1223" s="66" t="str">
        <f>IFERROR(IF(INDEX(U$1:U1222,MATCH(T1223,T$1:T1222,0),1)=0,"",INDEX(U$1:U1222,MATCH(T1223,T$1:T1222,0),1)),"")</f>
        <v/>
      </c>
      <c r="V1223" s="66"/>
      <c r="W1223" s="66"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c r="T1224" s="66"/>
      <c r="U1224" s="66" t="str">
        <f>IFERROR(IF(INDEX(U$1:U1223,MATCH(T1224,T$1:T1223,0),1)=0,"",INDEX(U$1:U1223,MATCH(T1224,T$1:T1223,0),1)),"")</f>
        <v/>
      </c>
      <c r="V1224" s="66"/>
      <c r="W1224" s="66"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c r="T1225" s="66"/>
      <c r="U1225" s="66" t="str">
        <f>IFERROR(IF(INDEX(U$1:U1224,MATCH(T1225,T$1:T1224,0),1)=0,"",INDEX(U$1:U1224,MATCH(T1225,T$1:T1224,0),1)),"")</f>
        <v/>
      </c>
      <c r="V1225" s="66"/>
      <c r="W1225" s="66"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c r="T1226" s="66"/>
      <c r="U1226" s="66" t="str">
        <f>IFERROR(IF(INDEX(U$1:U1225,MATCH(T1226,T$1:T1225,0),1)=0,"",INDEX(U$1:U1225,MATCH(T1226,T$1:T1225,0),1)),"")</f>
        <v/>
      </c>
      <c r="V1226" s="66"/>
      <c r="W1226" s="66"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c r="T1227" s="66"/>
      <c r="U1227" s="66" t="str">
        <f>IFERROR(IF(INDEX(U$1:U1226,MATCH(T1227,T$1:T1226,0),1)=0,"",INDEX(U$1:U1226,MATCH(T1227,T$1:T1226,0),1)),"")</f>
        <v/>
      </c>
      <c r="V1227" s="66"/>
      <c r="W1227" s="66"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c r="T1228" s="66"/>
      <c r="U1228" s="66" t="str">
        <f>IFERROR(IF(INDEX(U$1:U1227,MATCH(T1228,T$1:T1227,0),1)=0,"",INDEX(U$1:U1227,MATCH(T1228,T$1:T1227,0),1)),"")</f>
        <v/>
      </c>
      <c r="V1228" s="66"/>
      <c r="W1228" s="66"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c r="T1229" s="66"/>
      <c r="U1229" s="66" t="str">
        <f>IFERROR(IF(INDEX(U$1:U1228,MATCH(T1229,T$1:T1228,0),1)=0,"",INDEX(U$1:U1228,MATCH(T1229,T$1:T1228,0),1)),"")</f>
        <v/>
      </c>
      <c r="V1229" s="66"/>
      <c r="W1229" s="66"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c r="T1230" s="66"/>
      <c r="U1230" s="66" t="str">
        <f>IFERROR(IF(INDEX(U$1:U1229,MATCH(T1230,T$1:T1229,0),1)=0,"",INDEX(U$1:U1229,MATCH(T1230,T$1:T1229,0),1)),"")</f>
        <v/>
      </c>
      <c r="V1230" s="66"/>
      <c r="W1230" s="66"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c r="T1231" s="66"/>
      <c r="U1231" s="66" t="str">
        <f>IFERROR(IF(INDEX(U$1:U1230,MATCH(T1231,T$1:T1230,0),1)=0,"",INDEX(U$1:U1230,MATCH(T1231,T$1:T1230,0),1)),"")</f>
        <v/>
      </c>
      <c r="V1231" s="66"/>
      <c r="W1231" s="66"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c r="T1232" s="66"/>
      <c r="U1232" s="66" t="str">
        <f>IFERROR(IF(INDEX(U$1:U1231,MATCH(T1232,T$1:T1231,0),1)=0,"",INDEX(U$1:U1231,MATCH(T1232,T$1:T1231,0),1)),"")</f>
        <v/>
      </c>
      <c r="V1232" s="66"/>
      <c r="W1232" s="66"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c r="T1233" s="66"/>
      <c r="U1233" s="66" t="str">
        <f>IFERROR(IF(INDEX(U$1:U1232,MATCH(T1233,T$1:T1232,0),1)=0,"",INDEX(U$1:U1232,MATCH(T1233,T$1:T1232,0),1)),"")</f>
        <v/>
      </c>
      <c r="V1233" s="66"/>
      <c r="W1233" s="66"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c r="T1234" s="66"/>
      <c r="U1234" s="66" t="str">
        <f>IFERROR(IF(INDEX(U$1:U1233,MATCH(T1234,T$1:T1233,0),1)=0,"",INDEX(U$1:U1233,MATCH(T1234,T$1:T1233,0),1)),"")</f>
        <v/>
      </c>
      <c r="V1234" s="66"/>
      <c r="W1234" s="66"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c r="T1235" s="66"/>
      <c r="U1235" s="66" t="str">
        <f>IFERROR(IF(INDEX(U$1:U1234,MATCH(T1235,T$1:T1234,0),1)=0,"",INDEX(U$1:U1234,MATCH(T1235,T$1:T1234,0),1)),"")</f>
        <v/>
      </c>
      <c r="V1235" s="66"/>
      <c r="W1235" s="66"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c r="T1236" s="66"/>
      <c r="U1236" s="66" t="str">
        <f>IFERROR(IF(INDEX(U$1:U1235,MATCH(T1236,T$1:T1235,0),1)=0,"",INDEX(U$1:U1235,MATCH(T1236,T$1:T1235,0),1)),"")</f>
        <v/>
      </c>
      <c r="V1236" s="66"/>
      <c r="W1236" s="66"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c r="T1237" s="66"/>
      <c r="U1237" s="66" t="str">
        <f>IFERROR(IF(INDEX(U$1:U1236,MATCH(T1237,T$1:T1236,0),1)=0,"",INDEX(U$1:U1236,MATCH(T1237,T$1:T1236,0),1)),"")</f>
        <v/>
      </c>
      <c r="V1237" s="66"/>
      <c r="W1237" s="66"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c r="T1238" s="66"/>
      <c r="U1238" s="66" t="str">
        <f>IFERROR(IF(INDEX(U$1:U1237,MATCH(T1238,T$1:T1237,0),1)=0,"",INDEX(U$1:U1237,MATCH(T1238,T$1:T1237,0),1)),"")</f>
        <v/>
      </c>
      <c r="V1238" s="66"/>
      <c r="W1238" s="66"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c r="T1239" s="66"/>
      <c r="U1239" s="66" t="str">
        <f>IFERROR(IF(INDEX(U$1:U1238,MATCH(T1239,T$1:T1238,0),1)=0,"",INDEX(U$1:U1238,MATCH(T1239,T$1:T1238,0),1)),"")</f>
        <v/>
      </c>
      <c r="V1239" s="66"/>
      <c r="W1239" s="66"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c r="T1240" s="66"/>
      <c r="U1240" s="66" t="str">
        <f>IFERROR(IF(INDEX(U$1:U1239,MATCH(T1240,T$1:T1239,0),1)=0,"",INDEX(U$1:U1239,MATCH(T1240,T$1:T1239,0),1)),"")</f>
        <v/>
      </c>
      <c r="V1240" s="66"/>
      <c r="W1240" s="66"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c r="T1241" s="66"/>
      <c r="U1241" s="66" t="str">
        <f>IFERROR(IF(INDEX(U$1:U1240,MATCH(T1241,T$1:T1240,0),1)=0,"",INDEX(U$1:U1240,MATCH(T1241,T$1:T1240,0),1)),"")</f>
        <v/>
      </c>
      <c r="V1241" s="66"/>
      <c r="W1241" s="66"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c r="T1242" s="66"/>
      <c r="U1242" s="66" t="str">
        <f>IFERROR(IF(INDEX(U$1:U1241,MATCH(T1242,T$1:T1241,0),1)=0,"",INDEX(U$1:U1241,MATCH(T1242,T$1:T1241,0),1)),"")</f>
        <v/>
      </c>
      <c r="V1242" s="66"/>
      <c r="W1242" s="66"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c r="T1243" s="66"/>
      <c r="U1243" s="66" t="str">
        <f>IFERROR(IF(INDEX(U$1:U1242,MATCH(T1243,T$1:T1242,0),1)=0,"",INDEX(U$1:U1242,MATCH(T1243,T$1:T1242,0),1)),"")</f>
        <v/>
      </c>
      <c r="V1243" s="66"/>
      <c r="W1243" s="66"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c r="T1244" s="66"/>
      <c r="U1244" s="66" t="str">
        <f>IFERROR(IF(INDEX(U$1:U1243,MATCH(T1244,T$1:T1243,0),1)=0,"",INDEX(U$1:U1243,MATCH(T1244,T$1:T1243,0),1)),"")</f>
        <v/>
      </c>
      <c r="V1244" s="66"/>
      <c r="W1244" s="66"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c r="T1245" s="66"/>
      <c r="U1245" s="66" t="str">
        <f>IFERROR(IF(INDEX(U$1:U1244,MATCH(T1245,T$1:T1244,0),1)=0,"",INDEX(U$1:U1244,MATCH(T1245,T$1:T1244,0),1)),"")</f>
        <v/>
      </c>
      <c r="V1245" s="66"/>
      <c r="W1245" s="66"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c r="T1246" s="66"/>
      <c r="U1246" s="66" t="str">
        <f>IFERROR(IF(INDEX(U$1:U1245,MATCH(T1246,T$1:T1245,0),1)=0,"",INDEX(U$1:U1245,MATCH(T1246,T$1:T1245,0),1)),"")</f>
        <v/>
      </c>
      <c r="V1246" s="66"/>
      <c r="W1246" s="66"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c r="T1247" s="66"/>
      <c r="U1247" s="66" t="str">
        <f>IFERROR(IF(INDEX(U$1:U1246,MATCH(T1247,T$1:T1246,0),1)=0,"",INDEX(U$1:U1246,MATCH(T1247,T$1:T1246,0),1)),"")</f>
        <v/>
      </c>
      <c r="V1247" s="66"/>
      <c r="W1247" s="66"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c r="T1248" s="66"/>
      <c r="U1248" s="66" t="str">
        <f>IFERROR(IF(INDEX(U$1:U1247,MATCH(T1248,T$1:T1247,0),1)=0,"",INDEX(U$1:U1247,MATCH(T1248,T$1:T1247,0),1)),"")</f>
        <v/>
      </c>
      <c r="V1248" s="66"/>
      <c r="W1248" s="66"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c r="T1249" s="66"/>
      <c r="U1249" s="66" t="str">
        <f>IFERROR(IF(INDEX(U$1:U1248,MATCH(T1249,T$1:T1248,0),1)=0,"",INDEX(U$1:U1248,MATCH(T1249,T$1:T1248,0),1)),"")</f>
        <v/>
      </c>
      <c r="V1249" s="66"/>
      <c r="W1249" s="66"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c r="T1250" s="66"/>
      <c r="U1250" s="66" t="str">
        <f>IFERROR(IF(INDEX(U$1:U1249,MATCH(T1250,T$1:T1249,0),1)=0,"",INDEX(U$1:U1249,MATCH(T1250,T$1:T1249,0),1)),"")</f>
        <v/>
      </c>
      <c r="V1250" s="66"/>
      <c r="W1250" s="66"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c r="T1251" s="66"/>
      <c r="U1251" s="66" t="str">
        <f>IFERROR(IF(INDEX(U$1:U1250,MATCH(T1251,T$1:T1250,0),1)=0,"",INDEX(U$1:U1250,MATCH(T1251,T$1:T1250,0),1)),"")</f>
        <v/>
      </c>
      <c r="V1251" s="66"/>
      <c r="W1251" s="66"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c r="T1252" s="66"/>
      <c r="U1252" s="66" t="str">
        <f>IFERROR(IF(INDEX(U$1:U1251,MATCH(T1252,T$1:T1251,0),1)=0,"",INDEX(U$1:U1251,MATCH(T1252,T$1:T1251,0),1)),"")</f>
        <v/>
      </c>
      <c r="V1252" s="66"/>
      <c r="W1252" s="66"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c r="T1253" s="66"/>
      <c r="U1253" s="66" t="str">
        <f>IFERROR(IF(INDEX(U$1:U1252,MATCH(T1253,T$1:T1252,0),1)=0,"",INDEX(U$1:U1252,MATCH(T1253,T$1:T1252,0),1)),"")</f>
        <v/>
      </c>
      <c r="V1253" s="66"/>
      <c r="W1253" s="66"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c r="T1254" s="66"/>
      <c r="U1254" s="66" t="str">
        <f>IFERROR(IF(INDEX(U$1:U1253,MATCH(T1254,T$1:T1253,0),1)=0,"",INDEX(U$1:U1253,MATCH(T1254,T$1:T1253,0),1)),"")</f>
        <v/>
      </c>
      <c r="V1254" s="66"/>
      <c r="W1254" s="66"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c r="T1255" s="66"/>
      <c r="U1255" s="66" t="str">
        <f>IFERROR(IF(INDEX(U$1:U1254,MATCH(T1255,T$1:T1254,0),1)=0,"",INDEX(U$1:U1254,MATCH(T1255,T$1:T1254,0),1)),"")</f>
        <v/>
      </c>
      <c r="V1255" s="66"/>
      <c r="W1255" s="66"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c r="T1256" s="66"/>
      <c r="U1256" s="66" t="str">
        <f>IFERROR(IF(INDEX(U$1:U1255,MATCH(T1256,T$1:T1255,0),1)=0,"",INDEX(U$1:U1255,MATCH(T1256,T$1:T1255,0),1)),"")</f>
        <v/>
      </c>
      <c r="V1256" s="66"/>
      <c r="W1256" s="66"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c r="T1257" s="66"/>
      <c r="U1257" s="66" t="str">
        <f>IFERROR(IF(INDEX(U$1:U1256,MATCH(T1257,T$1:T1256,0),1)=0,"",INDEX(U$1:U1256,MATCH(T1257,T$1:T1256,0),1)),"")</f>
        <v/>
      </c>
      <c r="V1257" s="66"/>
      <c r="W1257" s="66"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c r="T1258" s="66"/>
      <c r="U1258" s="66" t="str">
        <f>IFERROR(IF(INDEX(U$1:U1257,MATCH(T1258,T$1:T1257,0),1)=0,"",INDEX(U$1:U1257,MATCH(T1258,T$1:T1257,0),1)),"")</f>
        <v/>
      </c>
      <c r="V1258" s="66"/>
      <c r="W1258" s="66"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c r="T1259" s="66"/>
      <c r="U1259" s="66" t="str">
        <f>IFERROR(IF(INDEX(U$1:U1258,MATCH(T1259,T$1:T1258,0),1)=0,"",INDEX(U$1:U1258,MATCH(T1259,T$1:T1258,0),1)),"")</f>
        <v/>
      </c>
      <c r="V1259" s="66"/>
      <c r="W1259" s="66"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c r="T1260" s="66"/>
      <c r="U1260" s="66" t="str">
        <f>IFERROR(IF(INDEX(U$1:U1259,MATCH(T1260,T$1:T1259,0),1)=0,"",INDEX(U$1:U1259,MATCH(T1260,T$1:T1259,0),1)),"")</f>
        <v/>
      </c>
      <c r="V1260" s="66"/>
      <c r="W1260" s="66"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c r="T1261" s="66"/>
      <c r="U1261" s="66" t="str">
        <f>IFERROR(IF(INDEX(U$1:U1260,MATCH(T1261,T$1:T1260,0),1)=0,"",INDEX(U$1:U1260,MATCH(T1261,T$1:T1260,0),1)),"")</f>
        <v/>
      </c>
      <c r="V1261" s="66"/>
      <c r="W1261" s="66"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c r="T1262" s="66"/>
      <c r="U1262" s="66" t="str">
        <f>IFERROR(IF(INDEX(U$1:U1261,MATCH(T1262,T$1:T1261,0),1)=0,"",INDEX(U$1:U1261,MATCH(T1262,T$1:T1261,0),1)),"")</f>
        <v/>
      </c>
      <c r="V1262" s="66"/>
      <c r="W1262" s="66"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c r="T1263" s="66"/>
      <c r="U1263" s="66" t="str">
        <f>IFERROR(IF(INDEX(U$1:U1262,MATCH(T1263,T$1:T1262,0),1)=0,"",INDEX(U$1:U1262,MATCH(T1263,T$1:T1262,0),1)),"")</f>
        <v/>
      </c>
      <c r="V1263" s="66"/>
      <c r="W1263" s="66"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c r="T1264" s="66"/>
      <c r="U1264" s="66" t="str">
        <f>IFERROR(IF(INDEX(U$1:U1263,MATCH(T1264,T$1:T1263,0),1)=0,"",INDEX(U$1:U1263,MATCH(T1264,T$1:T1263,0),1)),"")</f>
        <v/>
      </c>
      <c r="V1264" s="66"/>
      <c r="W1264" s="66"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c r="T1265" s="66"/>
      <c r="U1265" s="66" t="str">
        <f>IFERROR(IF(INDEX(U$1:U1264,MATCH(T1265,T$1:T1264,0),1)=0,"",INDEX(U$1:U1264,MATCH(T1265,T$1:T1264,0),1)),"")</f>
        <v/>
      </c>
      <c r="V1265" s="66"/>
      <c r="W1265" s="66"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c r="T1266" s="66"/>
      <c r="U1266" s="66" t="str">
        <f>IFERROR(IF(INDEX(U$1:U1265,MATCH(T1266,T$1:T1265,0),1)=0,"",INDEX(U$1:U1265,MATCH(T1266,T$1:T1265,0),1)),"")</f>
        <v/>
      </c>
      <c r="V1266" s="66"/>
      <c r="W1266" s="66"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c r="T1267" s="66"/>
      <c r="U1267" s="66" t="str">
        <f>IFERROR(IF(INDEX(U$1:U1266,MATCH(T1267,T$1:T1266,0),1)=0,"",INDEX(U$1:U1266,MATCH(T1267,T$1:T1266,0),1)),"")</f>
        <v/>
      </c>
      <c r="V1267" s="66"/>
      <c r="W1267" s="66"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c r="T1268" s="66"/>
      <c r="U1268" s="66" t="str">
        <f>IFERROR(IF(INDEX(U$1:U1267,MATCH(T1268,T$1:T1267,0),1)=0,"",INDEX(U$1:U1267,MATCH(T1268,T$1:T1267,0),1)),"")</f>
        <v/>
      </c>
      <c r="V1268" s="66"/>
      <c r="W1268" s="66"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c r="T1269" s="66"/>
      <c r="U1269" s="66" t="str">
        <f>IFERROR(IF(INDEX(U$1:U1268,MATCH(T1269,T$1:T1268,0),1)=0,"",INDEX(U$1:U1268,MATCH(T1269,T$1:T1268,0),1)),"")</f>
        <v/>
      </c>
      <c r="V1269" s="66"/>
      <c r="W1269" s="66"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c r="T1270" s="66"/>
      <c r="U1270" s="66" t="str">
        <f>IFERROR(IF(INDEX(U$1:U1269,MATCH(T1270,T$1:T1269,0),1)=0,"",INDEX(U$1:U1269,MATCH(T1270,T$1:T1269,0),1)),"")</f>
        <v/>
      </c>
      <c r="V1270" s="66"/>
      <c r="W1270" s="66"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c r="T1271" s="66"/>
      <c r="U1271" s="66" t="str">
        <f>IFERROR(IF(INDEX(U$1:U1270,MATCH(T1271,T$1:T1270,0),1)=0,"",INDEX(U$1:U1270,MATCH(T1271,T$1:T1270,0),1)),"")</f>
        <v/>
      </c>
      <c r="V1271" s="66"/>
      <c r="W1271" s="66"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c r="T1272" s="66"/>
      <c r="U1272" s="66" t="str">
        <f>IFERROR(IF(INDEX(U$1:U1271,MATCH(T1272,T$1:T1271,0),1)=0,"",INDEX(U$1:U1271,MATCH(T1272,T$1:T1271,0),1)),"")</f>
        <v/>
      </c>
      <c r="V1272" s="66"/>
      <c r="W1272" s="66"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c r="T1273" s="66"/>
      <c r="U1273" s="66" t="str">
        <f>IFERROR(IF(INDEX(U$1:U1272,MATCH(T1273,T$1:T1272,0),1)=0,"",INDEX(U$1:U1272,MATCH(T1273,T$1:T1272,0),1)),"")</f>
        <v/>
      </c>
      <c r="V1273" s="66"/>
      <c r="W1273" s="66"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c r="T1274" s="66"/>
      <c r="U1274" s="66" t="str">
        <f>IFERROR(IF(INDEX(U$1:U1273,MATCH(T1274,T$1:T1273,0),1)=0,"",INDEX(U$1:U1273,MATCH(T1274,T$1:T1273,0),1)),"")</f>
        <v/>
      </c>
      <c r="V1274" s="66"/>
      <c r="W1274" s="66"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c r="T1275" s="66"/>
      <c r="U1275" s="66" t="str">
        <f>IFERROR(IF(INDEX(U$1:U1274,MATCH(T1275,T$1:T1274,0),1)=0,"",INDEX(U$1:U1274,MATCH(T1275,T$1:T1274,0),1)),"")</f>
        <v/>
      </c>
      <c r="V1275" s="66"/>
      <c r="W1275" s="66"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c r="T1276" s="66"/>
      <c r="U1276" s="66" t="str">
        <f>IFERROR(IF(INDEX(U$1:U1275,MATCH(T1276,T$1:T1275,0),1)=0,"",INDEX(U$1:U1275,MATCH(T1276,T$1:T1275,0),1)),"")</f>
        <v/>
      </c>
      <c r="V1276" s="66"/>
      <c r="W1276" s="66"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c r="T1277" s="66"/>
      <c r="U1277" s="66" t="str">
        <f>IFERROR(IF(INDEX(U$1:U1276,MATCH(T1277,T$1:T1276,0),1)=0,"",INDEX(U$1:U1276,MATCH(T1277,T$1:T1276,0),1)),"")</f>
        <v/>
      </c>
      <c r="V1277" s="66"/>
      <c r="W1277" s="66"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c r="T1278" s="66"/>
      <c r="U1278" s="66" t="str">
        <f>IFERROR(IF(INDEX(U$1:U1277,MATCH(T1278,T$1:T1277,0),1)=0,"",INDEX(U$1:U1277,MATCH(T1278,T$1:T1277,0),1)),"")</f>
        <v/>
      </c>
      <c r="V1278" s="66"/>
      <c r="W1278" s="66"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c r="T1279" s="66"/>
      <c r="U1279" s="66" t="str">
        <f>IFERROR(IF(INDEX(U$1:U1278,MATCH(T1279,T$1:T1278,0),1)=0,"",INDEX(U$1:U1278,MATCH(T1279,T$1:T1278,0),1)),"")</f>
        <v/>
      </c>
      <c r="V1279" s="66"/>
      <c r="W1279" s="66"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c r="T1280" s="66"/>
      <c r="U1280" s="66" t="str">
        <f>IFERROR(IF(INDEX(U$1:U1279,MATCH(T1280,T$1:T1279,0),1)=0,"",INDEX(U$1:U1279,MATCH(T1280,T$1:T1279,0),1)),"")</f>
        <v/>
      </c>
      <c r="V1280" s="66"/>
      <c r="W1280" s="66"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c r="T1281" s="66"/>
      <c r="U1281" s="66" t="str">
        <f>IFERROR(IF(INDEX(U$1:U1280,MATCH(T1281,T$1:T1280,0),1)=0,"",INDEX(U$1:U1280,MATCH(T1281,T$1:T1280,0),1)),"")</f>
        <v/>
      </c>
      <c r="V1281" s="66"/>
      <c r="W1281" s="66"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c r="T1282" s="66"/>
      <c r="U1282" s="66" t="str">
        <f>IFERROR(IF(INDEX(U$1:U1281,MATCH(T1282,T$1:T1281,0),1)=0,"",INDEX(U$1:U1281,MATCH(T1282,T$1:T1281,0),1)),"")</f>
        <v/>
      </c>
      <c r="V1282" s="66"/>
      <c r="W1282" s="66"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c r="T1283" s="66"/>
      <c r="U1283" s="66" t="str">
        <f>IFERROR(IF(INDEX(U$1:U1282,MATCH(T1283,T$1:T1282,0),1)=0,"",INDEX(U$1:U1282,MATCH(T1283,T$1:T1282,0),1)),"")</f>
        <v/>
      </c>
      <c r="V1283" s="66"/>
      <c r="W1283" s="66"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c r="T1284" s="66"/>
      <c r="U1284" s="66" t="str">
        <f>IFERROR(IF(INDEX(U$1:U1283,MATCH(T1284,T$1:T1283,0),1)=0,"",INDEX(U$1:U1283,MATCH(T1284,T$1:T1283,0),1)),"")</f>
        <v/>
      </c>
      <c r="V1284" s="66"/>
      <c r="W1284" s="66"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c r="T1285" s="66"/>
      <c r="U1285" s="66" t="str">
        <f>IFERROR(IF(INDEX(U$1:U1284,MATCH(T1285,T$1:T1284,0),1)=0,"",INDEX(U$1:U1284,MATCH(T1285,T$1:T1284,0),1)),"")</f>
        <v/>
      </c>
      <c r="V1285" s="66"/>
      <c r="W1285" s="66"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c r="T1286" s="66"/>
      <c r="U1286" s="66" t="str">
        <f>IFERROR(IF(INDEX(U$1:U1285,MATCH(T1286,T$1:T1285,0),1)=0,"",INDEX(U$1:U1285,MATCH(T1286,T$1:T1285,0),1)),"")</f>
        <v/>
      </c>
      <c r="V1286" s="66"/>
      <c r="W1286" s="66"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c r="T1287" s="66"/>
      <c r="U1287" s="66" t="str">
        <f>IFERROR(IF(INDEX(U$1:U1286,MATCH(T1287,T$1:T1286,0),1)=0,"",INDEX(U$1:U1286,MATCH(T1287,T$1:T1286,0),1)),"")</f>
        <v/>
      </c>
      <c r="V1287" s="66"/>
      <c r="W1287" s="66"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c r="T1288" s="66"/>
      <c r="U1288" s="66" t="str">
        <f>IFERROR(IF(INDEX(U$1:U1287,MATCH(T1288,T$1:T1287,0),1)=0,"",INDEX(U$1:U1287,MATCH(T1288,T$1:T1287,0),1)),"")</f>
        <v/>
      </c>
      <c r="V1288" s="66"/>
      <c r="W1288" s="66"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c r="T1289" s="66"/>
      <c r="U1289" s="66" t="str">
        <f>IFERROR(IF(INDEX(U$1:U1288,MATCH(T1289,T$1:T1288,0),1)=0,"",INDEX(U$1:U1288,MATCH(T1289,T$1:T1288,0),1)),"")</f>
        <v/>
      </c>
      <c r="V1289" s="66"/>
      <c r="W1289" s="66"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c r="T1290" s="66"/>
      <c r="U1290" s="66" t="str">
        <f>IFERROR(IF(INDEX(U$1:U1289,MATCH(T1290,T$1:T1289,0),1)=0,"",INDEX(U$1:U1289,MATCH(T1290,T$1:T1289,0),1)),"")</f>
        <v/>
      </c>
      <c r="V1290" s="66"/>
      <c r="W1290" s="66"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c r="T1291" s="66"/>
      <c r="U1291" s="66" t="str">
        <f>IFERROR(IF(INDEX(U$1:U1290,MATCH(T1291,T$1:T1290,0),1)=0,"",INDEX(U$1:U1290,MATCH(T1291,T$1:T1290,0),1)),"")</f>
        <v/>
      </c>
      <c r="V1291" s="66"/>
      <c r="W1291" s="66"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c r="T1292" s="66"/>
      <c r="U1292" s="66" t="str">
        <f>IFERROR(IF(INDEX(U$1:U1291,MATCH(T1292,T$1:T1291,0),1)=0,"",INDEX(U$1:U1291,MATCH(T1292,T$1:T1291,0),1)),"")</f>
        <v/>
      </c>
      <c r="V1292" s="66"/>
      <c r="W1292" s="66"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c r="T1293" s="66"/>
      <c r="U1293" s="66" t="str">
        <f>IFERROR(IF(INDEX(U$1:U1292,MATCH(T1293,T$1:T1292,0),1)=0,"",INDEX(U$1:U1292,MATCH(T1293,T$1:T1292,0),1)),"")</f>
        <v/>
      </c>
      <c r="V1293" s="66"/>
      <c r="W1293" s="66"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c r="T1294" s="66"/>
      <c r="U1294" s="66" t="str">
        <f>IFERROR(IF(INDEX(U$1:U1293,MATCH(T1294,T$1:T1293,0),1)=0,"",INDEX(U$1:U1293,MATCH(T1294,T$1:T1293,0),1)),"")</f>
        <v/>
      </c>
      <c r="V1294" s="66"/>
      <c r="W1294" s="66"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c r="T1295" s="66"/>
      <c r="U1295" s="66" t="str">
        <f>IFERROR(IF(INDEX(U$1:U1294,MATCH(T1295,T$1:T1294,0),1)=0,"",INDEX(U$1:U1294,MATCH(T1295,T$1:T1294,0),1)),"")</f>
        <v/>
      </c>
      <c r="V1295" s="66"/>
      <c r="W1295" s="66"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c r="T1296" s="66"/>
      <c r="U1296" s="66" t="str">
        <f>IFERROR(IF(INDEX(U$1:U1295,MATCH(T1296,T$1:T1295,0),1)=0,"",INDEX(U$1:U1295,MATCH(T1296,T$1:T1295,0),1)),"")</f>
        <v/>
      </c>
      <c r="V1296" s="66"/>
      <c r="W1296" s="66"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c r="T1297" s="66"/>
      <c r="U1297" s="66" t="str">
        <f>IFERROR(IF(INDEX(U$1:U1296,MATCH(T1297,T$1:T1296,0),1)=0,"",INDEX(U$1:U1296,MATCH(T1297,T$1:T1296,0),1)),"")</f>
        <v/>
      </c>
      <c r="V1297" s="66"/>
      <c r="W1297" s="66"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c r="T1298" s="66"/>
      <c r="U1298" s="66" t="str">
        <f>IFERROR(IF(INDEX(U$1:U1297,MATCH(T1298,T$1:T1297,0),1)=0,"",INDEX(U$1:U1297,MATCH(T1298,T$1:T1297,0),1)),"")</f>
        <v/>
      </c>
      <c r="V1298" s="66"/>
      <c r="W1298" s="66"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c r="T1299" s="66"/>
      <c r="U1299" s="66" t="str">
        <f>IFERROR(IF(INDEX(U$1:U1298,MATCH(T1299,T$1:T1298,0),1)=0,"",INDEX(U$1:U1298,MATCH(T1299,T$1:T1298,0),1)),"")</f>
        <v/>
      </c>
      <c r="V1299" s="66"/>
      <c r="W1299" s="66"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c r="T1300" s="66"/>
      <c r="U1300" s="66" t="str">
        <f>IFERROR(IF(INDEX(U$1:U1299,MATCH(T1300,T$1:T1299,0),1)=0,"",INDEX(U$1:U1299,MATCH(T1300,T$1:T1299,0),1)),"")</f>
        <v/>
      </c>
      <c r="V1300" s="66"/>
      <c r="W1300" s="66"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c r="T1301" s="66"/>
      <c r="U1301" s="66" t="str">
        <f>IFERROR(IF(INDEX(U$1:U1300,MATCH(T1301,T$1:T1300,0),1)=0,"",INDEX(U$1:U1300,MATCH(T1301,T$1:T1300,0),1)),"")</f>
        <v/>
      </c>
      <c r="V1301" s="66"/>
      <c r="W1301" s="66"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c r="T1302" s="66"/>
      <c r="U1302" s="66" t="str">
        <f>IFERROR(IF(INDEX(U$1:U1301,MATCH(T1302,T$1:T1301,0),1)=0,"",INDEX(U$1:U1301,MATCH(T1302,T$1:T1301,0),1)),"")</f>
        <v/>
      </c>
      <c r="V1302" s="66"/>
      <c r="W1302" s="66"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c r="T1303" s="66"/>
      <c r="U1303" s="66" t="str">
        <f>IFERROR(IF(INDEX(U$1:U1302,MATCH(T1303,T$1:T1302,0),1)=0,"",INDEX(U$1:U1302,MATCH(T1303,T$1:T1302,0),1)),"")</f>
        <v/>
      </c>
      <c r="V1303" s="66"/>
      <c r="W1303" s="66"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c r="T1304" s="66"/>
      <c r="U1304" s="66" t="str">
        <f>IFERROR(IF(INDEX(U$1:U1303,MATCH(T1304,T$1:T1303,0),1)=0,"",INDEX(U$1:U1303,MATCH(T1304,T$1:T1303,0),1)),"")</f>
        <v/>
      </c>
      <c r="V1304" s="66"/>
      <c r="W1304" s="66"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c r="T1305" s="66"/>
      <c r="U1305" s="66" t="str">
        <f>IFERROR(IF(INDEX(U$1:U1304,MATCH(T1305,T$1:T1304,0),1)=0,"",INDEX(U$1:U1304,MATCH(T1305,T$1:T1304,0),1)),"")</f>
        <v/>
      </c>
      <c r="V1305" s="66"/>
      <c r="W1305" s="66"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c r="T1306" s="66"/>
      <c r="U1306" s="66" t="str">
        <f>IFERROR(IF(INDEX(U$1:U1305,MATCH(T1306,T$1:T1305,0),1)=0,"",INDEX(U$1:U1305,MATCH(T1306,T$1:T1305,0),1)),"")</f>
        <v/>
      </c>
      <c r="V1306" s="66"/>
      <c r="W1306" s="66"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c r="T1307" s="66"/>
      <c r="U1307" s="66" t="str">
        <f>IFERROR(IF(INDEX(U$1:U1306,MATCH(T1307,T$1:T1306,0),1)=0,"",INDEX(U$1:U1306,MATCH(T1307,T$1:T1306,0),1)),"")</f>
        <v/>
      </c>
      <c r="V1307" s="66"/>
      <c r="W1307" s="66"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c r="T1308" s="66"/>
      <c r="U1308" s="66" t="str">
        <f>IFERROR(IF(INDEX(U$1:U1307,MATCH(T1308,T$1:T1307,0),1)=0,"",INDEX(U$1:U1307,MATCH(T1308,T$1:T1307,0),1)),"")</f>
        <v/>
      </c>
      <c r="V1308" s="66"/>
      <c r="W1308" s="66"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c r="T1309" s="66"/>
      <c r="U1309" s="66" t="str">
        <f>IFERROR(IF(INDEX(U$1:U1308,MATCH(T1309,T$1:T1308,0),1)=0,"",INDEX(U$1:U1308,MATCH(T1309,T$1:T1308,0),1)),"")</f>
        <v/>
      </c>
      <c r="V1309" s="66"/>
      <c r="W1309" s="66"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c r="T1310" s="66"/>
      <c r="U1310" s="66" t="str">
        <f>IFERROR(IF(INDEX(U$1:U1309,MATCH(T1310,T$1:T1309,0),1)=0,"",INDEX(U$1:U1309,MATCH(T1310,T$1:T1309,0),1)),"")</f>
        <v/>
      </c>
      <c r="V1310" s="66"/>
      <c r="W1310" s="66"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c r="T1311" s="66"/>
      <c r="U1311" s="66" t="str">
        <f>IFERROR(IF(INDEX(U$1:U1310,MATCH(T1311,T$1:T1310,0),1)=0,"",INDEX(U$1:U1310,MATCH(T1311,T$1:T1310,0),1)),"")</f>
        <v/>
      </c>
      <c r="V1311" s="66"/>
      <c r="W1311" s="66"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c r="T1312" s="66"/>
      <c r="U1312" s="66" t="str">
        <f>IFERROR(IF(INDEX(U$1:U1311,MATCH(T1312,T$1:T1311,0),1)=0,"",INDEX(U$1:U1311,MATCH(T1312,T$1:T1311,0),1)),"")</f>
        <v/>
      </c>
      <c r="V1312" s="66"/>
      <c r="W1312" s="66"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c r="T1313" s="66"/>
      <c r="U1313" s="66" t="str">
        <f>IFERROR(IF(INDEX(U$1:U1312,MATCH(T1313,T$1:T1312,0),1)=0,"",INDEX(U$1:U1312,MATCH(T1313,T$1:T1312,0),1)),"")</f>
        <v/>
      </c>
      <c r="V1313" s="66"/>
      <c r="W1313" s="66"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c r="T1314" s="66"/>
      <c r="U1314" s="66" t="str">
        <f>IFERROR(IF(INDEX(U$1:U1313,MATCH(T1314,T$1:T1313,0),1)=0,"",INDEX(U$1:U1313,MATCH(T1314,T$1:T1313,0),1)),"")</f>
        <v/>
      </c>
      <c r="V1314" s="66"/>
      <c r="W1314" s="66"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c r="T1315" s="66"/>
      <c r="U1315" s="66" t="str">
        <f>IFERROR(IF(INDEX(U$1:U1314,MATCH(T1315,T$1:T1314,0),1)=0,"",INDEX(U$1:U1314,MATCH(T1315,T$1:T1314,0),1)),"")</f>
        <v/>
      </c>
      <c r="V1315" s="66"/>
      <c r="W1315" s="66"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c r="T1316" s="66"/>
      <c r="U1316" s="66" t="str">
        <f>IFERROR(IF(INDEX(U$1:U1315,MATCH(T1316,T$1:T1315,0),1)=0,"",INDEX(U$1:U1315,MATCH(T1316,T$1:T1315,0),1)),"")</f>
        <v/>
      </c>
      <c r="V1316" s="66"/>
      <c r="W1316" s="66"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c r="T1317" s="66"/>
      <c r="U1317" s="66" t="str">
        <f>IFERROR(IF(INDEX(U$1:U1316,MATCH(T1317,T$1:T1316,0),1)=0,"",INDEX(U$1:U1316,MATCH(T1317,T$1:T1316,0),1)),"")</f>
        <v/>
      </c>
      <c r="V1317" s="66"/>
      <c r="W1317" s="66"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c r="T1318" s="66"/>
      <c r="U1318" s="66" t="str">
        <f>IFERROR(IF(INDEX(U$1:U1317,MATCH(T1318,T$1:T1317,0),1)=0,"",INDEX(U$1:U1317,MATCH(T1318,T$1:T1317,0),1)),"")</f>
        <v/>
      </c>
      <c r="V1318" s="66"/>
      <c r="W1318" s="66"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c r="T1319" s="66"/>
      <c r="U1319" s="66" t="str">
        <f>IFERROR(IF(INDEX(U$1:U1318,MATCH(T1319,T$1:T1318,0),1)=0,"",INDEX(U$1:U1318,MATCH(T1319,T$1:T1318,0),1)),"")</f>
        <v/>
      </c>
      <c r="V1319" s="66"/>
      <c r="W1319" s="66"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c r="T1320" s="66"/>
      <c r="U1320" s="66" t="str">
        <f>IFERROR(IF(INDEX(U$1:U1319,MATCH(T1320,T$1:T1319,0),1)=0,"",INDEX(U$1:U1319,MATCH(T1320,T$1:T1319,0),1)),"")</f>
        <v/>
      </c>
      <c r="V1320" s="66"/>
      <c r="W1320" s="66"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c r="T1321" s="66"/>
      <c r="U1321" s="66" t="str">
        <f>IFERROR(IF(INDEX(U$1:U1320,MATCH(T1321,T$1:T1320,0),1)=0,"",INDEX(U$1:U1320,MATCH(T1321,T$1:T1320,0),1)),"")</f>
        <v/>
      </c>
      <c r="V1321" s="66"/>
      <c r="W1321" s="66"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c r="T1322" s="66"/>
      <c r="U1322" s="66" t="str">
        <f>IFERROR(IF(INDEX(U$1:U1321,MATCH(T1322,T$1:T1321,0),1)=0,"",INDEX(U$1:U1321,MATCH(T1322,T$1:T1321,0),1)),"")</f>
        <v/>
      </c>
      <c r="V1322" s="66"/>
      <c r="W1322" s="66"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c r="T1323" s="66"/>
      <c r="U1323" s="66" t="str">
        <f>IFERROR(IF(INDEX(U$1:U1322,MATCH(T1323,T$1:T1322,0),1)=0,"",INDEX(U$1:U1322,MATCH(T1323,T$1:T1322,0),1)),"")</f>
        <v/>
      </c>
      <c r="V1323" s="66"/>
      <c r="W1323" s="66"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c r="T1324" s="66"/>
      <c r="U1324" s="66" t="str">
        <f>IFERROR(IF(INDEX(U$1:U1323,MATCH(T1324,T$1:T1323,0),1)=0,"",INDEX(U$1:U1323,MATCH(T1324,T$1:T1323,0),1)),"")</f>
        <v/>
      </c>
      <c r="V1324" s="66"/>
      <c r="W1324" s="66"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c r="T1325" s="66"/>
      <c r="U1325" s="66" t="str">
        <f>IFERROR(IF(INDEX(U$1:U1324,MATCH(T1325,T$1:T1324,0),1)=0,"",INDEX(U$1:U1324,MATCH(T1325,T$1:T1324,0),1)),"")</f>
        <v/>
      </c>
      <c r="V1325" s="66"/>
      <c r="W1325" s="66"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c r="T1326" s="66"/>
      <c r="U1326" s="66" t="str">
        <f>IFERROR(IF(INDEX(U$1:U1325,MATCH(T1326,T$1:T1325,0),1)=0,"",INDEX(U$1:U1325,MATCH(T1326,T$1:T1325,0),1)),"")</f>
        <v/>
      </c>
      <c r="V1326" s="66"/>
      <c r="W1326" s="66"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c r="T1327" s="66"/>
      <c r="U1327" s="66" t="str">
        <f>IFERROR(IF(INDEX(U$1:U1326,MATCH(T1327,T$1:T1326,0),1)=0,"",INDEX(U$1:U1326,MATCH(T1327,T$1:T1326,0),1)),"")</f>
        <v/>
      </c>
      <c r="V1327" s="66"/>
      <c r="W1327" s="66"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c r="T1328" s="66"/>
      <c r="U1328" s="66" t="str">
        <f>IFERROR(IF(INDEX(U$1:U1327,MATCH(T1328,T$1:T1327,0),1)=0,"",INDEX(U$1:U1327,MATCH(T1328,T$1:T1327,0),1)),"")</f>
        <v/>
      </c>
      <c r="V1328" s="66"/>
      <c r="W1328" s="66"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c r="T1329" s="66"/>
      <c r="U1329" s="66" t="str">
        <f>IFERROR(IF(INDEX(U$1:U1328,MATCH(T1329,T$1:T1328,0),1)=0,"",INDEX(U$1:U1328,MATCH(T1329,T$1:T1328,0),1)),"")</f>
        <v/>
      </c>
      <c r="V1329" s="66"/>
      <c r="W1329" s="66"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c r="T1330" s="66"/>
      <c r="U1330" s="66" t="str">
        <f>IFERROR(IF(INDEX(U$1:U1329,MATCH(T1330,T$1:T1329,0),1)=0,"",INDEX(U$1:U1329,MATCH(T1330,T$1:T1329,0),1)),"")</f>
        <v/>
      </c>
      <c r="V1330" s="66"/>
      <c r="W1330" s="66"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c r="T1331" s="66"/>
      <c r="U1331" s="66" t="str">
        <f>IFERROR(IF(INDEX(U$1:U1330,MATCH(T1331,T$1:T1330,0),1)=0,"",INDEX(U$1:U1330,MATCH(T1331,T$1:T1330,0),1)),"")</f>
        <v/>
      </c>
      <c r="V1331" s="66"/>
      <c r="W1331" s="66"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c r="T1332" s="66"/>
      <c r="U1332" s="66" t="str">
        <f>IFERROR(IF(INDEX(U$1:U1331,MATCH(T1332,T$1:T1331,0),1)=0,"",INDEX(U$1:U1331,MATCH(T1332,T$1:T1331,0),1)),"")</f>
        <v/>
      </c>
      <c r="V1332" s="66"/>
      <c r="W1332" s="66"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c r="T1333" s="66"/>
      <c r="U1333" s="66" t="str">
        <f>IFERROR(IF(INDEX(U$1:U1332,MATCH(T1333,T$1:T1332,0),1)=0,"",INDEX(U$1:U1332,MATCH(T1333,T$1:T1332,0),1)),"")</f>
        <v/>
      </c>
      <c r="V1333" s="66"/>
      <c r="W1333" s="66"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c r="T1334" s="66"/>
      <c r="U1334" s="66" t="str">
        <f>IFERROR(IF(INDEX(U$1:U1333,MATCH(T1334,T$1:T1333,0),1)=0,"",INDEX(U$1:U1333,MATCH(T1334,T$1:T1333,0),1)),"")</f>
        <v/>
      </c>
      <c r="V1334" s="66"/>
      <c r="W1334" s="66"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c r="T1335" s="66"/>
      <c r="U1335" s="66" t="str">
        <f>IFERROR(IF(INDEX(U$1:U1334,MATCH(T1335,T$1:T1334,0),1)=0,"",INDEX(U$1:U1334,MATCH(T1335,T$1:T1334,0),1)),"")</f>
        <v/>
      </c>
      <c r="V1335" s="66"/>
      <c r="W1335" s="66"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c r="T1336" s="66"/>
      <c r="U1336" s="66" t="str">
        <f>IFERROR(IF(INDEX(U$1:U1335,MATCH(T1336,T$1:T1335,0),1)=0,"",INDEX(U$1:U1335,MATCH(T1336,T$1:T1335,0),1)),"")</f>
        <v/>
      </c>
      <c r="V1336" s="66"/>
      <c r="W1336" s="66"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c r="T1337" s="66"/>
      <c r="U1337" s="66" t="str">
        <f>IFERROR(IF(INDEX(U$1:U1336,MATCH(T1337,T$1:T1336,0),1)=0,"",INDEX(U$1:U1336,MATCH(T1337,T$1:T1336,0),1)),"")</f>
        <v/>
      </c>
      <c r="V1337" s="66"/>
      <c r="W1337" s="66"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c r="T1338" s="66"/>
      <c r="U1338" s="66" t="str">
        <f>IFERROR(IF(INDEX(U$1:U1337,MATCH(T1338,T$1:T1337,0),1)=0,"",INDEX(U$1:U1337,MATCH(T1338,T$1:T1337,0),1)),"")</f>
        <v/>
      </c>
      <c r="V1338" s="66"/>
      <c r="W1338" s="66"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c r="T1339" s="66"/>
      <c r="U1339" s="66" t="str">
        <f>IFERROR(IF(INDEX(U$1:U1338,MATCH(T1339,T$1:T1338,0),1)=0,"",INDEX(U$1:U1338,MATCH(T1339,T$1:T1338,0),1)),"")</f>
        <v/>
      </c>
      <c r="V1339" s="66"/>
      <c r="W1339" s="66"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c r="T1340" s="66"/>
      <c r="U1340" s="66" t="str">
        <f>IFERROR(IF(INDEX(U$1:U1339,MATCH(T1340,T$1:T1339,0),1)=0,"",INDEX(U$1:U1339,MATCH(T1340,T$1:T1339,0),1)),"")</f>
        <v/>
      </c>
      <c r="V1340" s="66"/>
      <c r="W1340" s="66"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c r="T1341" s="66"/>
      <c r="U1341" s="66" t="str">
        <f>IFERROR(IF(INDEX(U$1:U1340,MATCH(T1341,T$1:T1340,0),1)=0,"",INDEX(U$1:U1340,MATCH(T1341,T$1:T1340,0),1)),"")</f>
        <v/>
      </c>
      <c r="V1341" s="66"/>
      <c r="W1341" s="66"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c r="T1342" s="66"/>
      <c r="U1342" s="66" t="str">
        <f>IFERROR(IF(INDEX(U$1:U1341,MATCH(T1342,T$1:T1341,0),1)=0,"",INDEX(U$1:U1341,MATCH(T1342,T$1:T1341,0),1)),"")</f>
        <v/>
      </c>
      <c r="V1342" s="66"/>
      <c r="W1342" s="66"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c r="T1343" s="66"/>
      <c r="U1343" s="66" t="str">
        <f>IFERROR(IF(INDEX(U$1:U1342,MATCH(T1343,T$1:T1342,0),1)=0,"",INDEX(U$1:U1342,MATCH(T1343,T$1:T1342,0),1)),"")</f>
        <v/>
      </c>
      <c r="V1343" s="66"/>
      <c r="W1343" s="66"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c r="T1344" s="66"/>
      <c r="U1344" s="66" t="str">
        <f>IFERROR(IF(INDEX(U$1:U1343,MATCH(T1344,T$1:T1343,0),1)=0,"",INDEX(U$1:U1343,MATCH(T1344,T$1:T1343,0),1)),"")</f>
        <v/>
      </c>
      <c r="V1344" s="66"/>
      <c r="W1344" s="66"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c r="T1345" s="66"/>
      <c r="U1345" s="66" t="str">
        <f>IFERROR(IF(INDEX(U$1:U1344,MATCH(T1345,T$1:T1344,0),1)=0,"",INDEX(U$1:U1344,MATCH(T1345,T$1:T1344,0),1)),"")</f>
        <v/>
      </c>
      <c r="V1345" s="66"/>
      <c r="W1345" s="66"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c r="T1346" s="66"/>
      <c r="U1346" s="66" t="str">
        <f>IFERROR(IF(INDEX(U$1:U1345,MATCH(T1346,T$1:T1345,0),1)=0,"",INDEX(U$1:U1345,MATCH(T1346,T$1:T1345,0),1)),"")</f>
        <v/>
      </c>
      <c r="V1346" s="66"/>
      <c r="W1346" s="66"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c r="T1347" s="66"/>
      <c r="U1347" s="66" t="str">
        <f>IFERROR(IF(INDEX(U$1:U1346,MATCH(T1347,T$1:T1346,0),1)=0,"",INDEX(U$1:U1346,MATCH(T1347,T$1:T1346,0),1)),"")</f>
        <v/>
      </c>
      <c r="V1347" s="66"/>
      <c r="W1347" s="66"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c r="T1348" s="66"/>
      <c r="U1348" s="66" t="str">
        <f>IFERROR(IF(INDEX(U$1:U1347,MATCH(T1348,T$1:T1347,0),1)=0,"",INDEX(U$1:U1347,MATCH(T1348,T$1:T1347,0),1)),"")</f>
        <v/>
      </c>
      <c r="V1348" s="66"/>
      <c r="W1348" s="66"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c r="T1349" s="66"/>
      <c r="U1349" s="66" t="str">
        <f>IFERROR(IF(INDEX(U$1:U1348,MATCH(T1349,T$1:T1348,0),1)=0,"",INDEX(U$1:U1348,MATCH(T1349,T$1:T1348,0),1)),"")</f>
        <v/>
      </c>
      <c r="V1349" s="66"/>
      <c r="W1349" s="66"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c r="T1350" s="66"/>
      <c r="U1350" s="66" t="str">
        <f>IFERROR(IF(INDEX(U$1:U1349,MATCH(T1350,T$1:T1349,0),1)=0,"",INDEX(U$1:U1349,MATCH(T1350,T$1:T1349,0),1)),"")</f>
        <v/>
      </c>
      <c r="V1350" s="66"/>
      <c r="W1350" s="66"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c r="T1351" s="66"/>
      <c r="U1351" s="66" t="str">
        <f>IFERROR(IF(INDEX(U$1:U1350,MATCH(T1351,T$1:T1350,0),1)=0,"",INDEX(U$1:U1350,MATCH(T1351,T$1:T1350,0),1)),"")</f>
        <v/>
      </c>
      <c r="V1351" s="66"/>
      <c r="W1351" s="66"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c r="T1352" s="66"/>
      <c r="U1352" s="66" t="str">
        <f>IFERROR(IF(INDEX(U$1:U1351,MATCH(T1352,T$1:T1351,0),1)=0,"",INDEX(U$1:U1351,MATCH(T1352,T$1:T1351,0),1)),"")</f>
        <v/>
      </c>
      <c r="V1352" s="66"/>
      <c r="W1352" s="66"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c r="T1353" s="66"/>
      <c r="U1353" s="66" t="str">
        <f>IFERROR(IF(INDEX(U$1:U1352,MATCH(T1353,T$1:T1352,0),1)=0,"",INDEX(U$1:U1352,MATCH(T1353,T$1:T1352,0),1)),"")</f>
        <v/>
      </c>
      <c r="V1353" s="66"/>
      <c r="W1353" s="66"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c r="T1354" s="66"/>
      <c r="U1354" s="66" t="str">
        <f>IFERROR(IF(INDEX(U$1:U1353,MATCH(T1354,T$1:T1353,0),1)=0,"",INDEX(U$1:U1353,MATCH(T1354,T$1:T1353,0),1)),"")</f>
        <v/>
      </c>
      <c r="V1354" s="66"/>
      <c r="W1354" s="66"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c r="T1355" s="66"/>
      <c r="U1355" s="66" t="str">
        <f>IFERROR(IF(INDEX(U$1:U1354,MATCH(T1355,T$1:T1354,0),1)=0,"",INDEX(U$1:U1354,MATCH(T1355,T$1:T1354,0),1)),"")</f>
        <v/>
      </c>
      <c r="V1355" s="66"/>
      <c r="W1355" s="66"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c r="T1356" s="66"/>
      <c r="U1356" s="66" t="str">
        <f>IFERROR(IF(INDEX(U$1:U1355,MATCH(T1356,T$1:T1355,0),1)=0,"",INDEX(U$1:U1355,MATCH(T1356,T$1:T1355,0),1)),"")</f>
        <v/>
      </c>
      <c r="V1356" s="66"/>
      <c r="W1356" s="66"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c r="T1357" s="66"/>
      <c r="U1357" s="66" t="str">
        <f>IFERROR(IF(INDEX(U$1:U1356,MATCH(T1357,T$1:T1356,0),1)=0,"",INDEX(U$1:U1356,MATCH(T1357,T$1:T1356,0),1)),"")</f>
        <v/>
      </c>
      <c r="V1357" s="66"/>
      <c r="W1357" s="66"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c r="T1358" s="66"/>
      <c r="U1358" s="66" t="str">
        <f>IFERROR(IF(INDEX(U$1:U1357,MATCH(T1358,T$1:T1357,0),1)=0,"",INDEX(U$1:U1357,MATCH(T1358,T$1:T1357,0),1)),"")</f>
        <v/>
      </c>
      <c r="V1358" s="66"/>
      <c r="W1358" s="66"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c r="T1359" s="66"/>
      <c r="U1359" s="66" t="str">
        <f>IFERROR(IF(INDEX(U$1:U1358,MATCH(T1359,T$1:T1358,0),1)=0,"",INDEX(U$1:U1358,MATCH(T1359,T$1:T1358,0),1)),"")</f>
        <v/>
      </c>
      <c r="V1359" s="66"/>
      <c r="W1359" s="66"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c r="T1360" s="66"/>
      <c r="U1360" s="66" t="str">
        <f>IFERROR(IF(INDEX(U$1:U1359,MATCH(T1360,T$1:T1359,0),1)=0,"",INDEX(U$1:U1359,MATCH(T1360,T$1:T1359,0),1)),"")</f>
        <v/>
      </c>
      <c r="V1360" s="66"/>
      <c r="W1360" s="66"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c r="T1361" s="66"/>
      <c r="U1361" s="66" t="str">
        <f>IFERROR(IF(INDEX(U$1:U1360,MATCH(T1361,T$1:T1360,0),1)=0,"",INDEX(U$1:U1360,MATCH(T1361,T$1:T1360,0),1)),"")</f>
        <v/>
      </c>
      <c r="V1361" s="66"/>
      <c r="W1361" s="66"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c r="T1362" s="66"/>
      <c r="U1362" s="66" t="str">
        <f>IFERROR(IF(INDEX(U$1:U1361,MATCH(T1362,T$1:T1361,0),1)=0,"",INDEX(U$1:U1361,MATCH(T1362,T$1:T1361,0),1)),"")</f>
        <v/>
      </c>
      <c r="V1362" s="66"/>
      <c r="W1362" s="66"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c r="T1363" s="66"/>
      <c r="U1363" s="66" t="str">
        <f>IFERROR(IF(INDEX(U$1:U1362,MATCH(T1363,T$1:T1362,0),1)=0,"",INDEX(U$1:U1362,MATCH(T1363,T$1:T1362,0),1)),"")</f>
        <v/>
      </c>
      <c r="V1363" s="66"/>
      <c r="W1363" s="66"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c r="T1364" s="66"/>
      <c r="U1364" s="66" t="str">
        <f>IFERROR(IF(INDEX(U$1:U1363,MATCH(T1364,T$1:T1363,0),1)=0,"",INDEX(U$1:U1363,MATCH(T1364,T$1:T1363,0),1)),"")</f>
        <v/>
      </c>
      <c r="V1364" s="66"/>
      <c r="W1364" s="66"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c r="T1365" s="66"/>
      <c r="U1365" s="66" t="str">
        <f>IFERROR(IF(INDEX(U$1:U1364,MATCH(T1365,T$1:T1364,0),1)=0,"",INDEX(U$1:U1364,MATCH(T1365,T$1:T1364,0),1)),"")</f>
        <v/>
      </c>
      <c r="V1365" s="66"/>
      <c r="W1365" s="66"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c r="T1366" s="66"/>
      <c r="U1366" s="66" t="str">
        <f>IFERROR(IF(INDEX(U$1:U1365,MATCH(T1366,T$1:T1365,0),1)=0,"",INDEX(U$1:U1365,MATCH(T1366,T$1:T1365,0),1)),"")</f>
        <v/>
      </c>
      <c r="V1366" s="66"/>
      <c r="W1366" s="66"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c r="T1367" s="66"/>
      <c r="U1367" s="66" t="str">
        <f>IFERROR(IF(INDEX(U$1:U1366,MATCH(T1367,T$1:T1366,0),1)=0,"",INDEX(U$1:U1366,MATCH(T1367,T$1:T1366,0),1)),"")</f>
        <v/>
      </c>
      <c r="V1367" s="66"/>
      <c r="W1367" s="66"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c r="T1368" s="66"/>
      <c r="U1368" s="66" t="str">
        <f>IFERROR(IF(INDEX(U$1:U1367,MATCH(T1368,T$1:T1367,0),1)=0,"",INDEX(U$1:U1367,MATCH(T1368,T$1:T1367,0),1)),"")</f>
        <v/>
      </c>
      <c r="V1368" s="66"/>
      <c r="W1368" s="66"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c r="T1369" s="66"/>
      <c r="U1369" s="66" t="str">
        <f>IFERROR(IF(INDEX(U$1:U1368,MATCH(T1369,T$1:T1368,0),1)=0,"",INDEX(U$1:U1368,MATCH(T1369,T$1:T1368,0),1)),"")</f>
        <v/>
      </c>
      <c r="V1369" s="66"/>
      <c r="W1369" s="66"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c r="T1370" s="66"/>
      <c r="U1370" s="66" t="str">
        <f>IFERROR(IF(INDEX(U$1:U1369,MATCH(T1370,T$1:T1369,0),1)=0,"",INDEX(U$1:U1369,MATCH(T1370,T$1:T1369,0),1)),"")</f>
        <v/>
      </c>
      <c r="V1370" s="66"/>
      <c r="W1370" s="66"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c r="T1371" s="66"/>
      <c r="U1371" s="66" t="str">
        <f>IFERROR(IF(INDEX(U$1:U1370,MATCH(T1371,T$1:T1370,0),1)=0,"",INDEX(U$1:U1370,MATCH(T1371,T$1:T1370,0),1)),"")</f>
        <v/>
      </c>
      <c r="V1371" s="66"/>
      <c r="W1371" s="66"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c r="T1372" s="66"/>
      <c r="U1372" s="66" t="str">
        <f>IFERROR(IF(INDEX(U$1:U1371,MATCH(T1372,T$1:T1371,0),1)=0,"",INDEX(U$1:U1371,MATCH(T1372,T$1:T1371,0),1)),"")</f>
        <v/>
      </c>
      <c r="V1372" s="66"/>
      <c r="W1372" s="66"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c r="T1373" s="66"/>
      <c r="U1373" s="66" t="str">
        <f>IFERROR(IF(INDEX(U$1:U1372,MATCH(T1373,T$1:T1372,0),1)=0,"",INDEX(U$1:U1372,MATCH(T1373,T$1:T1372,0),1)),"")</f>
        <v/>
      </c>
      <c r="V1373" s="66"/>
      <c r="W1373" s="66"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c r="T1374" s="66"/>
      <c r="U1374" s="66" t="str">
        <f>IFERROR(IF(INDEX(U$1:U1373,MATCH(T1374,T$1:T1373,0),1)=0,"",INDEX(U$1:U1373,MATCH(T1374,T$1:T1373,0),1)),"")</f>
        <v/>
      </c>
      <c r="V1374" s="66"/>
      <c r="W1374" s="66"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c r="T1375" s="66"/>
      <c r="U1375" s="66" t="str">
        <f>IFERROR(IF(INDEX(U$1:U1374,MATCH(T1375,T$1:T1374,0),1)=0,"",INDEX(U$1:U1374,MATCH(T1375,T$1:T1374,0),1)),"")</f>
        <v/>
      </c>
      <c r="V1375" s="66"/>
      <c r="W1375" s="66"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c r="T1376" s="66"/>
      <c r="U1376" s="66" t="str">
        <f>IFERROR(IF(INDEX(U$1:U1375,MATCH(T1376,T$1:T1375,0),1)=0,"",INDEX(U$1:U1375,MATCH(T1376,T$1:T1375,0),1)),"")</f>
        <v/>
      </c>
      <c r="V1376" s="66"/>
      <c r="W1376" s="66"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c r="T1377" s="66"/>
      <c r="U1377" s="66" t="str">
        <f>IFERROR(IF(INDEX(U$1:U1376,MATCH(T1377,T$1:T1376,0),1)=0,"",INDEX(U$1:U1376,MATCH(T1377,T$1:T1376,0),1)),"")</f>
        <v/>
      </c>
      <c r="V1377" s="66"/>
      <c r="W1377" s="66"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c r="T1378" s="66"/>
      <c r="U1378" s="66" t="str">
        <f>IFERROR(IF(INDEX(U$1:U1377,MATCH(T1378,T$1:T1377,0),1)=0,"",INDEX(U$1:U1377,MATCH(T1378,T$1:T1377,0),1)),"")</f>
        <v/>
      </c>
      <c r="V1378" s="66"/>
      <c r="W1378" s="66"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c r="T1379" s="66"/>
      <c r="U1379" s="66" t="str">
        <f>IFERROR(IF(INDEX(U$1:U1378,MATCH(T1379,T$1:T1378,0),1)=0,"",INDEX(U$1:U1378,MATCH(T1379,T$1:T1378,0),1)),"")</f>
        <v/>
      </c>
      <c r="V1379" s="66"/>
      <c r="W1379" s="66"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c r="T1380" s="66"/>
      <c r="U1380" s="66" t="str">
        <f>IFERROR(IF(INDEX(U$1:U1379,MATCH(T1380,T$1:T1379,0),1)=0,"",INDEX(U$1:U1379,MATCH(T1380,T$1:T1379,0),1)),"")</f>
        <v/>
      </c>
      <c r="V1380" s="66"/>
      <c r="W1380" s="66"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c r="T1381" s="66"/>
      <c r="U1381" s="66" t="str">
        <f>IFERROR(IF(INDEX(U$1:U1380,MATCH(T1381,T$1:T1380,0),1)=0,"",INDEX(U$1:U1380,MATCH(T1381,T$1:T1380,0),1)),"")</f>
        <v/>
      </c>
      <c r="V1381" s="66"/>
      <c r="W1381" s="66"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c r="T1382" s="66"/>
      <c r="U1382" s="66" t="str">
        <f>IFERROR(IF(INDEX(U$1:U1381,MATCH(T1382,T$1:T1381,0),1)=0,"",INDEX(U$1:U1381,MATCH(T1382,T$1:T1381,0),1)),"")</f>
        <v/>
      </c>
      <c r="V1382" s="66"/>
      <c r="W1382" s="66"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c r="T1383" s="66"/>
      <c r="U1383" s="66" t="str">
        <f>IFERROR(IF(INDEX(U$1:U1382,MATCH(T1383,T$1:T1382,0),1)=0,"",INDEX(U$1:U1382,MATCH(T1383,T$1:T1382,0),1)),"")</f>
        <v/>
      </c>
      <c r="V1383" s="66"/>
      <c r="W1383" s="66"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c r="T1384" s="66"/>
      <c r="U1384" s="66" t="str">
        <f>IFERROR(IF(INDEX(U$1:U1383,MATCH(T1384,T$1:T1383,0),1)=0,"",INDEX(U$1:U1383,MATCH(T1384,T$1:T1383,0),1)),"")</f>
        <v/>
      </c>
      <c r="V1384" s="66"/>
      <c r="W1384" s="66"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c r="T1385" s="66"/>
      <c r="U1385" s="66" t="str">
        <f>IFERROR(IF(INDEX(U$1:U1384,MATCH(T1385,T$1:T1384,0),1)=0,"",INDEX(U$1:U1384,MATCH(T1385,T$1:T1384,0),1)),"")</f>
        <v/>
      </c>
      <c r="V1385" s="66"/>
      <c r="W1385" s="66"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c r="T1386" s="66"/>
      <c r="U1386" s="66" t="str">
        <f>IFERROR(IF(INDEX(U$1:U1385,MATCH(T1386,T$1:T1385,0),1)=0,"",INDEX(U$1:U1385,MATCH(T1386,T$1:T1385,0),1)),"")</f>
        <v/>
      </c>
      <c r="V1386" s="66"/>
      <c r="W1386" s="66"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c r="T1387" s="66"/>
      <c r="U1387" s="66" t="str">
        <f>IFERROR(IF(INDEX(U$1:U1386,MATCH(T1387,T$1:T1386,0),1)=0,"",INDEX(U$1:U1386,MATCH(T1387,T$1:T1386,0),1)),"")</f>
        <v/>
      </c>
      <c r="V1387" s="66"/>
      <c r="W1387" s="66"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c r="T1388" s="66"/>
      <c r="U1388" s="66" t="str">
        <f>IFERROR(IF(INDEX(U$1:U1387,MATCH(T1388,T$1:T1387,0),1)=0,"",INDEX(U$1:U1387,MATCH(T1388,T$1:T1387,0),1)),"")</f>
        <v/>
      </c>
      <c r="V1388" s="66"/>
      <c r="W1388" s="66"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c r="T1389" s="66"/>
      <c r="U1389" s="66" t="str">
        <f>IFERROR(IF(INDEX(U$1:U1388,MATCH(T1389,T$1:T1388,0),1)=0,"",INDEX(U$1:U1388,MATCH(T1389,T$1:T1388,0),1)),"")</f>
        <v/>
      </c>
      <c r="V1389" s="66"/>
      <c r="W1389" s="66"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c r="T1390" s="66"/>
      <c r="U1390" s="66" t="str">
        <f>IFERROR(IF(INDEX(U$1:U1389,MATCH(T1390,T$1:T1389,0),1)=0,"",INDEX(U$1:U1389,MATCH(T1390,T$1:T1389,0),1)),"")</f>
        <v/>
      </c>
      <c r="V1390" s="66"/>
      <c r="W1390" s="66"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c r="T1391" s="66"/>
      <c r="U1391" s="66" t="str">
        <f>IFERROR(IF(INDEX(U$1:U1390,MATCH(T1391,T$1:T1390,0),1)=0,"",INDEX(U$1:U1390,MATCH(T1391,T$1:T1390,0),1)),"")</f>
        <v/>
      </c>
      <c r="V1391" s="66"/>
      <c r="W1391" s="66"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c r="T1392" s="66"/>
      <c r="U1392" s="66" t="str">
        <f>IFERROR(IF(INDEX(U$1:U1391,MATCH(T1392,T$1:T1391,0),1)=0,"",INDEX(U$1:U1391,MATCH(T1392,T$1:T1391,0),1)),"")</f>
        <v/>
      </c>
      <c r="V1392" s="66"/>
      <c r="W1392" s="66"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c r="T1393" s="66"/>
      <c r="U1393" s="66" t="str">
        <f>IFERROR(IF(INDEX(U$1:U1392,MATCH(T1393,T$1:T1392,0),1)=0,"",INDEX(U$1:U1392,MATCH(T1393,T$1:T1392,0),1)),"")</f>
        <v/>
      </c>
      <c r="V1393" s="66"/>
      <c r="W1393" s="66"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c r="T1394" s="66"/>
      <c r="U1394" s="66" t="str">
        <f>IFERROR(IF(INDEX(U$1:U1393,MATCH(T1394,T$1:T1393,0),1)=0,"",INDEX(U$1:U1393,MATCH(T1394,T$1:T1393,0),1)),"")</f>
        <v/>
      </c>
      <c r="V1394" s="66"/>
      <c r="W1394" s="66"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c r="T1395" s="66"/>
      <c r="U1395" s="66" t="str">
        <f>IFERROR(IF(INDEX(U$1:U1394,MATCH(T1395,T$1:T1394,0),1)=0,"",INDEX(U$1:U1394,MATCH(T1395,T$1:T1394,0),1)),"")</f>
        <v/>
      </c>
      <c r="V1395" s="66"/>
      <c r="W1395" s="66"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c r="T1396" s="66"/>
      <c r="U1396" s="66" t="str">
        <f>IFERROR(IF(INDEX(U$1:U1395,MATCH(T1396,T$1:T1395,0),1)=0,"",INDEX(U$1:U1395,MATCH(T1396,T$1:T1395,0),1)),"")</f>
        <v/>
      </c>
      <c r="V1396" s="66"/>
      <c r="W1396" s="66"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c r="T1397" s="66"/>
      <c r="U1397" s="66" t="str">
        <f>IFERROR(IF(INDEX(U$1:U1396,MATCH(T1397,T$1:T1396,0),1)=0,"",INDEX(U$1:U1396,MATCH(T1397,T$1:T1396,0),1)),"")</f>
        <v/>
      </c>
      <c r="V1397" s="66"/>
      <c r="W1397" s="66"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c r="T1398" s="66"/>
      <c r="U1398" s="66" t="str">
        <f>IFERROR(IF(INDEX(U$1:U1397,MATCH(T1398,T$1:T1397,0),1)=0,"",INDEX(U$1:U1397,MATCH(T1398,T$1:T1397,0),1)),"")</f>
        <v/>
      </c>
      <c r="V1398" s="66"/>
      <c r="W1398" s="66"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c r="T1399" s="66"/>
      <c r="U1399" s="66" t="str">
        <f>IFERROR(IF(INDEX(U$1:U1398,MATCH(T1399,T$1:T1398,0),1)=0,"",INDEX(U$1:U1398,MATCH(T1399,T$1:T1398,0),1)),"")</f>
        <v/>
      </c>
      <c r="V1399" s="66"/>
      <c r="W1399" s="66"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c r="T1400" s="66"/>
      <c r="U1400" s="66" t="str">
        <f>IFERROR(IF(INDEX(U$1:U1399,MATCH(T1400,T$1:T1399,0),1)=0,"",INDEX(U$1:U1399,MATCH(T1400,T$1:T1399,0),1)),"")</f>
        <v/>
      </c>
      <c r="V1400" s="66"/>
      <c r="W1400" s="66"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c r="T1401" s="66"/>
      <c r="U1401" s="66" t="str">
        <f>IFERROR(IF(INDEX(U$1:U1400,MATCH(T1401,T$1:T1400,0),1)=0,"",INDEX(U$1:U1400,MATCH(T1401,T$1:T1400,0),1)),"")</f>
        <v/>
      </c>
      <c r="V1401" s="66"/>
      <c r="W1401" s="66"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c r="T1402" s="66"/>
      <c r="U1402" s="66" t="str">
        <f>IFERROR(IF(INDEX(U$1:U1401,MATCH(T1402,T$1:T1401,0),1)=0,"",INDEX(U$1:U1401,MATCH(T1402,T$1:T1401,0),1)),"")</f>
        <v/>
      </c>
      <c r="V1402" s="66"/>
      <c r="W1402" s="66"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c r="T1403" s="66"/>
      <c r="U1403" s="66" t="str">
        <f>IFERROR(IF(INDEX(U$1:U1402,MATCH(T1403,T$1:T1402,0),1)=0,"",INDEX(U$1:U1402,MATCH(T1403,T$1:T1402,0),1)),"")</f>
        <v/>
      </c>
      <c r="V1403" s="66"/>
      <c r="W1403" s="66"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c r="T1404" s="66"/>
      <c r="U1404" s="66" t="str">
        <f>IFERROR(IF(INDEX(U$1:U1403,MATCH(T1404,T$1:T1403,0),1)=0,"",INDEX(U$1:U1403,MATCH(T1404,T$1:T1403,0),1)),"")</f>
        <v/>
      </c>
      <c r="V1404" s="66"/>
      <c r="W1404" s="66"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c r="T1405" s="66"/>
      <c r="U1405" s="66" t="str">
        <f>IFERROR(IF(INDEX(U$1:U1404,MATCH(T1405,T$1:T1404,0),1)=0,"",INDEX(U$1:U1404,MATCH(T1405,T$1:T1404,0),1)),"")</f>
        <v/>
      </c>
      <c r="V1405" s="66"/>
      <c r="W1405" s="66"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c r="T1406" s="66"/>
      <c r="U1406" s="66" t="str">
        <f>IFERROR(IF(INDEX(U$1:U1405,MATCH(T1406,T$1:T1405,0),1)=0,"",INDEX(U$1:U1405,MATCH(T1406,T$1:T1405,0),1)),"")</f>
        <v/>
      </c>
      <c r="V1406" s="66"/>
      <c r="W1406" s="66"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c r="T1407" s="66"/>
      <c r="U1407" s="66" t="str">
        <f>IFERROR(IF(INDEX(U$1:U1406,MATCH(T1407,T$1:T1406,0),1)=0,"",INDEX(U$1:U1406,MATCH(T1407,T$1:T1406,0),1)),"")</f>
        <v/>
      </c>
      <c r="V1407" s="66"/>
      <c r="W1407" s="66"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c r="T1408" s="66"/>
      <c r="U1408" s="66" t="str">
        <f>IFERROR(IF(INDEX(U$1:U1407,MATCH(T1408,T$1:T1407,0),1)=0,"",INDEX(U$1:U1407,MATCH(T1408,T$1:T1407,0),1)),"")</f>
        <v/>
      </c>
      <c r="V1408" s="66"/>
      <c r="W1408" s="66"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c r="T1409" s="66"/>
      <c r="U1409" s="66" t="str">
        <f>IFERROR(IF(INDEX(U$1:U1408,MATCH(T1409,T$1:T1408,0),1)=0,"",INDEX(U$1:U1408,MATCH(T1409,T$1:T1408,0),1)),"")</f>
        <v/>
      </c>
      <c r="V1409" s="66"/>
      <c r="W1409" s="66"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c r="T1410" s="66"/>
      <c r="U1410" s="66" t="str">
        <f>IFERROR(IF(INDEX(U$1:U1409,MATCH(T1410,T$1:T1409,0),1)=0,"",INDEX(U$1:U1409,MATCH(T1410,T$1:T1409,0),1)),"")</f>
        <v/>
      </c>
      <c r="V1410" s="66"/>
      <c r="W1410" s="66"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c r="T1411" s="66"/>
      <c r="U1411" s="66" t="str">
        <f>IFERROR(IF(INDEX(U$1:U1410,MATCH(T1411,T$1:T1410,0),1)=0,"",INDEX(U$1:U1410,MATCH(T1411,T$1:T1410,0),1)),"")</f>
        <v/>
      </c>
      <c r="V1411" s="66"/>
      <c r="W1411" s="66"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c r="T1412" s="66"/>
      <c r="U1412" s="66" t="str">
        <f>IFERROR(IF(INDEX(U$1:U1411,MATCH(T1412,T$1:T1411,0),1)=0,"",INDEX(U$1:U1411,MATCH(T1412,T$1:T1411,0),1)),"")</f>
        <v/>
      </c>
      <c r="V1412" s="66"/>
      <c r="W1412" s="66"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c r="T1413" s="66"/>
      <c r="U1413" s="66" t="str">
        <f>IFERROR(IF(INDEX(U$1:U1412,MATCH(T1413,T$1:T1412,0),1)=0,"",INDEX(U$1:U1412,MATCH(T1413,T$1:T1412,0),1)),"")</f>
        <v/>
      </c>
      <c r="V1413" s="66"/>
      <c r="W1413" s="66"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c r="T1414" s="66"/>
      <c r="U1414" s="66" t="str">
        <f>IFERROR(IF(INDEX(U$1:U1413,MATCH(T1414,T$1:T1413,0),1)=0,"",INDEX(U$1:U1413,MATCH(T1414,T$1:T1413,0),1)),"")</f>
        <v/>
      </c>
      <c r="V1414" s="66"/>
      <c r="W1414" s="66"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c r="T1415" s="66"/>
      <c r="U1415" s="66" t="str">
        <f>IFERROR(IF(INDEX(U$1:U1414,MATCH(T1415,T$1:T1414,0),1)=0,"",INDEX(U$1:U1414,MATCH(T1415,T$1:T1414,0),1)),"")</f>
        <v/>
      </c>
      <c r="V1415" s="66"/>
      <c r="W1415" s="66"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c r="T1416" s="66"/>
      <c r="U1416" s="66" t="str">
        <f>IFERROR(IF(INDEX(U$1:U1415,MATCH(T1416,T$1:T1415,0),1)=0,"",INDEX(U$1:U1415,MATCH(T1416,T$1:T1415,0),1)),"")</f>
        <v/>
      </c>
      <c r="V1416" s="66"/>
      <c r="W1416" s="66"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c r="T1417" s="66"/>
      <c r="U1417" s="66" t="str">
        <f>IFERROR(IF(INDEX(U$1:U1416,MATCH(T1417,T$1:T1416,0),1)=0,"",INDEX(U$1:U1416,MATCH(T1417,T$1:T1416,0),1)),"")</f>
        <v/>
      </c>
      <c r="V1417" s="66"/>
      <c r="W1417" s="66"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c r="T1418" s="66"/>
      <c r="U1418" s="66" t="str">
        <f>IFERROR(IF(INDEX(U$1:U1417,MATCH(T1418,T$1:T1417,0),1)=0,"",INDEX(U$1:U1417,MATCH(T1418,T$1:T1417,0),1)),"")</f>
        <v/>
      </c>
      <c r="V1418" s="66"/>
      <c r="W1418" s="66"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c r="T1419" s="66"/>
      <c r="U1419" s="66" t="str">
        <f>IFERROR(IF(INDEX(U$1:U1418,MATCH(T1419,T$1:T1418,0),1)=0,"",INDEX(U$1:U1418,MATCH(T1419,T$1:T1418,0),1)),"")</f>
        <v/>
      </c>
      <c r="V1419" s="66"/>
      <c r="W1419" s="66"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c r="T1420" s="66"/>
      <c r="U1420" s="66" t="str">
        <f>IFERROR(IF(INDEX(U$1:U1419,MATCH(T1420,T$1:T1419,0),1)=0,"",INDEX(U$1:U1419,MATCH(T1420,T$1:T1419,0),1)),"")</f>
        <v/>
      </c>
      <c r="V1420" s="66"/>
      <c r="W1420" s="66"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c r="T1421" s="66"/>
      <c r="U1421" s="66" t="str">
        <f>IFERROR(IF(INDEX(U$1:U1420,MATCH(T1421,T$1:T1420,0),1)=0,"",INDEX(U$1:U1420,MATCH(T1421,T$1:T1420,0),1)),"")</f>
        <v/>
      </c>
      <c r="V1421" s="66"/>
      <c r="W1421" s="66"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c r="T1422" s="66"/>
      <c r="U1422" s="66" t="str">
        <f>IFERROR(IF(INDEX(U$1:U1421,MATCH(T1422,T$1:T1421,0),1)=0,"",INDEX(U$1:U1421,MATCH(T1422,T$1:T1421,0),1)),"")</f>
        <v/>
      </c>
      <c r="V1422" s="66"/>
      <c r="W1422" s="66"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c r="T1423" s="66"/>
      <c r="U1423" s="66" t="str">
        <f>IFERROR(IF(INDEX(U$1:U1422,MATCH(T1423,T$1:T1422,0),1)=0,"",INDEX(U$1:U1422,MATCH(T1423,T$1:T1422,0),1)),"")</f>
        <v/>
      </c>
      <c r="V1423" s="66"/>
      <c r="W1423" s="66"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c r="T1424" s="66"/>
      <c r="U1424" s="66" t="str">
        <f>IFERROR(IF(INDEX(U$1:U1423,MATCH(T1424,T$1:T1423,0),1)=0,"",INDEX(U$1:U1423,MATCH(T1424,T$1:T1423,0),1)),"")</f>
        <v/>
      </c>
      <c r="V1424" s="66"/>
      <c r="W1424" s="66"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c r="T1425" s="66"/>
      <c r="U1425" s="66" t="str">
        <f>IFERROR(IF(INDEX(U$1:U1424,MATCH(T1425,T$1:T1424,0),1)=0,"",INDEX(U$1:U1424,MATCH(T1425,T$1:T1424,0),1)),"")</f>
        <v/>
      </c>
      <c r="V1425" s="66"/>
      <c r="W1425" s="66"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c r="T1426" s="66"/>
      <c r="U1426" s="66" t="str">
        <f>IFERROR(IF(INDEX(U$1:U1425,MATCH(T1426,T$1:T1425,0),1)=0,"",INDEX(U$1:U1425,MATCH(T1426,T$1:T1425,0),1)),"")</f>
        <v/>
      </c>
      <c r="V1426" s="66"/>
      <c r="W1426" s="66"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c r="T1427" s="66"/>
      <c r="U1427" s="66" t="str">
        <f>IFERROR(IF(INDEX(U$1:U1426,MATCH(T1427,T$1:T1426,0),1)=0,"",INDEX(U$1:U1426,MATCH(T1427,T$1:T1426,0),1)),"")</f>
        <v/>
      </c>
      <c r="V1427" s="66"/>
      <c r="W1427" s="66"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c r="T1428" s="66"/>
      <c r="U1428" s="66" t="str">
        <f>IFERROR(IF(INDEX(U$1:U1427,MATCH(T1428,T$1:T1427,0),1)=0,"",INDEX(U$1:U1427,MATCH(T1428,T$1:T1427,0),1)),"")</f>
        <v/>
      </c>
      <c r="V1428" s="66"/>
      <c r="W1428" s="66"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c r="T1429" s="66"/>
      <c r="U1429" s="66" t="str">
        <f>IFERROR(IF(INDEX(U$1:U1428,MATCH(T1429,T$1:T1428,0),1)=0,"",INDEX(U$1:U1428,MATCH(T1429,T$1:T1428,0),1)),"")</f>
        <v/>
      </c>
      <c r="V1429" s="66"/>
      <c r="W1429" s="66"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c r="T1430" s="66"/>
      <c r="U1430" s="66" t="str">
        <f>IFERROR(IF(INDEX(U$1:U1429,MATCH(T1430,T$1:T1429,0),1)=0,"",INDEX(U$1:U1429,MATCH(T1430,T$1:T1429,0),1)),"")</f>
        <v/>
      </c>
      <c r="V1430" s="66"/>
      <c r="W1430" s="66"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c r="T1431" s="66"/>
      <c r="U1431" s="66" t="str">
        <f>IFERROR(IF(INDEX(U$1:U1430,MATCH(T1431,T$1:T1430,0),1)=0,"",INDEX(U$1:U1430,MATCH(T1431,T$1:T1430,0),1)),"")</f>
        <v/>
      </c>
      <c r="V1431" s="66"/>
      <c r="W1431" s="66"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c r="T1432" s="66"/>
      <c r="U1432" s="66" t="str">
        <f>IFERROR(IF(INDEX(U$1:U1431,MATCH(T1432,T$1:T1431,0),1)=0,"",INDEX(U$1:U1431,MATCH(T1432,T$1:T1431,0),1)),"")</f>
        <v/>
      </c>
      <c r="V1432" s="66"/>
      <c r="W1432" s="66"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c r="T1433" s="66"/>
      <c r="U1433" s="66" t="str">
        <f>IFERROR(IF(INDEX(U$1:U1432,MATCH(T1433,T$1:T1432,0),1)=0,"",INDEX(U$1:U1432,MATCH(T1433,T$1:T1432,0),1)),"")</f>
        <v/>
      </c>
      <c r="V1433" s="66"/>
      <c r="W1433" s="66"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c r="T1434" s="66"/>
      <c r="U1434" s="66" t="str">
        <f>IFERROR(IF(INDEX(U$1:U1433,MATCH(T1434,T$1:T1433,0),1)=0,"",INDEX(U$1:U1433,MATCH(T1434,T$1:T1433,0),1)),"")</f>
        <v/>
      </c>
      <c r="V1434" s="66"/>
      <c r="W1434" s="66"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c r="T1435" s="66"/>
      <c r="U1435" s="66" t="str">
        <f>IFERROR(IF(INDEX(U$1:U1434,MATCH(T1435,T$1:T1434,0),1)=0,"",INDEX(U$1:U1434,MATCH(T1435,T$1:T1434,0),1)),"")</f>
        <v/>
      </c>
      <c r="V1435" s="66"/>
      <c r="W1435" s="66"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c r="T1436" s="66"/>
      <c r="U1436" s="66" t="str">
        <f>IFERROR(IF(INDEX(U$1:U1435,MATCH(T1436,T$1:T1435,0),1)=0,"",INDEX(U$1:U1435,MATCH(T1436,T$1:T1435,0),1)),"")</f>
        <v/>
      </c>
      <c r="V1436" s="66"/>
      <c r="W1436" s="66"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c r="T1437" s="66"/>
      <c r="U1437" s="66" t="str">
        <f>IFERROR(IF(INDEX(U$1:U1436,MATCH(T1437,T$1:T1436,0),1)=0,"",INDEX(U$1:U1436,MATCH(T1437,T$1:T1436,0),1)),"")</f>
        <v/>
      </c>
      <c r="V1437" s="66"/>
      <c r="W1437" s="66"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c r="T1438" s="66"/>
      <c r="U1438" s="66" t="str">
        <f>IFERROR(IF(INDEX(U$1:U1437,MATCH(T1438,T$1:T1437,0),1)=0,"",INDEX(U$1:U1437,MATCH(T1438,T$1:T1437,0),1)),"")</f>
        <v/>
      </c>
      <c r="V1438" s="66"/>
      <c r="W1438" s="66"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c r="T1439" s="66"/>
      <c r="U1439" s="66" t="str">
        <f>IFERROR(IF(INDEX(U$1:U1438,MATCH(T1439,T$1:T1438,0),1)=0,"",INDEX(U$1:U1438,MATCH(T1439,T$1:T1438,0),1)),"")</f>
        <v/>
      </c>
      <c r="V1439" s="66"/>
      <c r="W1439" s="66"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c r="T1440" s="66"/>
      <c r="U1440" s="66" t="str">
        <f>IFERROR(IF(INDEX(U$1:U1439,MATCH(T1440,T$1:T1439,0),1)=0,"",INDEX(U$1:U1439,MATCH(T1440,T$1:T1439,0),1)),"")</f>
        <v/>
      </c>
      <c r="V1440" s="66"/>
      <c r="W1440" s="66"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c r="T1441" s="66"/>
      <c r="U1441" s="66" t="str">
        <f>IFERROR(IF(INDEX(U$1:U1440,MATCH(T1441,T$1:T1440,0),1)=0,"",INDEX(U$1:U1440,MATCH(T1441,T$1:T1440,0),1)),"")</f>
        <v/>
      </c>
      <c r="V1441" s="66"/>
      <c r="W1441" s="66"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c r="T1442" s="66"/>
      <c r="U1442" s="66" t="str">
        <f>IFERROR(IF(INDEX(U$1:U1441,MATCH(T1442,T$1:T1441,0),1)=0,"",INDEX(U$1:U1441,MATCH(T1442,T$1:T1441,0),1)),"")</f>
        <v/>
      </c>
      <c r="V1442" s="66"/>
      <c r="W1442" s="66"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c r="T1443" s="66"/>
      <c r="U1443" s="66" t="str">
        <f>IFERROR(IF(INDEX(U$1:U1442,MATCH(T1443,T$1:T1442,0),1)=0,"",INDEX(U$1:U1442,MATCH(T1443,T$1:T1442,0),1)),"")</f>
        <v/>
      </c>
      <c r="V1443" s="66"/>
      <c r="W1443" s="66"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c r="T1444" s="66"/>
      <c r="U1444" s="66" t="str">
        <f>IFERROR(IF(INDEX(U$1:U1443,MATCH(T1444,T$1:T1443,0),1)=0,"",INDEX(U$1:U1443,MATCH(T1444,T$1:T1443,0),1)),"")</f>
        <v/>
      </c>
      <c r="V1444" s="66"/>
      <c r="W1444" s="66"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c r="T1445" s="66"/>
      <c r="U1445" s="66" t="str">
        <f>IFERROR(IF(INDEX(U$1:U1444,MATCH(T1445,T$1:T1444,0),1)=0,"",INDEX(U$1:U1444,MATCH(T1445,T$1:T1444,0),1)),"")</f>
        <v/>
      </c>
      <c r="V1445" s="66"/>
      <c r="W1445" s="66"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c r="T1446" s="66"/>
      <c r="U1446" s="66" t="str">
        <f>IFERROR(IF(INDEX(U$1:U1445,MATCH(T1446,T$1:T1445,0),1)=0,"",INDEX(U$1:U1445,MATCH(T1446,T$1:T1445,0),1)),"")</f>
        <v/>
      </c>
      <c r="V1446" s="66"/>
      <c r="W1446" s="66"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c r="T1447" s="66"/>
      <c r="U1447" s="66" t="str">
        <f>IFERROR(IF(INDEX(U$1:U1446,MATCH(T1447,T$1:T1446,0),1)=0,"",INDEX(U$1:U1446,MATCH(T1447,T$1:T1446,0),1)),"")</f>
        <v/>
      </c>
      <c r="V1447" s="66"/>
      <c r="W1447" s="66"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c r="T1448" s="66"/>
      <c r="U1448" s="66" t="str">
        <f>IFERROR(IF(INDEX(U$1:U1447,MATCH(T1448,T$1:T1447,0),1)=0,"",INDEX(U$1:U1447,MATCH(T1448,T$1:T1447,0),1)),"")</f>
        <v/>
      </c>
      <c r="V1448" s="66"/>
      <c r="W1448" s="66"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c r="T1449" s="66"/>
      <c r="U1449" s="66" t="str">
        <f>IFERROR(IF(INDEX(U$1:U1448,MATCH(T1449,T$1:T1448,0),1)=0,"",INDEX(U$1:U1448,MATCH(T1449,T$1:T1448,0),1)),"")</f>
        <v/>
      </c>
      <c r="V1449" s="66"/>
      <c r="W1449" s="66"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c r="T1450" s="66"/>
      <c r="U1450" s="66" t="str">
        <f>IFERROR(IF(INDEX(U$1:U1449,MATCH(T1450,T$1:T1449,0),1)=0,"",INDEX(U$1:U1449,MATCH(T1450,T$1:T1449,0),1)),"")</f>
        <v/>
      </c>
      <c r="V1450" s="66"/>
      <c r="W1450" s="66"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c r="T1451" s="66"/>
      <c r="U1451" s="66" t="str">
        <f>IFERROR(IF(INDEX(U$1:U1450,MATCH(T1451,T$1:T1450,0),1)=0,"",INDEX(U$1:U1450,MATCH(T1451,T$1:T1450,0),1)),"")</f>
        <v/>
      </c>
      <c r="V1451" s="66"/>
      <c r="W1451" s="66"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c r="T1452" s="66"/>
      <c r="U1452" s="66" t="str">
        <f>IFERROR(IF(INDEX(U$1:U1451,MATCH(T1452,T$1:T1451,0),1)=0,"",INDEX(U$1:U1451,MATCH(T1452,T$1:T1451,0),1)),"")</f>
        <v/>
      </c>
      <c r="V1452" s="66"/>
      <c r="W1452" s="66"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c r="T1453" s="66"/>
      <c r="U1453" s="66" t="str">
        <f>IFERROR(IF(INDEX(U$1:U1452,MATCH(T1453,T$1:T1452,0),1)=0,"",INDEX(U$1:U1452,MATCH(T1453,T$1:T1452,0),1)),"")</f>
        <v/>
      </c>
      <c r="V1453" s="66"/>
      <c r="W1453" s="66"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c r="T1454" s="66"/>
      <c r="U1454" s="66" t="str">
        <f>IFERROR(IF(INDEX(U$1:U1453,MATCH(T1454,T$1:T1453,0),1)=0,"",INDEX(U$1:U1453,MATCH(T1454,T$1:T1453,0),1)),"")</f>
        <v/>
      </c>
      <c r="V1454" s="66"/>
      <c r="W1454" s="66"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c r="T1455" s="66"/>
      <c r="U1455" s="66" t="str">
        <f>IFERROR(IF(INDEX(U$1:U1454,MATCH(T1455,T$1:T1454,0),1)=0,"",INDEX(U$1:U1454,MATCH(T1455,T$1:T1454,0),1)),"")</f>
        <v/>
      </c>
      <c r="V1455" s="66"/>
      <c r="W1455" s="66"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c r="T1456" s="66"/>
      <c r="U1456" s="66" t="str">
        <f>IFERROR(IF(INDEX(U$1:U1455,MATCH(T1456,T$1:T1455,0),1)=0,"",INDEX(U$1:U1455,MATCH(T1456,T$1:T1455,0),1)),"")</f>
        <v/>
      </c>
      <c r="V1456" s="66"/>
      <c r="W1456" s="66"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c r="T1457" s="66"/>
      <c r="U1457" s="66" t="str">
        <f>IFERROR(IF(INDEX(U$1:U1456,MATCH(T1457,T$1:T1456,0),1)=0,"",INDEX(U$1:U1456,MATCH(T1457,T$1:T1456,0),1)),"")</f>
        <v/>
      </c>
      <c r="V1457" s="66"/>
      <c r="W1457" s="66"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c r="T1458" s="66"/>
      <c r="U1458" s="66" t="str">
        <f>IFERROR(IF(INDEX(U$1:U1457,MATCH(T1458,T$1:T1457,0),1)=0,"",INDEX(U$1:U1457,MATCH(T1458,T$1:T1457,0),1)),"")</f>
        <v/>
      </c>
      <c r="V1458" s="66"/>
      <c r="W1458" s="66"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c r="T1459" s="66"/>
      <c r="U1459" s="66" t="str">
        <f>IFERROR(IF(INDEX(U$1:U1458,MATCH(T1459,T$1:T1458,0),1)=0,"",INDEX(U$1:U1458,MATCH(T1459,T$1:T1458,0),1)),"")</f>
        <v/>
      </c>
      <c r="V1459" s="66"/>
      <c r="W1459" s="66"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c r="T1460" s="66"/>
      <c r="U1460" s="66" t="str">
        <f>IFERROR(IF(INDEX(U$1:U1459,MATCH(T1460,T$1:T1459,0),1)=0,"",INDEX(U$1:U1459,MATCH(T1460,T$1:T1459,0),1)),"")</f>
        <v/>
      </c>
      <c r="V1460" s="66"/>
      <c r="W1460" s="66"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c r="T1461" s="66"/>
      <c r="U1461" s="66" t="str">
        <f>IFERROR(IF(INDEX(U$1:U1460,MATCH(T1461,T$1:T1460,0),1)=0,"",INDEX(U$1:U1460,MATCH(T1461,T$1:T1460,0),1)),"")</f>
        <v/>
      </c>
      <c r="V1461" s="66"/>
      <c r="W1461" s="66"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c r="T1462" s="66"/>
      <c r="U1462" s="66" t="str">
        <f>IFERROR(IF(INDEX(U$1:U1461,MATCH(T1462,T$1:T1461,0),1)=0,"",INDEX(U$1:U1461,MATCH(T1462,T$1:T1461,0),1)),"")</f>
        <v/>
      </c>
      <c r="V1462" s="66"/>
      <c r="W1462" s="66"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c r="T1463" s="66"/>
      <c r="U1463" s="66" t="str">
        <f>IFERROR(IF(INDEX(U$1:U1462,MATCH(T1463,T$1:T1462,0),1)=0,"",INDEX(U$1:U1462,MATCH(T1463,T$1:T1462,0),1)),"")</f>
        <v/>
      </c>
      <c r="V1463" s="66"/>
      <c r="W1463" s="66"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c r="T1464" s="66"/>
      <c r="U1464" s="66" t="str">
        <f>IFERROR(IF(INDEX(U$1:U1463,MATCH(T1464,T$1:T1463,0),1)=0,"",INDEX(U$1:U1463,MATCH(T1464,T$1:T1463,0),1)),"")</f>
        <v/>
      </c>
      <c r="V1464" s="66"/>
      <c r="W1464" s="66"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c r="T1465" s="66"/>
      <c r="U1465" s="66" t="str">
        <f>IFERROR(IF(INDEX(U$1:U1464,MATCH(T1465,T$1:T1464,0),1)=0,"",INDEX(U$1:U1464,MATCH(T1465,T$1:T1464,0),1)),"")</f>
        <v/>
      </c>
      <c r="V1465" s="66"/>
      <c r="W1465" s="66"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c r="T1466" s="66"/>
      <c r="U1466" s="66" t="str">
        <f>IFERROR(IF(INDEX(U$1:U1465,MATCH(T1466,T$1:T1465,0),1)=0,"",INDEX(U$1:U1465,MATCH(T1466,T$1:T1465,0),1)),"")</f>
        <v/>
      </c>
      <c r="V1466" s="66"/>
      <c r="W1466" s="66"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c r="T1467" s="66"/>
      <c r="U1467" s="66" t="str">
        <f>IFERROR(IF(INDEX(U$1:U1466,MATCH(T1467,T$1:T1466,0),1)=0,"",INDEX(U$1:U1466,MATCH(T1467,T$1:T1466,0),1)),"")</f>
        <v/>
      </c>
      <c r="V1467" s="66"/>
      <c r="W1467" s="66"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c r="T1468" s="66"/>
      <c r="U1468" s="66" t="str">
        <f>IFERROR(IF(INDEX(U$1:U1467,MATCH(T1468,T$1:T1467,0),1)=0,"",INDEX(U$1:U1467,MATCH(T1468,T$1:T1467,0),1)),"")</f>
        <v/>
      </c>
      <c r="V1468" s="66"/>
      <c r="W1468" s="66"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c r="T1469" s="66"/>
      <c r="U1469" s="66" t="str">
        <f>IFERROR(IF(INDEX(U$1:U1468,MATCH(T1469,T$1:T1468,0),1)=0,"",INDEX(U$1:U1468,MATCH(T1469,T$1:T1468,0),1)),"")</f>
        <v/>
      </c>
      <c r="V1469" s="66"/>
      <c r="W1469" s="66"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c r="T1470" s="66"/>
      <c r="U1470" s="66" t="str">
        <f>IFERROR(IF(INDEX(U$1:U1469,MATCH(T1470,T$1:T1469,0),1)=0,"",INDEX(U$1:U1469,MATCH(T1470,T$1:T1469,0),1)),"")</f>
        <v/>
      </c>
      <c r="V1470" s="66"/>
      <c r="W1470" s="66"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c r="T1471" s="66"/>
      <c r="U1471" s="66" t="str">
        <f>IFERROR(IF(INDEX(U$1:U1470,MATCH(T1471,T$1:T1470,0),1)=0,"",INDEX(U$1:U1470,MATCH(T1471,T$1:T1470,0),1)),"")</f>
        <v/>
      </c>
      <c r="V1471" s="66"/>
      <c r="W1471" s="66"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c r="T1472" s="66"/>
      <c r="U1472" s="66" t="str">
        <f>IFERROR(IF(INDEX(U$1:U1471,MATCH(T1472,T$1:T1471,0),1)=0,"",INDEX(U$1:U1471,MATCH(T1472,T$1:T1471,0),1)),"")</f>
        <v/>
      </c>
      <c r="V1472" s="66"/>
      <c r="W1472" s="66"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c r="T1473" s="66"/>
      <c r="U1473" s="66" t="str">
        <f>IFERROR(IF(INDEX(U$1:U1472,MATCH(T1473,T$1:T1472,0),1)=0,"",INDEX(U$1:U1472,MATCH(T1473,T$1:T1472,0),1)),"")</f>
        <v/>
      </c>
      <c r="V1473" s="66"/>
      <c r="W1473" s="66"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c r="T1474" s="66"/>
      <c r="U1474" s="66" t="str">
        <f>IFERROR(IF(INDEX(U$1:U1473,MATCH(T1474,T$1:T1473,0),1)=0,"",INDEX(U$1:U1473,MATCH(T1474,T$1:T1473,0),1)),"")</f>
        <v/>
      </c>
      <c r="V1474" s="66"/>
      <c r="W1474" s="66"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c r="T1475" s="66"/>
      <c r="U1475" s="66" t="str">
        <f>IFERROR(IF(INDEX(U$1:U1474,MATCH(T1475,T$1:T1474,0),1)=0,"",INDEX(U$1:U1474,MATCH(T1475,T$1:T1474,0),1)),"")</f>
        <v/>
      </c>
      <c r="V1475" s="66"/>
      <c r="W1475" s="66"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c r="T1476" s="66"/>
      <c r="U1476" s="66" t="str">
        <f>IFERROR(IF(INDEX(U$1:U1475,MATCH(T1476,T$1:T1475,0),1)=0,"",INDEX(U$1:U1475,MATCH(T1476,T$1:T1475,0),1)),"")</f>
        <v/>
      </c>
      <c r="V1476" s="66"/>
      <c r="W1476" s="66"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c r="T1477" s="66"/>
      <c r="U1477" s="66" t="str">
        <f>IFERROR(IF(INDEX(U$1:U1476,MATCH(T1477,T$1:T1476,0),1)=0,"",INDEX(U$1:U1476,MATCH(T1477,T$1:T1476,0),1)),"")</f>
        <v/>
      </c>
      <c r="V1477" s="66"/>
      <c r="W1477" s="66"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c r="T1478" s="66"/>
      <c r="U1478" s="66" t="str">
        <f>IFERROR(IF(INDEX(U$1:U1477,MATCH(T1478,T$1:T1477,0),1)=0,"",INDEX(U$1:U1477,MATCH(T1478,T$1:T1477,0),1)),"")</f>
        <v/>
      </c>
      <c r="V1478" s="66"/>
      <c r="W1478" s="66"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c r="T1479" s="66"/>
      <c r="U1479" s="66" t="str">
        <f>IFERROR(IF(INDEX(U$1:U1478,MATCH(T1479,T$1:T1478,0),1)=0,"",INDEX(U$1:U1478,MATCH(T1479,T$1:T1478,0),1)),"")</f>
        <v/>
      </c>
      <c r="V1479" s="66"/>
      <c r="W1479" s="66"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c r="T1480" s="66"/>
      <c r="U1480" s="66" t="str">
        <f>IFERROR(IF(INDEX(U$1:U1479,MATCH(T1480,T$1:T1479,0),1)=0,"",INDEX(U$1:U1479,MATCH(T1480,T$1:T1479,0),1)),"")</f>
        <v/>
      </c>
      <c r="V1480" s="66"/>
      <c r="W1480" s="66"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c r="T1481" s="66"/>
      <c r="U1481" s="66" t="str">
        <f>IFERROR(IF(INDEX(U$1:U1480,MATCH(T1481,T$1:T1480,0),1)=0,"",INDEX(U$1:U1480,MATCH(T1481,T$1:T1480,0),1)),"")</f>
        <v/>
      </c>
      <c r="V1481" s="66"/>
      <c r="W1481" s="66"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c r="T1482" s="66"/>
      <c r="U1482" s="66" t="str">
        <f>IFERROR(IF(INDEX(U$1:U1481,MATCH(T1482,T$1:T1481,0),1)=0,"",INDEX(U$1:U1481,MATCH(T1482,T$1:T1481,0),1)),"")</f>
        <v/>
      </c>
      <c r="V1482" s="66"/>
      <c r="W1482" s="66"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c r="T1483" s="66"/>
      <c r="U1483" s="66" t="str">
        <f>IFERROR(IF(INDEX(U$1:U1482,MATCH(T1483,T$1:T1482,0),1)=0,"",INDEX(U$1:U1482,MATCH(T1483,T$1:T1482,0),1)),"")</f>
        <v/>
      </c>
      <c r="V1483" s="66"/>
      <c r="W1483" s="66"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c r="T1484" s="66"/>
      <c r="U1484" s="66" t="str">
        <f>IFERROR(IF(INDEX(U$1:U1483,MATCH(T1484,T$1:T1483,0),1)=0,"",INDEX(U$1:U1483,MATCH(T1484,T$1:T1483,0),1)),"")</f>
        <v/>
      </c>
      <c r="V1484" s="66"/>
      <c r="W1484" s="66"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c r="T1485" s="66"/>
      <c r="U1485" s="66" t="str">
        <f>IFERROR(IF(INDEX(U$1:U1484,MATCH(T1485,T$1:T1484,0),1)=0,"",INDEX(U$1:U1484,MATCH(T1485,T$1:T1484,0),1)),"")</f>
        <v/>
      </c>
      <c r="V1485" s="66"/>
      <c r="W1485" s="66"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c r="T1486" s="66"/>
      <c r="U1486" s="66" t="str">
        <f>IFERROR(IF(INDEX(U$1:U1485,MATCH(T1486,T$1:T1485,0),1)=0,"",INDEX(U$1:U1485,MATCH(T1486,T$1:T1485,0),1)),"")</f>
        <v/>
      </c>
      <c r="V1486" s="66"/>
      <c r="W1486" s="66"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c r="T1487" s="66"/>
      <c r="U1487" s="66" t="str">
        <f>IFERROR(IF(INDEX(U$1:U1486,MATCH(T1487,T$1:T1486,0),1)=0,"",INDEX(U$1:U1486,MATCH(T1487,T$1:T1486,0),1)),"")</f>
        <v/>
      </c>
      <c r="V1487" s="66"/>
      <c r="W1487" s="66"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c r="T1488" s="66"/>
      <c r="U1488" s="66" t="str">
        <f>IFERROR(IF(INDEX(U$1:U1487,MATCH(T1488,T$1:T1487,0),1)=0,"",INDEX(U$1:U1487,MATCH(T1488,T$1:T1487,0),1)),"")</f>
        <v/>
      </c>
      <c r="V1488" s="66"/>
      <c r="W1488" s="66"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c r="T1489" s="66"/>
      <c r="U1489" s="66" t="str">
        <f>IFERROR(IF(INDEX(U$1:U1488,MATCH(T1489,T$1:T1488,0),1)=0,"",INDEX(U$1:U1488,MATCH(T1489,T$1:T1488,0),1)),"")</f>
        <v/>
      </c>
      <c r="V1489" s="66"/>
      <c r="W1489" s="66"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c r="T1490" s="66"/>
      <c r="U1490" s="66" t="str">
        <f>IFERROR(IF(INDEX(U$1:U1489,MATCH(T1490,T$1:T1489,0),1)=0,"",INDEX(U$1:U1489,MATCH(T1490,T$1:T1489,0),1)),"")</f>
        <v/>
      </c>
      <c r="V1490" s="66"/>
      <c r="W1490" s="66"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c r="T1491" s="66"/>
      <c r="U1491" s="66" t="str">
        <f>IFERROR(IF(INDEX(U$1:U1490,MATCH(T1491,T$1:T1490,0),1)=0,"",INDEX(U$1:U1490,MATCH(T1491,T$1:T1490,0),1)),"")</f>
        <v/>
      </c>
      <c r="V1491" s="66"/>
      <c r="W1491" s="66"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c r="T1492" s="66"/>
      <c r="U1492" s="66" t="str">
        <f>IFERROR(IF(INDEX(U$1:U1491,MATCH(T1492,T$1:T1491,0),1)=0,"",INDEX(U$1:U1491,MATCH(T1492,T$1:T1491,0),1)),"")</f>
        <v/>
      </c>
      <c r="V1492" s="66"/>
      <c r="W1492" s="66"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c r="T1493" s="66"/>
      <c r="U1493" s="66" t="str">
        <f>IFERROR(IF(INDEX(U$1:U1492,MATCH(T1493,T$1:T1492,0),1)=0,"",INDEX(U$1:U1492,MATCH(T1493,T$1:T1492,0),1)),"")</f>
        <v/>
      </c>
      <c r="V1493" s="66"/>
      <c r="W1493" s="66"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c r="T1494" s="66"/>
      <c r="U1494" s="66" t="str">
        <f>IFERROR(IF(INDEX(U$1:U1493,MATCH(T1494,T$1:T1493,0),1)=0,"",INDEX(U$1:U1493,MATCH(T1494,T$1:T1493,0),1)),"")</f>
        <v/>
      </c>
      <c r="V1494" s="66"/>
      <c r="W1494" s="66"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c r="T1495" s="66"/>
      <c r="U1495" s="66" t="str">
        <f>IFERROR(IF(INDEX(U$1:U1494,MATCH(T1495,T$1:T1494,0),1)=0,"",INDEX(U$1:U1494,MATCH(T1495,T$1:T1494,0),1)),"")</f>
        <v/>
      </c>
      <c r="V1495" s="66"/>
      <c r="W1495" s="66"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c r="T1496" s="66"/>
      <c r="U1496" s="66" t="str">
        <f>IFERROR(IF(INDEX(U$1:U1495,MATCH(T1496,T$1:T1495,0),1)=0,"",INDEX(U$1:U1495,MATCH(T1496,T$1:T1495,0),1)),"")</f>
        <v/>
      </c>
      <c r="V1496" s="66"/>
      <c r="W1496" s="66"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c r="T1497" s="66"/>
      <c r="U1497" s="66" t="str">
        <f>IFERROR(IF(INDEX(U$1:U1496,MATCH(T1497,T$1:T1496,0),1)=0,"",INDEX(U$1:U1496,MATCH(T1497,T$1:T1496,0),1)),"")</f>
        <v/>
      </c>
      <c r="V1497" s="66"/>
      <c r="W1497" s="66"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c r="T1498" s="66"/>
      <c r="U1498" s="66" t="str">
        <f>IFERROR(IF(INDEX(U$1:U1497,MATCH(T1498,T$1:T1497,0),1)=0,"",INDEX(U$1:U1497,MATCH(T1498,T$1:T1497,0),1)),"")</f>
        <v/>
      </c>
      <c r="V1498" s="66"/>
      <c r="W1498" s="66"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c r="T1499" s="66"/>
      <c r="U1499" s="66" t="str">
        <f>IFERROR(IF(INDEX(U$1:U1498,MATCH(T1499,T$1:T1498,0),1)=0,"",INDEX(U$1:U1498,MATCH(T1499,T$1:T1498,0),1)),"")</f>
        <v/>
      </c>
      <c r="V1499" s="66"/>
      <c r="W1499" s="66"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c r="T1500" s="66"/>
      <c r="U1500" s="66" t="str">
        <f>IFERROR(IF(INDEX(U$1:U1499,MATCH(T1500,T$1:T1499,0),1)=0,"",INDEX(U$1:U1499,MATCH(T1500,T$1:T1499,0),1)),"")</f>
        <v/>
      </c>
      <c r="V1500" s="66"/>
      <c r="W1500" s="66"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c r="T1501" s="66"/>
      <c r="U1501" s="66" t="str">
        <f>IFERROR(IF(INDEX(U$1:U1500,MATCH(T1501,T$1:T1500,0),1)=0,"",INDEX(U$1:U1500,MATCH(T1501,T$1:T1500,0),1)),"")</f>
        <v/>
      </c>
      <c r="V1501" s="66"/>
      <c r="W1501" s="66"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c r="T1502" s="66"/>
      <c r="U1502" s="66" t="str">
        <f>IFERROR(IF(INDEX(U$1:U1501,MATCH(T1502,T$1:T1501,0),1)=0,"",INDEX(U$1:U1501,MATCH(T1502,T$1:T1501,0),1)),"")</f>
        <v/>
      </c>
      <c r="V1502" s="66"/>
      <c r="W1502" s="66"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c r="T1503" s="66"/>
      <c r="U1503" s="66" t="str">
        <f>IFERROR(IF(INDEX(U$1:U1502,MATCH(T1503,T$1:T1502,0),1)=0,"",INDEX(U$1:U1502,MATCH(T1503,T$1:T1502,0),1)),"")</f>
        <v/>
      </c>
      <c r="V1503" s="66"/>
      <c r="W1503" s="66"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c r="T1504" s="66"/>
      <c r="U1504" s="66" t="str">
        <f>IFERROR(IF(INDEX(U$1:U1503,MATCH(T1504,T$1:T1503,0),1)=0,"",INDEX(U$1:U1503,MATCH(T1504,T$1:T1503,0),1)),"")</f>
        <v/>
      </c>
      <c r="V1504" s="66"/>
      <c r="W1504" s="66"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c r="T1505" s="66"/>
      <c r="U1505" s="66" t="str">
        <f>IFERROR(IF(INDEX(U$1:U1504,MATCH(T1505,T$1:T1504,0),1)=0,"",INDEX(U$1:U1504,MATCH(T1505,T$1:T1504,0),1)),"")</f>
        <v/>
      </c>
      <c r="V1505" s="66"/>
      <c r="W1505" s="66"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c r="T1506" s="66"/>
      <c r="U1506" s="66" t="str">
        <f>IFERROR(IF(INDEX(U$1:U1505,MATCH(T1506,T$1:T1505,0),1)=0,"",INDEX(U$1:U1505,MATCH(T1506,T$1:T1505,0),1)),"")</f>
        <v/>
      </c>
      <c r="V1506" s="66"/>
      <c r="W1506" s="66"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c r="T1507" s="66"/>
      <c r="U1507" s="66" t="str">
        <f>IFERROR(IF(INDEX(U$1:U1506,MATCH(T1507,T$1:T1506,0),1)=0,"",INDEX(U$1:U1506,MATCH(T1507,T$1:T1506,0),1)),"")</f>
        <v/>
      </c>
      <c r="V1507" s="66"/>
      <c r="W1507" s="66"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c r="T1508" s="66"/>
      <c r="U1508" s="66" t="str">
        <f>IFERROR(IF(INDEX(U$1:U1507,MATCH(T1508,T$1:T1507,0),1)=0,"",INDEX(U$1:U1507,MATCH(T1508,T$1:T1507,0),1)),"")</f>
        <v/>
      </c>
      <c r="V1508" s="66"/>
      <c r="W1508" s="66"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c r="T1509" s="66"/>
      <c r="U1509" s="66" t="str">
        <f>IFERROR(IF(INDEX(U$1:U1508,MATCH(T1509,T$1:T1508,0),1)=0,"",INDEX(U$1:U1508,MATCH(T1509,T$1:T1508,0),1)),"")</f>
        <v/>
      </c>
      <c r="V1509" s="66"/>
      <c r="W1509" s="66"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c r="T1510" s="66"/>
      <c r="U1510" s="66" t="str">
        <f>IFERROR(IF(INDEX(U$1:U1509,MATCH(T1510,T$1:T1509,0),1)=0,"",INDEX(U$1:U1509,MATCH(T1510,T$1:T1509,0),1)),"")</f>
        <v/>
      </c>
      <c r="V1510" s="66"/>
      <c r="W1510" s="66"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c r="T1511" s="66"/>
      <c r="U1511" s="66" t="str">
        <f>IFERROR(IF(INDEX(U$1:U1510,MATCH(T1511,T$1:T1510,0),1)=0,"",INDEX(U$1:U1510,MATCH(T1511,T$1:T1510,0),1)),"")</f>
        <v/>
      </c>
      <c r="V1511" s="66"/>
      <c r="W1511" s="66"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c r="T1512" s="66"/>
      <c r="U1512" s="66" t="str">
        <f>IFERROR(IF(INDEX(U$1:U1511,MATCH(T1512,T$1:T1511,0),1)=0,"",INDEX(U$1:U1511,MATCH(T1512,T$1:T1511,0),1)),"")</f>
        <v/>
      </c>
      <c r="V1512" s="66"/>
      <c r="W1512" s="66"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c r="T1513" s="66"/>
      <c r="U1513" s="66" t="str">
        <f>IFERROR(IF(INDEX(U$1:U1512,MATCH(T1513,T$1:T1512,0),1)=0,"",INDEX(U$1:U1512,MATCH(T1513,T$1:T1512,0),1)),"")</f>
        <v/>
      </c>
      <c r="V1513" s="66"/>
      <c r="W1513" s="66"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c r="T1514" s="66"/>
      <c r="U1514" s="66" t="str">
        <f>IFERROR(IF(INDEX(U$1:U1513,MATCH(T1514,T$1:T1513,0),1)=0,"",INDEX(U$1:U1513,MATCH(T1514,T$1:T1513,0),1)),"")</f>
        <v/>
      </c>
      <c r="V1514" s="66"/>
      <c r="W1514" s="66"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c r="T1515" s="66"/>
      <c r="U1515" s="66" t="str">
        <f>IFERROR(IF(INDEX(U$1:U1514,MATCH(T1515,T$1:T1514,0),1)=0,"",INDEX(U$1:U1514,MATCH(T1515,T$1:T1514,0),1)),"")</f>
        <v/>
      </c>
      <c r="V1515" s="66"/>
      <c r="W1515" s="66"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c r="T1516" s="66"/>
      <c r="U1516" s="66" t="str">
        <f>IFERROR(IF(INDEX(U$1:U1515,MATCH(T1516,T$1:T1515,0),1)=0,"",INDEX(U$1:U1515,MATCH(T1516,T$1:T1515,0),1)),"")</f>
        <v/>
      </c>
      <c r="V1516" s="66"/>
      <c r="W1516" s="66"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c r="T1517" s="66"/>
      <c r="U1517" s="66" t="str">
        <f>IFERROR(IF(INDEX(U$1:U1516,MATCH(T1517,T$1:T1516,0),1)=0,"",INDEX(U$1:U1516,MATCH(T1517,T$1:T1516,0),1)),"")</f>
        <v/>
      </c>
      <c r="V1517" s="66"/>
      <c r="W1517" s="66"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c r="T1518" s="66"/>
      <c r="U1518" s="66" t="str">
        <f>IFERROR(IF(INDEX(U$1:U1517,MATCH(T1518,T$1:T1517,0),1)=0,"",INDEX(U$1:U1517,MATCH(T1518,T$1:T1517,0),1)),"")</f>
        <v/>
      </c>
      <c r="V1518" s="66"/>
      <c r="W1518" s="66"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c r="T1519" s="66"/>
      <c r="U1519" s="66" t="str">
        <f>IFERROR(IF(INDEX(U$1:U1518,MATCH(T1519,T$1:T1518,0),1)=0,"",INDEX(U$1:U1518,MATCH(T1519,T$1:T1518,0),1)),"")</f>
        <v/>
      </c>
      <c r="V1519" s="66"/>
      <c r="W1519" s="66"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c r="T1520" s="66"/>
      <c r="U1520" s="66" t="str">
        <f>IFERROR(IF(INDEX(U$1:U1519,MATCH(T1520,T$1:T1519,0),1)=0,"",INDEX(U$1:U1519,MATCH(T1520,T$1:T1519,0),1)),"")</f>
        <v/>
      </c>
      <c r="V1520" s="66"/>
      <c r="W1520" s="66"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c r="T1521" s="66"/>
      <c r="U1521" s="66" t="str">
        <f>IFERROR(IF(INDEX(U$1:U1520,MATCH(T1521,T$1:T1520,0),1)=0,"",INDEX(U$1:U1520,MATCH(T1521,T$1:T1520,0),1)),"")</f>
        <v/>
      </c>
      <c r="V1521" s="66"/>
      <c r="W1521" s="66"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c r="T1522" s="66"/>
      <c r="U1522" s="66" t="str">
        <f>IFERROR(IF(INDEX(U$1:U1521,MATCH(T1522,T$1:T1521,0),1)=0,"",INDEX(U$1:U1521,MATCH(T1522,T$1:T1521,0),1)),"")</f>
        <v/>
      </c>
      <c r="V1522" s="66"/>
      <c r="W1522" s="66"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c r="T1523" s="66"/>
      <c r="U1523" s="66" t="str">
        <f>IFERROR(IF(INDEX(U$1:U1522,MATCH(T1523,T$1:T1522,0),1)=0,"",INDEX(U$1:U1522,MATCH(T1523,T$1:T1522,0),1)),"")</f>
        <v/>
      </c>
      <c r="V1523" s="66"/>
      <c r="W1523" s="66"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c r="T1524" s="66"/>
      <c r="U1524" s="66" t="str">
        <f>IFERROR(IF(INDEX(U$1:U1523,MATCH(T1524,T$1:T1523,0),1)=0,"",INDEX(U$1:U1523,MATCH(T1524,T$1:T1523,0),1)),"")</f>
        <v/>
      </c>
      <c r="V1524" s="66"/>
      <c r="W1524" s="66"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c r="T1525" s="66"/>
      <c r="U1525" s="66" t="str">
        <f>IFERROR(IF(INDEX(U$1:U1524,MATCH(T1525,T$1:T1524,0),1)=0,"",INDEX(U$1:U1524,MATCH(T1525,T$1:T1524,0),1)),"")</f>
        <v/>
      </c>
      <c r="V1525" s="66"/>
      <c r="W1525" s="66"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c r="T1526" s="66"/>
      <c r="U1526" s="66" t="str">
        <f>IFERROR(IF(INDEX(U$1:U1525,MATCH(T1526,T$1:T1525,0),1)=0,"",INDEX(U$1:U1525,MATCH(T1526,T$1:T1525,0),1)),"")</f>
        <v/>
      </c>
      <c r="V1526" s="66"/>
      <c r="W1526" s="66"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c r="T1527" s="66"/>
      <c r="U1527" s="66" t="str">
        <f>IFERROR(IF(INDEX(U$1:U1526,MATCH(T1527,T$1:T1526,0),1)=0,"",INDEX(U$1:U1526,MATCH(T1527,T$1:T1526,0),1)),"")</f>
        <v/>
      </c>
      <c r="V1527" s="66"/>
      <c r="W1527" s="66"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c r="T1528" s="66"/>
      <c r="U1528" s="66" t="str">
        <f>IFERROR(IF(INDEX(U$1:U1527,MATCH(T1528,T$1:T1527,0),1)=0,"",INDEX(U$1:U1527,MATCH(T1528,T$1:T1527,0),1)),"")</f>
        <v/>
      </c>
      <c r="V1528" s="66"/>
      <c r="W1528" s="66"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c r="T1529" s="66"/>
      <c r="U1529" s="66" t="str">
        <f>IFERROR(IF(INDEX(U$1:U1528,MATCH(T1529,T$1:T1528,0),1)=0,"",INDEX(U$1:U1528,MATCH(T1529,T$1:T1528,0),1)),"")</f>
        <v/>
      </c>
      <c r="V1529" s="66"/>
      <c r="W1529" s="66"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c r="T1530" s="66"/>
      <c r="U1530" s="66" t="str">
        <f>IFERROR(IF(INDEX(U$1:U1529,MATCH(T1530,T$1:T1529,0),1)=0,"",INDEX(U$1:U1529,MATCH(T1530,T$1:T1529,0),1)),"")</f>
        <v/>
      </c>
      <c r="V1530" s="66"/>
      <c r="W1530" s="66"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c r="T1531" s="66"/>
      <c r="U1531" s="66" t="str">
        <f>IFERROR(IF(INDEX(U$1:U1530,MATCH(T1531,T$1:T1530,0),1)=0,"",INDEX(U$1:U1530,MATCH(T1531,T$1:T1530,0),1)),"")</f>
        <v/>
      </c>
      <c r="V1531" s="66"/>
      <c r="W1531" s="66"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c r="T1532" s="66"/>
      <c r="U1532" s="66" t="str">
        <f>IFERROR(IF(INDEX(U$1:U1531,MATCH(T1532,T$1:T1531,0),1)=0,"",INDEX(U$1:U1531,MATCH(T1532,T$1:T1531,0),1)),"")</f>
        <v/>
      </c>
      <c r="V1532" s="66"/>
      <c r="W1532" s="66"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c r="T1533" s="66"/>
      <c r="U1533" s="66" t="str">
        <f>IFERROR(IF(INDEX(U$1:U1532,MATCH(T1533,T$1:T1532,0),1)=0,"",INDEX(U$1:U1532,MATCH(T1533,T$1:T1532,0),1)),"")</f>
        <v/>
      </c>
      <c r="V1533" s="66"/>
      <c r="W1533" s="66"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c r="T1534" s="66"/>
      <c r="U1534" s="66" t="str">
        <f>IFERROR(IF(INDEX(U$1:U1533,MATCH(T1534,T$1:T1533,0),1)=0,"",INDEX(U$1:U1533,MATCH(T1534,T$1:T1533,0),1)),"")</f>
        <v/>
      </c>
      <c r="V1534" s="66"/>
      <c r="W1534" s="66"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c r="T1535" s="66"/>
      <c r="U1535" s="66" t="str">
        <f>IFERROR(IF(INDEX(U$1:U1534,MATCH(T1535,T$1:T1534,0),1)=0,"",INDEX(U$1:U1534,MATCH(T1535,T$1:T1534,0),1)),"")</f>
        <v/>
      </c>
      <c r="V1535" s="66"/>
      <c r="W1535" s="66"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c r="T1536" s="66"/>
      <c r="U1536" s="66" t="str">
        <f>IFERROR(IF(INDEX(U$1:U1535,MATCH(T1536,T$1:T1535,0),1)=0,"",INDEX(U$1:U1535,MATCH(T1536,T$1:T1535,0),1)),"")</f>
        <v/>
      </c>
      <c r="V1536" s="66"/>
      <c r="W1536" s="66"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c r="T1537" s="66"/>
      <c r="U1537" s="66" t="str">
        <f>IFERROR(IF(INDEX(U$1:U1536,MATCH(T1537,T$1:T1536,0),1)=0,"",INDEX(U$1:U1536,MATCH(T1537,T$1:T1536,0),1)),"")</f>
        <v/>
      </c>
      <c r="V1537" s="66"/>
      <c r="W1537" s="66"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c r="T1538" s="66"/>
      <c r="U1538" s="66" t="str">
        <f>IFERROR(IF(INDEX(U$1:U1537,MATCH(T1538,T$1:T1537,0),1)=0,"",INDEX(U$1:U1537,MATCH(T1538,T$1:T1537,0),1)),"")</f>
        <v/>
      </c>
      <c r="V1538" s="66"/>
      <c r="W1538" s="66"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c r="T1539" s="66"/>
      <c r="U1539" s="66" t="str">
        <f>IFERROR(IF(INDEX(U$1:U1538,MATCH(T1539,T$1:T1538,0),1)=0,"",INDEX(U$1:U1538,MATCH(T1539,T$1:T1538,0),1)),"")</f>
        <v/>
      </c>
      <c r="V1539" s="66"/>
      <c r="W1539" s="66"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c r="T1540" s="66"/>
      <c r="U1540" s="66" t="str">
        <f>IFERROR(IF(INDEX(U$1:U1539,MATCH(T1540,T$1:T1539,0),1)=0,"",INDEX(U$1:U1539,MATCH(T1540,T$1:T1539,0),1)),"")</f>
        <v/>
      </c>
      <c r="V1540" s="66"/>
      <c r="W1540" s="66"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c r="T1541" s="66"/>
      <c r="U1541" s="66" t="str">
        <f>IFERROR(IF(INDEX(U$1:U1540,MATCH(T1541,T$1:T1540,0),1)=0,"",INDEX(U$1:U1540,MATCH(T1541,T$1:T1540,0),1)),"")</f>
        <v/>
      </c>
      <c r="V1541" s="66"/>
      <c r="W1541" s="66"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c r="T1542" s="66"/>
      <c r="U1542" s="66" t="str">
        <f>IFERROR(IF(INDEX(U$1:U1541,MATCH(T1542,T$1:T1541,0),1)=0,"",INDEX(U$1:U1541,MATCH(T1542,T$1:T1541,0),1)),"")</f>
        <v/>
      </c>
      <c r="V1542" s="66"/>
      <c r="W1542" s="66"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c r="T1543" s="66"/>
      <c r="U1543" s="66" t="str">
        <f>IFERROR(IF(INDEX(U$1:U1542,MATCH(T1543,T$1:T1542,0),1)=0,"",INDEX(U$1:U1542,MATCH(T1543,T$1:T1542,0),1)),"")</f>
        <v/>
      </c>
      <c r="V1543" s="66"/>
      <c r="W1543" s="66"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c r="T1544" s="66"/>
      <c r="U1544" s="66" t="str">
        <f>IFERROR(IF(INDEX(U$1:U1543,MATCH(T1544,T$1:T1543,0),1)=0,"",INDEX(U$1:U1543,MATCH(T1544,T$1:T1543,0),1)),"")</f>
        <v/>
      </c>
      <c r="V1544" s="66"/>
      <c r="W1544" s="66"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c r="T1545" s="66"/>
      <c r="U1545" s="66" t="str">
        <f>IFERROR(IF(INDEX(U$1:U1544,MATCH(T1545,T$1:T1544,0),1)=0,"",INDEX(U$1:U1544,MATCH(T1545,T$1:T1544,0),1)),"")</f>
        <v/>
      </c>
      <c r="V1545" s="66"/>
      <c r="W1545" s="66"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c r="T1546" s="66"/>
      <c r="U1546" s="66" t="str">
        <f>IFERROR(IF(INDEX(U$1:U1545,MATCH(T1546,T$1:T1545,0),1)=0,"",INDEX(U$1:U1545,MATCH(T1546,T$1:T1545,0),1)),"")</f>
        <v/>
      </c>
      <c r="V1546" s="66"/>
      <c r="W1546" s="66"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c r="T1547" s="66"/>
      <c r="U1547" s="66" t="str">
        <f>IFERROR(IF(INDEX(U$1:U1546,MATCH(T1547,T$1:T1546,0),1)=0,"",INDEX(U$1:U1546,MATCH(T1547,T$1:T1546,0),1)),"")</f>
        <v/>
      </c>
      <c r="V1547" s="66"/>
      <c r="W1547" s="66"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c r="T1548" s="66"/>
      <c r="U1548" s="66" t="str">
        <f>IFERROR(IF(INDEX(U$1:U1547,MATCH(T1548,T$1:T1547,0),1)=0,"",INDEX(U$1:U1547,MATCH(T1548,T$1:T1547,0),1)),"")</f>
        <v/>
      </c>
      <c r="V1548" s="66"/>
      <c r="W1548" s="66"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c r="T1549" s="66"/>
      <c r="U1549" s="66" t="str">
        <f>IFERROR(IF(INDEX(U$1:U1548,MATCH(T1549,T$1:T1548,0),1)=0,"",INDEX(U$1:U1548,MATCH(T1549,T$1:T1548,0),1)),"")</f>
        <v/>
      </c>
      <c r="V1549" s="66"/>
      <c r="W1549" s="66"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c r="T1550" s="66"/>
      <c r="U1550" s="66" t="str">
        <f>IFERROR(IF(INDEX(U$1:U1549,MATCH(T1550,T$1:T1549,0),1)=0,"",INDEX(U$1:U1549,MATCH(T1550,T$1:T1549,0),1)),"")</f>
        <v/>
      </c>
      <c r="V1550" s="66"/>
      <c r="W1550" s="66"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c r="T1551" s="66"/>
      <c r="U1551" s="66" t="str">
        <f>IFERROR(IF(INDEX(U$1:U1550,MATCH(T1551,T$1:T1550,0),1)=0,"",INDEX(U$1:U1550,MATCH(T1551,T$1:T1550,0),1)),"")</f>
        <v/>
      </c>
      <c r="V1551" s="66"/>
      <c r="W1551" s="66"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c r="T1552" s="66"/>
      <c r="U1552" s="66" t="str">
        <f>IFERROR(IF(INDEX(U$1:U1551,MATCH(T1552,T$1:T1551,0),1)=0,"",INDEX(U$1:U1551,MATCH(T1552,T$1:T1551,0),1)),"")</f>
        <v/>
      </c>
      <c r="V1552" s="66"/>
      <c r="W1552" s="66"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c r="T1553" s="66"/>
      <c r="U1553" s="66" t="str">
        <f>IFERROR(IF(INDEX(U$1:U1552,MATCH(T1553,T$1:T1552,0),1)=0,"",INDEX(U$1:U1552,MATCH(T1553,T$1:T1552,0),1)),"")</f>
        <v/>
      </c>
      <c r="V1553" s="66"/>
      <c r="W1553" s="66"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c r="T1554" s="66"/>
      <c r="U1554" s="66" t="str">
        <f>IFERROR(IF(INDEX(U$1:U1553,MATCH(T1554,T$1:T1553,0),1)=0,"",INDEX(U$1:U1553,MATCH(T1554,T$1:T1553,0),1)),"")</f>
        <v/>
      </c>
      <c r="V1554" s="66"/>
      <c r="W1554" s="66"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c r="T1555" s="66"/>
      <c r="U1555" s="66" t="str">
        <f>IFERROR(IF(INDEX(U$1:U1554,MATCH(T1555,T$1:T1554,0),1)=0,"",INDEX(U$1:U1554,MATCH(T1555,T$1:T1554,0),1)),"")</f>
        <v/>
      </c>
      <c r="V1555" s="66"/>
      <c r="W1555" s="66"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c r="T1556" s="66"/>
      <c r="U1556" s="66" t="str">
        <f>IFERROR(IF(INDEX(U$1:U1555,MATCH(T1556,T$1:T1555,0),1)=0,"",INDEX(U$1:U1555,MATCH(T1556,T$1:T1555,0),1)),"")</f>
        <v/>
      </c>
      <c r="V1556" s="66"/>
      <c r="W1556" s="66"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c r="T1557" s="66"/>
      <c r="U1557" s="66" t="str">
        <f>IFERROR(IF(INDEX(U$1:U1556,MATCH(T1557,T$1:T1556,0),1)=0,"",INDEX(U$1:U1556,MATCH(T1557,T$1:T1556,0),1)),"")</f>
        <v/>
      </c>
      <c r="V1557" s="66"/>
      <c r="W1557" s="66"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c r="T1558" s="66"/>
      <c r="U1558" s="66" t="str">
        <f>IFERROR(IF(INDEX(U$1:U1557,MATCH(T1558,T$1:T1557,0),1)=0,"",INDEX(U$1:U1557,MATCH(T1558,T$1:T1557,0),1)),"")</f>
        <v/>
      </c>
      <c r="V1558" s="66"/>
      <c r="W1558" s="66"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c r="T1559" s="66"/>
      <c r="U1559" s="66" t="str">
        <f>IFERROR(IF(INDEX(U$1:U1558,MATCH(T1559,T$1:T1558,0),1)=0,"",INDEX(U$1:U1558,MATCH(T1559,T$1:T1558,0),1)),"")</f>
        <v/>
      </c>
      <c r="V1559" s="66"/>
      <c r="W1559" s="66"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c r="T1560" s="66"/>
      <c r="U1560" s="66" t="str">
        <f>IFERROR(IF(INDEX(U$1:U1559,MATCH(T1560,T$1:T1559,0),1)=0,"",INDEX(U$1:U1559,MATCH(T1560,T$1:T1559,0),1)),"")</f>
        <v/>
      </c>
      <c r="V1560" s="66"/>
      <c r="W1560" s="66"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c r="T1561" s="66"/>
      <c r="U1561" s="66" t="str">
        <f>IFERROR(IF(INDEX(U$1:U1560,MATCH(T1561,T$1:T1560,0),1)=0,"",INDEX(U$1:U1560,MATCH(T1561,T$1:T1560,0),1)),"")</f>
        <v/>
      </c>
      <c r="V1561" s="66"/>
      <c r="W1561" s="66"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c r="T1562" s="66"/>
      <c r="U1562" s="66" t="str">
        <f>IFERROR(IF(INDEX(U$1:U1561,MATCH(T1562,T$1:T1561,0),1)=0,"",INDEX(U$1:U1561,MATCH(T1562,T$1:T1561,0),1)),"")</f>
        <v/>
      </c>
      <c r="V1562" s="66"/>
      <c r="W1562" s="66"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c r="T1563" s="66"/>
      <c r="U1563" s="66" t="str">
        <f>IFERROR(IF(INDEX(U$1:U1562,MATCH(T1563,T$1:T1562,0),1)=0,"",INDEX(U$1:U1562,MATCH(T1563,T$1:T1562,0),1)),"")</f>
        <v/>
      </c>
      <c r="V1563" s="66"/>
      <c r="W1563" s="66"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c r="T1564" s="66"/>
      <c r="U1564" s="66" t="str">
        <f>IFERROR(IF(INDEX(U$1:U1563,MATCH(T1564,T$1:T1563,0),1)=0,"",INDEX(U$1:U1563,MATCH(T1564,T$1:T1563,0),1)),"")</f>
        <v/>
      </c>
      <c r="V1564" s="66"/>
      <c r="W1564" s="66"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c r="T1565" s="66"/>
      <c r="U1565" s="66" t="str">
        <f>IFERROR(IF(INDEX(U$1:U1564,MATCH(T1565,T$1:T1564,0),1)=0,"",INDEX(U$1:U1564,MATCH(T1565,T$1:T1564,0),1)),"")</f>
        <v/>
      </c>
      <c r="V1565" s="66"/>
      <c r="W1565" s="66"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c r="T1566" s="66"/>
      <c r="U1566" s="66" t="str">
        <f>IFERROR(IF(INDEX(U$1:U1565,MATCH(T1566,T$1:T1565,0),1)=0,"",INDEX(U$1:U1565,MATCH(T1566,T$1:T1565,0),1)),"")</f>
        <v/>
      </c>
      <c r="V1566" s="66"/>
      <c r="W1566" s="66"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c r="T1567" s="66"/>
      <c r="U1567" s="66" t="str">
        <f>IFERROR(IF(INDEX(U$1:U1566,MATCH(T1567,T$1:T1566,0),1)=0,"",INDEX(U$1:U1566,MATCH(T1567,T$1:T1566,0),1)),"")</f>
        <v/>
      </c>
      <c r="V1567" s="66"/>
      <c r="W1567" s="66"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c r="T1568" s="66"/>
      <c r="U1568" s="66" t="str">
        <f>IFERROR(IF(INDEX(U$1:U1567,MATCH(T1568,T$1:T1567,0),1)=0,"",INDEX(U$1:U1567,MATCH(T1568,T$1:T1567,0),1)),"")</f>
        <v/>
      </c>
      <c r="V1568" s="66"/>
      <c r="W1568" s="66"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c r="T1569" s="66"/>
      <c r="U1569" s="66" t="str">
        <f>IFERROR(IF(INDEX(U$1:U1568,MATCH(T1569,T$1:T1568,0),1)=0,"",INDEX(U$1:U1568,MATCH(T1569,T$1:T1568,0),1)),"")</f>
        <v/>
      </c>
      <c r="V1569" s="66"/>
      <c r="W1569" s="66"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c r="T1570" s="66"/>
      <c r="U1570" s="66" t="str">
        <f>IFERROR(IF(INDEX(U$1:U1569,MATCH(T1570,T$1:T1569,0),1)=0,"",INDEX(U$1:U1569,MATCH(T1570,T$1:T1569,0),1)),"")</f>
        <v/>
      </c>
      <c r="V1570" s="66"/>
      <c r="W1570" s="66"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c r="T1571" s="66"/>
      <c r="U1571" s="66" t="str">
        <f>IFERROR(IF(INDEX(U$1:U1570,MATCH(T1571,T$1:T1570,0),1)=0,"",INDEX(U$1:U1570,MATCH(T1571,T$1:T1570,0),1)),"")</f>
        <v/>
      </c>
      <c r="V1571" s="66"/>
      <c r="W1571" s="66"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c r="T1572" s="66"/>
      <c r="U1572" s="66" t="str">
        <f>IFERROR(IF(INDEX(U$1:U1571,MATCH(T1572,T$1:T1571,0),1)=0,"",INDEX(U$1:U1571,MATCH(T1572,T$1:T1571,0),1)),"")</f>
        <v/>
      </c>
      <c r="V1572" s="66"/>
      <c r="W1572" s="66"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c r="T1573" s="66"/>
      <c r="U1573" s="66" t="str">
        <f>IFERROR(IF(INDEX(U$1:U1572,MATCH(T1573,T$1:T1572,0),1)=0,"",INDEX(U$1:U1572,MATCH(T1573,T$1:T1572,0),1)),"")</f>
        <v/>
      </c>
      <c r="V1573" s="66"/>
      <c r="W1573" s="66"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c r="T1574" s="66"/>
      <c r="U1574" s="66" t="str">
        <f>IFERROR(IF(INDEX(U$1:U1573,MATCH(T1574,T$1:T1573,0),1)=0,"",INDEX(U$1:U1573,MATCH(T1574,T$1:T1573,0),1)),"")</f>
        <v/>
      </c>
      <c r="V1574" s="66"/>
      <c r="W1574" s="66"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c r="T1575" s="66"/>
      <c r="U1575" s="66" t="str">
        <f>IFERROR(IF(INDEX(U$1:U1574,MATCH(T1575,T$1:T1574,0),1)=0,"",INDEX(U$1:U1574,MATCH(T1575,T$1:T1574,0),1)),"")</f>
        <v/>
      </c>
      <c r="V1575" s="66"/>
      <c r="W1575" s="66"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c r="T1576" s="66"/>
      <c r="U1576" s="66" t="str">
        <f>IFERROR(IF(INDEX(U$1:U1575,MATCH(T1576,T$1:T1575,0),1)=0,"",INDEX(U$1:U1575,MATCH(T1576,T$1:T1575,0),1)),"")</f>
        <v/>
      </c>
      <c r="V1576" s="66"/>
      <c r="W1576" s="66"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c r="T1577" s="66"/>
      <c r="U1577" s="66" t="str">
        <f>IFERROR(IF(INDEX(U$1:U1576,MATCH(T1577,T$1:T1576,0),1)=0,"",INDEX(U$1:U1576,MATCH(T1577,T$1:T1576,0),1)),"")</f>
        <v/>
      </c>
      <c r="V1577" s="66"/>
      <c r="W1577" s="66"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c r="T1578" s="66"/>
      <c r="U1578" s="66" t="str">
        <f>IFERROR(IF(INDEX(U$1:U1577,MATCH(T1578,T$1:T1577,0),1)=0,"",INDEX(U$1:U1577,MATCH(T1578,T$1:T1577,0),1)),"")</f>
        <v/>
      </c>
      <c r="V1578" s="66"/>
      <c r="W1578" s="66"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c r="T1579" s="66"/>
      <c r="U1579" s="66" t="str">
        <f>IFERROR(IF(INDEX(U$1:U1578,MATCH(T1579,T$1:T1578,0),1)=0,"",INDEX(U$1:U1578,MATCH(T1579,T$1:T1578,0),1)),"")</f>
        <v/>
      </c>
      <c r="V1579" s="66"/>
      <c r="W1579" s="66"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c r="T1580" s="66"/>
      <c r="U1580" s="66" t="str">
        <f>IFERROR(IF(INDEX(U$1:U1579,MATCH(T1580,T$1:T1579,0),1)=0,"",INDEX(U$1:U1579,MATCH(T1580,T$1:T1579,0),1)),"")</f>
        <v/>
      </c>
      <c r="V1580" s="66"/>
      <c r="W1580" s="66"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c r="T1581" s="66"/>
      <c r="U1581" s="66" t="str">
        <f>IFERROR(IF(INDEX(U$1:U1580,MATCH(T1581,T$1:T1580,0),1)=0,"",INDEX(U$1:U1580,MATCH(T1581,T$1:T1580,0),1)),"")</f>
        <v/>
      </c>
      <c r="V1581" s="66"/>
      <c r="W1581" s="66"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c r="T1582" s="66"/>
      <c r="U1582" s="66" t="str">
        <f>IFERROR(IF(INDEX(U$1:U1581,MATCH(T1582,T$1:T1581,0),1)=0,"",INDEX(U$1:U1581,MATCH(T1582,T$1:T1581,0),1)),"")</f>
        <v/>
      </c>
      <c r="V1582" s="66"/>
      <c r="W1582" s="66"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c r="T1583" s="66"/>
      <c r="U1583" s="66" t="str">
        <f>IFERROR(IF(INDEX(U$1:U1582,MATCH(T1583,T$1:T1582,0),1)=0,"",INDEX(U$1:U1582,MATCH(T1583,T$1:T1582,0),1)),"")</f>
        <v/>
      </c>
      <c r="V1583" s="66"/>
      <c r="W1583" s="66"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c r="T1584" s="66"/>
      <c r="U1584" s="66" t="str">
        <f>IFERROR(IF(INDEX(U$1:U1583,MATCH(T1584,T$1:T1583,0),1)=0,"",INDEX(U$1:U1583,MATCH(T1584,T$1:T1583,0),1)),"")</f>
        <v/>
      </c>
      <c r="V1584" s="66"/>
      <c r="W1584" s="66"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c r="T1585" s="66"/>
      <c r="U1585" s="66" t="str">
        <f>IFERROR(IF(INDEX(U$1:U1584,MATCH(T1585,T$1:T1584,0),1)=0,"",INDEX(U$1:U1584,MATCH(T1585,T$1:T1584,0),1)),"")</f>
        <v/>
      </c>
      <c r="V1585" s="66"/>
      <c r="W1585" s="66"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c r="T1586" s="66"/>
      <c r="U1586" s="66" t="str">
        <f>IFERROR(IF(INDEX(U$1:U1585,MATCH(T1586,T$1:T1585,0),1)=0,"",INDEX(U$1:U1585,MATCH(T1586,T$1:T1585,0),1)),"")</f>
        <v/>
      </c>
      <c r="V1586" s="66"/>
      <c r="W1586" s="66"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c r="T1587" s="66"/>
      <c r="U1587" s="66" t="str">
        <f>IFERROR(IF(INDEX(U$1:U1586,MATCH(T1587,T$1:T1586,0),1)=0,"",INDEX(U$1:U1586,MATCH(T1587,T$1:T1586,0),1)),"")</f>
        <v/>
      </c>
      <c r="V1587" s="66"/>
      <c r="W1587" s="66"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c r="T1588" s="66"/>
      <c r="U1588" s="66" t="str">
        <f>IFERROR(IF(INDEX(U$1:U1587,MATCH(T1588,T$1:T1587,0),1)=0,"",INDEX(U$1:U1587,MATCH(T1588,T$1:T1587,0),1)),"")</f>
        <v/>
      </c>
      <c r="V1588" s="66"/>
      <c r="W1588" s="66"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c r="T1589" s="66"/>
      <c r="U1589" s="66" t="str">
        <f>IFERROR(IF(INDEX(U$1:U1588,MATCH(T1589,T$1:T1588,0),1)=0,"",INDEX(U$1:U1588,MATCH(T1589,T$1:T1588,0),1)),"")</f>
        <v/>
      </c>
      <c r="V1589" s="66"/>
      <c r="W1589" s="66"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c r="T1590" s="66"/>
      <c r="U1590" s="66" t="str">
        <f>IFERROR(IF(INDEX(U$1:U1589,MATCH(T1590,T$1:T1589,0),1)=0,"",INDEX(U$1:U1589,MATCH(T1590,T$1:T1589,0),1)),"")</f>
        <v/>
      </c>
      <c r="V1590" s="66"/>
      <c r="W1590" s="66"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c r="T1591" s="66"/>
      <c r="U1591" s="66" t="str">
        <f>IFERROR(IF(INDEX(U$1:U1590,MATCH(T1591,T$1:T1590,0),1)=0,"",INDEX(U$1:U1590,MATCH(T1591,T$1:T1590,0),1)),"")</f>
        <v/>
      </c>
      <c r="V1591" s="66"/>
      <c r="W1591" s="66"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c r="T1592" s="66"/>
      <c r="U1592" s="66" t="str">
        <f>IFERROR(IF(INDEX(U$1:U1591,MATCH(T1592,T$1:T1591,0),1)=0,"",INDEX(U$1:U1591,MATCH(T1592,T$1:T1591,0),1)),"")</f>
        <v/>
      </c>
      <c r="V1592" s="66"/>
      <c r="W1592" s="66"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c r="T1593" s="66"/>
      <c r="U1593" s="66" t="str">
        <f>IFERROR(IF(INDEX(U$1:U1592,MATCH(T1593,T$1:T1592,0),1)=0,"",INDEX(U$1:U1592,MATCH(T1593,T$1:T1592,0),1)),"")</f>
        <v/>
      </c>
      <c r="V1593" s="66"/>
      <c r="W1593" s="66"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c r="T1594" s="66"/>
      <c r="U1594" s="66" t="str">
        <f>IFERROR(IF(INDEX(U$1:U1593,MATCH(T1594,T$1:T1593,0),1)=0,"",INDEX(U$1:U1593,MATCH(T1594,T$1:T1593,0),1)),"")</f>
        <v/>
      </c>
      <c r="V1594" s="66"/>
      <c r="W1594" s="66"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c r="T1595" s="66"/>
      <c r="U1595" s="66" t="str">
        <f>IFERROR(IF(INDEX(U$1:U1594,MATCH(T1595,T$1:T1594,0),1)=0,"",INDEX(U$1:U1594,MATCH(T1595,T$1:T1594,0),1)),"")</f>
        <v/>
      </c>
      <c r="V1595" s="66"/>
      <c r="W1595" s="66"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c r="T1596" s="66"/>
      <c r="U1596" s="66" t="str">
        <f>IFERROR(IF(INDEX(U$1:U1595,MATCH(T1596,T$1:T1595,0),1)=0,"",INDEX(U$1:U1595,MATCH(T1596,T$1:T1595,0),1)),"")</f>
        <v/>
      </c>
      <c r="V1596" s="66"/>
      <c r="W1596" s="66"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c r="T1597" s="66"/>
      <c r="U1597" s="66" t="str">
        <f>IFERROR(IF(INDEX(U$1:U1596,MATCH(T1597,T$1:T1596,0),1)=0,"",INDEX(U$1:U1596,MATCH(T1597,T$1:T1596,0),1)),"")</f>
        <v/>
      </c>
      <c r="V1597" s="66"/>
      <c r="W1597" s="66"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c r="T1598" s="66"/>
      <c r="U1598" s="66" t="str">
        <f>IFERROR(IF(INDEX(U$1:U1597,MATCH(T1598,T$1:T1597,0),1)=0,"",INDEX(U$1:U1597,MATCH(T1598,T$1:T1597,0),1)),"")</f>
        <v/>
      </c>
      <c r="V1598" s="66"/>
      <c r="W1598" s="66"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c r="T1599" s="66"/>
      <c r="U1599" s="66" t="str">
        <f>IFERROR(IF(INDEX(U$1:U1598,MATCH(T1599,T$1:T1598,0),1)=0,"",INDEX(U$1:U1598,MATCH(T1599,T$1:T1598,0),1)),"")</f>
        <v/>
      </c>
      <c r="V1599" s="66"/>
      <c r="W1599" s="66"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c r="T1600" s="66"/>
      <c r="U1600" s="66" t="str">
        <f>IFERROR(IF(INDEX(U$1:U1599,MATCH(T1600,T$1:T1599,0),1)=0,"",INDEX(U$1:U1599,MATCH(T1600,T$1:T1599,0),1)),"")</f>
        <v/>
      </c>
      <c r="V1600" s="66"/>
      <c r="W1600" s="66"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c r="T1601" s="66"/>
      <c r="U1601" s="66" t="str">
        <f>IFERROR(IF(INDEX(U$1:U1600,MATCH(T1601,T$1:T1600,0),1)=0,"",INDEX(U$1:U1600,MATCH(T1601,T$1:T1600,0),1)),"")</f>
        <v/>
      </c>
      <c r="V1601" s="66"/>
      <c r="W1601" s="66"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c r="T1602" s="66"/>
      <c r="U1602" s="66" t="str">
        <f>IFERROR(IF(INDEX(U$1:U1601,MATCH(T1602,T$1:T1601,0),1)=0,"",INDEX(U$1:U1601,MATCH(T1602,T$1:T1601,0),1)),"")</f>
        <v/>
      </c>
      <c r="V1602" s="66"/>
      <c r="W1602" s="66"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c r="T1603" s="66"/>
      <c r="U1603" s="66" t="str">
        <f>IFERROR(IF(INDEX(U$1:U1602,MATCH(T1603,T$1:T1602,0),1)=0,"",INDEX(U$1:U1602,MATCH(T1603,T$1:T1602,0),1)),"")</f>
        <v/>
      </c>
      <c r="V1603" s="66"/>
      <c r="W1603" s="66"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c r="T1604" s="66"/>
      <c r="U1604" s="66" t="str">
        <f>IFERROR(IF(INDEX(U$1:U1603,MATCH(T1604,T$1:T1603,0),1)=0,"",INDEX(U$1:U1603,MATCH(T1604,T$1:T1603,0),1)),"")</f>
        <v/>
      </c>
      <c r="V1604" s="66"/>
      <c r="W1604" s="66"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c r="T1605" s="66"/>
      <c r="U1605" s="66" t="str">
        <f>IFERROR(IF(INDEX(U$1:U1604,MATCH(T1605,T$1:T1604,0),1)=0,"",INDEX(U$1:U1604,MATCH(T1605,T$1:T1604,0),1)),"")</f>
        <v/>
      </c>
      <c r="V1605" s="66"/>
      <c r="W1605" s="66"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c r="T1606" s="66"/>
      <c r="U1606" s="66" t="str">
        <f>IFERROR(IF(INDEX(U$1:U1605,MATCH(T1606,T$1:T1605,0),1)=0,"",INDEX(U$1:U1605,MATCH(T1606,T$1:T1605,0),1)),"")</f>
        <v/>
      </c>
      <c r="V1606" s="66"/>
      <c r="W1606" s="66"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c r="T1607" s="66"/>
      <c r="U1607" s="66" t="str">
        <f>IFERROR(IF(INDEX(U$1:U1606,MATCH(T1607,T$1:T1606,0),1)=0,"",INDEX(U$1:U1606,MATCH(T1607,T$1:T1606,0),1)),"")</f>
        <v/>
      </c>
      <c r="V1607" s="66"/>
      <c r="W1607" s="66"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c r="T1608" s="66"/>
      <c r="U1608" s="66" t="str">
        <f>IFERROR(IF(INDEX(U$1:U1607,MATCH(T1608,T$1:T1607,0),1)=0,"",INDEX(U$1:U1607,MATCH(T1608,T$1:T1607,0),1)),"")</f>
        <v/>
      </c>
      <c r="V1608" s="66"/>
      <c r="W1608" s="66"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c r="T1609" s="66"/>
      <c r="U1609" s="66" t="str">
        <f>IFERROR(IF(INDEX(U$1:U1608,MATCH(T1609,T$1:T1608,0),1)=0,"",INDEX(U$1:U1608,MATCH(T1609,T$1:T1608,0),1)),"")</f>
        <v/>
      </c>
      <c r="V1609" s="66"/>
      <c r="W1609" s="66"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c r="T1610" s="66"/>
      <c r="U1610" s="66" t="str">
        <f>IFERROR(IF(INDEX(U$1:U1609,MATCH(T1610,T$1:T1609,0),1)=0,"",INDEX(U$1:U1609,MATCH(T1610,T$1:T1609,0),1)),"")</f>
        <v/>
      </c>
      <c r="V1610" s="66"/>
      <c r="W1610" s="66"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c r="T1611" s="66"/>
      <c r="U1611" s="66" t="str">
        <f>IFERROR(IF(INDEX(U$1:U1610,MATCH(T1611,T$1:T1610,0),1)=0,"",INDEX(U$1:U1610,MATCH(T1611,T$1:T1610,0),1)),"")</f>
        <v/>
      </c>
      <c r="V1611" s="66"/>
      <c r="W1611" s="66"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c r="T1612" s="66"/>
      <c r="U1612" s="66" t="str">
        <f>IFERROR(IF(INDEX(U$1:U1611,MATCH(T1612,T$1:T1611,0),1)=0,"",INDEX(U$1:U1611,MATCH(T1612,T$1:T1611,0),1)),"")</f>
        <v/>
      </c>
      <c r="V1612" s="66"/>
      <c r="W1612" s="66"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c r="T1613" s="66"/>
      <c r="U1613" s="66" t="str">
        <f>IFERROR(IF(INDEX(U$1:U1612,MATCH(T1613,T$1:T1612,0),1)=0,"",INDEX(U$1:U1612,MATCH(T1613,T$1:T1612,0),1)),"")</f>
        <v/>
      </c>
      <c r="V1613" s="66"/>
      <c r="W1613" s="66"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c r="T1614" s="66"/>
      <c r="U1614" s="66" t="str">
        <f>IFERROR(IF(INDEX(U$1:U1613,MATCH(T1614,T$1:T1613,0),1)=0,"",INDEX(U$1:U1613,MATCH(T1614,T$1:T1613,0),1)),"")</f>
        <v/>
      </c>
      <c r="V1614" s="66"/>
      <c r="W1614" s="66"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c r="T1615" s="66"/>
      <c r="U1615" s="66" t="str">
        <f>IFERROR(IF(INDEX(U$1:U1614,MATCH(T1615,T$1:T1614,0),1)=0,"",INDEX(U$1:U1614,MATCH(T1615,T$1:T1614,0),1)),"")</f>
        <v/>
      </c>
      <c r="V1615" s="66"/>
      <c r="W1615" s="66"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c r="T1616" s="66"/>
      <c r="U1616" s="66" t="str">
        <f>IFERROR(IF(INDEX(U$1:U1615,MATCH(T1616,T$1:T1615,0),1)=0,"",INDEX(U$1:U1615,MATCH(T1616,T$1:T1615,0),1)),"")</f>
        <v/>
      </c>
      <c r="V1616" s="66"/>
      <c r="W1616" s="66"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c r="T1617" s="66"/>
      <c r="U1617" s="66" t="str">
        <f>IFERROR(IF(INDEX(U$1:U1616,MATCH(T1617,T$1:T1616,0),1)=0,"",INDEX(U$1:U1616,MATCH(T1617,T$1:T1616,0),1)),"")</f>
        <v/>
      </c>
      <c r="V1617" s="66"/>
      <c r="W1617" s="66"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c r="T1618" s="66"/>
      <c r="U1618" s="66" t="str">
        <f>IFERROR(IF(INDEX(U$1:U1617,MATCH(T1618,T$1:T1617,0),1)=0,"",INDEX(U$1:U1617,MATCH(T1618,T$1:T1617,0),1)),"")</f>
        <v/>
      </c>
      <c r="V1618" s="66"/>
      <c r="W1618" s="66"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c r="T1619" s="66"/>
      <c r="U1619" s="66" t="str">
        <f>IFERROR(IF(INDEX(U$1:U1618,MATCH(T1619,T$1:T1618,0),1)=0,"",INDEX(U$1:U1618,MATCH(T1619,T$1:T1618,0),1)),"")</f>
        <v/>
      </c>
      <c r="V1619" s="66"/>
      <c r="W1619" s="66"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c r="T1620" s="66"/>
      <c r="U1620" s="66" t="str">
        <f>IFERROR(IF(INDEX(U$1:U1619,MATCH(T1620,T$1:T1619,0),1)=0,"",INDEX(U$1:U1619,MATCH(T1620,T$1:T1619,0),1)),"")</f>
        <v/>
      </c>
      <c r="V1620" s="66"/>
      <c r="W1620" s="66"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c r="T1621" s="66"/>
      <c r="U1621" s="66" t="str">
        <f>IFERROR(IF(INDEX(U$1:U1620,MATCH(T1621,T$1:T1620,0),1)=0,"",INDEX(U$1:U1620,MATCH(T1621,T$1:T1620,0),1)),"")</f>
        <v/>
      </c>
      <c r="V1621" s="66"/>
      <c r="W1621" s="66"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c r="T1622" s="66"/>
      <c r="U1622" s="66" t="str">
        <f>IFERROR(IF(INDEX(U$1:U1621,MATCH(T1622,T$1:T1621,0),1)=0,"",INDEX(U$1:U1621,MATCH(T1622,T$1:T1621,0),1)),"")</f>
        <v/>
      </c>
      <c r="V1622" s="66"/>
      <c r="W1622" s="66"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c r="T1623" s="66"/>
      <c r="U1623" s="66" t="str">
        <f>IFERROR(IF(INDEX(U$1:U1622,MATCH(T1623,T$1:T1622,0),1)=0,"",INDEX(U$1:U1622,MATCH(T1623,T$1:T1622,0),1)),"")</f>
        <v/>
      </c>
      <c r="V1623" s="66"/>
      <c r="W1623" s="66"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c r="T1624" s="66"/>
      <c r="U1624" s="66" t="str">
        <f>IFERROR(IF(INDEX(U$1:U1623,MATCH(T1624,T$1:T1623,0),1)=0,"",INDEX(U$1:U1623,MATCH(T1624,T$1:T1623,0),1)),"")</f>
        <v/>
      </c>
      <c r="V1624" s="66"/>
      <c r="W1624" s="66"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c r="T1625" s="66"/>
      <c r="U1625" s="66" t="str">
        <f>IFERROR(IF(INDEX(U$1:U1624,MATCH(T1625,T$1:T1624,0),1)=0,"",INDEX(U$1:U1624,MATCH(T1625,T$1:T1624,0),1)),"")</f>
        <v/>
      </c>
      <c r="V1625" s="66"/>
      <c r="W1625" s="66"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c r="T1626" s="66"/>
      <c r="U1626" s="66" t="str">
        <f>IFERROR(IF(INDEX(U$1:U1625,MATCH(T1626,T$1:T1625,0),1)=0,"",INDEX(U$1:U1625,MATCH(T1626,T$1:T1625,0),1)),"")</f>
        <v/>
      </c>
      <c r="V1626" s="66"/>
      <c r="W1626" s="66"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c r="T1627" s="66"/>
      <c r="U1627" s="66" t="str">
        <f>IFERROR(IF(INDEX(U$1:U1626,MATCH(T1627,T$1:T1626,0),1)=0,"",INDEX(U$1:U1626,MATCH(T1627,T$1:T1626,0),1)),"")</f>
        <v/>
      </c>
      <c r="V1627" s="66"/>
      <c r="W1627" s="66"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c r="T1628" s="66"/>
      <c r="U1628" s="66" t="str">
        <f>IFERROR(IF(INDEX(U$1:U1627,MATCH(T1628,T$1:T1627,0),1)=0,"",INDEX(U$1:U1627,MATCH(T1628,T$1:T1627,0),1)),"")</f>
        <v/>
      </c>
      <c r="V1628" s="66"/>
      <c r="W1628" s="66"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c r="T1629" s="66"/>
      <c r="U1629" s="66" t="str">
        <f>IFERROR(IF(INDEX(U$1:U1628,MATCH(T1629,T$1:T1628,0),1)=0,"",INDEX(U$1:U1628,MATCH(T1629,T$1:T1628,0),1)),"")</f>
        <v/>
      </c>
      <c r="V1629" s="66"/>
      <c r="W1629" s="66"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c r="T1630" s="66"/>
      <c r="U1630" s="66" t="str">
        <f>IFERROR(IF(INDEX(U$1:U1629,MATCH(T1630,T$1:T1629,0),1)=0,"",INDEX(U$1:U1629,MATCH(T1630,T$1:T1629,0),1)),"")</f>
        <v/>
      </c>
      <c r="V1630" s="66"/>
      <c r="W1630" s="66"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c r="T1631" s="66"/>
      <c r="U1631" s="66" t="str">
        <f>IFERROR(IF(INDEX(U$1:U1630,MATCH(T1631,T$1:T1630,0),1)=0,"",INDEX(U$1:U1630,MATCH(T1631,T$1:T1630,0),1)),"")</f>
        <v/>
      </c>
      <c r="V1631" s="66"/>
      <c r="W1631" s="66"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c r="T1632" s="66"/>
      <c r="U1632" s="66" t="str">
        <f>IFERROR(IF(INDEX(U$1:U1631,MATCH(T1632,T$1:T1631,0),1)=0,"",INDEX(U$1:U1631,MATCH(T1632,T$1:T1631,0),1)),"")</f>
        <v/>
      </c>
      <c r="V1632" s="66"/>
      <c r="W1632" s="66"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c r="T1633" s="66"/>
      <c r="U1633" s="66" t="str">
        <f>IFERROR(IF(INDEX(U$1:U1632,MATCH(T1633,T$1:T1632,0),1)=0,"",INDEX(U$1:U1632,MATCH(T1633,T$1:T1632,0),1)),"")</f>
        <v/>
      </c>
      <c r="V1633" s="66"/>
      <c r="W1633" s="66"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c r="T1634" s="66"/>
      <c r="U1634" s="66" t="str">
        <f>IFERROR(IF(INDEX(U$1:U1633,MATCH(T1634,T$1:T1633,0),1)=0,"",INDEX(U$1:U1633,MATCH(T1634,T$1:T1633,0),1)),"")</f>
        <v/>
      </c>
      <c r="V1634" s="66"/>
      <c r="W1634" s="66"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c r="T1635" s="66"/>
      <c r="U1635" s="66" t="str">
        <f>IFERROR(IF(INDEX(U$1:U1634,MATCH(T1635,T$1:T1634,0),1)=0,"",INDEX(U$1:U1634,MATCH(T1635,T$1:T1634,0),1)),"")</f>
        <v/>
      </c>
      <c r="V1635" s="66"/>
      <c r="W1635" s="66"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c r="T1636" s="66"/>
      <c r="U1636" s="66" t="str">
        <f>IFERROR(IF(INDEX(U$1:U1635,MATCH(T1636,T$1:T1635,0),1)=0,"",INDEX(U$1:U1635,MATCH(T1636,T$1:T1635,0),1)),"")</f>
        <v/>
      </c>
      <c r="V1636" s="66"/>
      <c r="W1636" s="66"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c r="T1637" s="66"/>
      <c r="U1637" s="66" t="str">
        <f>IFERROR(IF(INDEX(U$1:U1636,MATCH(T1637,T$1:T1636,0),1)=0,"",INDEX(U$1:U1636,MATCH(T1637,T$1:T1636,0),1)),"")</f>
        <v/>
      </c>
      <c r="V1637" s="66"/>
      <c r="W1637" s="66"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c r="T1638" s="66"/>
      <c r="U1638" s="66" t="str">
        <f>IFERROR(IF(INDEX(U$1:U1637,MATCH(T1638,T$1:T1637,0),1)=0,"",INDEX(U$1:U1637,MATCH(T1638,T$1:T1637,0),1)),"")</f>
        <v/>
      </c>
      <c r="V1638" s="66"/>
      <c r="W1638" s="66"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c r="T1639" s="66"/>
      <c r="U1639" s="66" t="str">
        <f>IFERROR(IF(INDEX(U$1:U1638,MATCH(T1639,T$1:T1638,0),1)=0,"",INDEX(U$1:U1638,MATCH(T1639,T$1:T1638,0),1)),"")</f>
        <v/>
      </c>
      <c r="V1639" s="66"/>
      <c r="W1639" s="66"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c r="T1640" s="66"/>
      <c r="U1640" s="66" t="str">
        <f>IFERROR(IF(INDEX(U$1:U1639,MATCH(T1640,T$1:T1639,0),1)=0,"",INDEX(U$1:U1639,MATCH(T1640,T$1:T1639,0),1)),"")</f>
        <v/>
      </c>
      <c r="V1640" s="66"/>
      <c r="W1640" s="66"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c r="T1641" s="66"/>
      <c r="U1641" s="66" t="str">
        <f>IFERROR(IF(INDEX(U$1:U1640,MATCH(T1641,T$1:T1640,0),1)=0,"",INDEX(U$1:U1640,MATCH(T1641,T$1:T1640,0),1)),"")</f>
        <v/>
      </c>
      <c r="V1641" s="66"/>
      <c r="W1641" s="66"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c r="T1642" s="66"/>
      <c r="U1642" s="66" t="str">
        <f>IFERROR(IF(INDEX(U$1:U1641,MATCH(T1642,T$1:T1641,0),1)=0,"",INDEX(U$1:U1641,MATCH(T1642,T$1:T1641,0),1)),"")</f>
        <v/>
      </c>
      <c r="V1642" s="66"/>
      <c r="W1642" s="66"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c r="T1643" s="66"/>
      <c r="U1643" s="66" t="str">
        <f>IFERROR(IF(INDEX(U$1:U1642,MATCH(T1643,T$1:T1642,0),1)=0,"",INDEX(U$1:U1642,MATCH(T1643,T$1:T1642,0),1)),"")</f>
        <v/>
      </c>
      <c r="V1643" s="66"/>
      <c r="W1643" s="66"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c r="T1644" s="66"/>
      <c r="U1644" s="66" t="str">
        <f>IFERROR(IF(INDEX(U$1:U1643,MATCH(T1644,T$1:T1643,0),1)=0,"",INDEX(U$1:U1643,MATCH(T1644,T$1:T1643,0),1)),"")</f>
        <v/>
      </c>
      <c r="V1644" s="66"/>
      <c r="W1644" s="66"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c r="T1645" s="66"/>
      <c r="U1645" s="66" t="str">
        <f>IFERROR(IF(INDEX(U$1:U1644,MATCH(T1645,T$1:T1644,0),1)=0,"",INDEX(U$1:U1644,MATCH(T1645,T$1:T1644,0),1)),"")</f>
        <v/>
      </c>
      <c r="V1645" s="66"/>
      <c r="W1645" s="66"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c r="T1646" s="66"/>
      <c r="U1646" s="66" t="str">
        <f>IFERROR(IF(INDEX(U$1:U1645,MATCH(T1646,T$1:T1645,0),1)=0,"",INDEX(U$1:U1645,MATCH(T1646,T$1:T1645,0),1)),"")</f>
        <v/>
      </c>
      <c r="V1646" s="66"/>
      <c r="W1646" s="66"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c r="T1647" s="66"/>
      <c r="U1647" s="66" t="str">
        <f>IFERROR(IF(INDEX(U$1:U1646,MATCH(T1647,T$1:T1646,0),1)=0,"",INDEX(U$1:U1646,MATCH(T1647,T$1:T1646,0),1)),"")</f>
        <v/>
      </c>
      <c r="V1647" s="66"/>
      <c r="W1647" s="66"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c r="T1648" s="66"/>
      <c r="U1648" s="66" t="str">
        <f>IFERROR(IF(INDEX(U$1:U1647,MATCH(T1648,T$1:T1647,0),1)=0,"",INDEX(U$1:U1647,MATCH(T1648,T$1:T1647,0),1)),"")</f>
        <v/>
      </c>
      <c r="V1648" s="66"/>
      <c r="W1648" s="66"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c r="T1649" s="66"/>
      <c r="U1649" s="66" t="str">
        <f>IFERROR(IF(INDEX(U$1:U1648,MATCH(T1649,T$1:T1648,0),1)=0,"",INDEX(U$1:U1648,MATCH(T1649,T$1:T1648,0),1)),"")</f>
        <v/>
      </c>
      <c r="V1649" s="66"/>
      <c r="W1649" s="66"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c r="T1650" s="66"/>
      <c r="U1650" s="66" t="str">
        <f>IFERROR(IF(INDEX(U$1:U1649,MATCH(T1650,T$1:T1649,0),1)=0,"",INDEX(U$1:U1649,MATCH(T1650,T$1:T1649,0),1)),"")</f>
        <v/>
      </c>
      <c r="V1650" s="66"/>
      <c r="W1650" s="66"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c r="T1651" s="66"/>
      <c r="U1651" s="66" t="str">
        <f>IFERROR(IF(INDEX(U$1:U1650,MATCH(T1651,T$1:T1650,0),1)=0,"",INDEX(U$1:U1650,MATCH(T1651,T$1:T1650,0),1)),"")</f>
        <v/>
      </c>
      <c r="V1651" s="66"/>
      <c r="W1651" s="66"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c r="T1652" s="66"/>
      <c r="U1652" s="66" t="str">
        <f>IFERROR(IF(INDEX(U$1:U1651,MATCH(T1652,T$1:T1651,0),1)=0,"",INDEX(U$1:U1651,MATCH(T1652,T$1:T1651,0),1)),"")</f>
        <v/>
      </c>
      <c r="V1652" s="66"/>
      <c r="W1652" s="66"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c r="T1653" s="66"/>
      <c r="U1653" s="66" t="str">
        <f>IFERROR(IF(INDEX(U$1:U1652,MATCH(T1653,T$1:T1652,0),1)=0,"",INDEX(U$1:U1652,MATCH(T1653,T$1:T1652,0),1)),"")</f>
        <v/>
      </c>
      <c r="V1653" s="66"/>
      <c r="W1653" s="66"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c r="T1654" s="66"/>
      <c r="U1654" s="66" t="str">
        <f>IFERROR(IF(INDEX(U$1:U1653,MATCH(T1654,T$1:T1653,0),1)=0,"",INDEX(U$1:U1653,MATCH(T1654,T$1:T1653,0),1)),"")</f>
        <v/>
      </c>
      <c r="V1654" s="66"/>
      <c r="W1654" s="66"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c r="T1655" s="66"/>
      <c r="U1655" s="66" t="str">
        <f>IFERROR(IF(INDEX(U$1:U1654,MATCH(T1655,T$1:T1654,0),1)=0,"",INDEX(U$1:U1654,MATCH(T1655,T$1:T1654,0),1)),"")</f>
        <v/>
      </c>
      <c r="V1655" s="66"/>
      <c r="W1655" s="66"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c r="T1656" s="66"/>
      <c r="U1656" s="66" t="str">
        <f>IFERROR(IF(INDEX(U$1:U1655,MATCH(T1656,T$1:T1655,0),1)=0,"",INDEX(U$1:U1655,MATCH(T1656,T$1:T1655,0),1)),"")</f>
        <v/>
      </c>
      <c r="V1656" s="66"/>
      <c r="W1656" s="66"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c r="T1657" s="66"/>
      <c r="U1657" s="66" t="str">
        <f>IFERROR(IF(INDEX(U$1:U1656,MATCH(T1657,T$1:T1656,0),1)=0,"",INDEX(U$1:U1656,MATCH(T1657,T$1:T1656,0),1)),"")</f>
        <v/>
      </c>
      <c r="V1657" s="66"/>
      <c r="W1657" s="66"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c r="T1658" s="66"/>
      <c r="U1658" s="66" t="str">
        <f>IFERROR(IF(INDEX(U$1:U1657,MATCH(T1658,T$1:T1657,0),1)=0,"",INDEX(U$1:U1657,MATCH(T1658,T$1:T1657,0),1)),"")</f>
        <v/>
      </c>
      <c r="V1658" s="66"/>
      <c r="W1658" s="66"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c r="T1659" s="66"/>
      <c r="U1659" s="66" t="str">
        <f>IFERROR(IF(INDEX(U$1:U1658,MATCH(T1659,T$1:T1658,0),1)=0,"",INDEX(U$1:U1658,MATCH(T1659,T$1:T1658,0),1)),"")</f>
        <v/>
      </c>
      <c r="V1659" s="66"/>
      <c r="W1659" s="66"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c r="T1660" s="66"/>
      <c r="U1660" s="66" t="str">
        <f>IFERROR(IF(INDEX(U$1:U1659,MATCH(T1660,T$1:T1659,0),1)=0,"",INDEX(U$1:U1659,MATCH(T1660,T$1:T1659,0),1)),"")</f>
        <v/>
      </c>
      <c r="V1660" s="66"/>
      <c r="W1660" s="66"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c r="T1661" s="66"/>
      <c r="U1661" s="66" t="str">
        <f>IFERROR(IF(INDEX(U$1:U1660,MATCH(T1661,T$1:T1660,0),1)=0,"",INDEX(U$1:U1660,MATCH(T1661,T$1:T1660,0),1)),"")</f>
        <v/>
      </c>
      <c r="V1661" s="66"/>
      <c r="W1661" s="66"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c r="T1662" s="66"/>
      <c r="U1662" s="66" t="str">
        <f>IFERROR(IF(INDEX(U$1:U1661,MATCH(T1662,T$1:T1661,0),1)=0,"",INDEX(U$1:U1661,MATCH(T1662,T$1:T1661,0),1)),"")</f>
        <v/>
      </c>
      <c r="V1662" s="66"/>
      <c r="W1662" s="66"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c r="T1663" s="66"/>
      <c r="U1663" s="66" t="str">
        <f>IFERROR(IF(INDEX(U$1:U1662,MATCH(T1663,T$1:T1662,0),1)=0,"",INDEX(U$1:U1662,MATCH(T1663,T$1:T1662,0),1)),"")</f>
        <v/>
      </c>
      <c r="V1663" s="66"/>
      <c r="W1663" s="66"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c r="T1664" s="66"/>
      <c r="U1664" s="66" t="str">
        <f>IFERROR(IF(INDEX(U$1:U1663,MATCH(T1664,T$1:T1663,0),1)=0,"",INDEX(U$1:U1663,MATCH(T1664,T$1:T1663,0),1)),"")</f>
        <v/>
      </c>
      <c r="V1664" s="66"/>
      <c r="W1664" s="66"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c r="T1665" s="66"/>
      <c r="U1665" s="66" t="str">
        <f>IFERROR(IF(INDEX(U$1:U1664,MATCH(T1665,T$1:T1664,0),1)=0,"",INDEX(U$1:U1664,MATCH(T1665,T$1:T1664,0),1)),"")</f>
        <v/>
      </c>
      <c r="V1665" s="66"/>
      <c r="W1665" s="66"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c r="T1666" s="66"/>
      <c r="U1666" s="66" t="str">
        <f>IFERROR(IF(INDEX(U$1:U1665,MATCH(T1666,T$1:T1665,0),1)=0,"",INDEX(U$1:U1665,MATCH(T1666,T$1:T1665,0),1)),"")</f>
        <v/>
      </c>
      <c r="V1666" s="66"/>
      <c r="W1666" s="66"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c r="T1667" s="66"/>
      <c r="U1667" s="66" t="str">
        <f>IFERROR(IF(INDEX(U$1:U1666,MATCH(T1667,T$1:T1666,0),1)=0,"",INDEX(U$1:U1666,MATCH(T1667,T$1:T1666,0),1)),"")</f>
        <v/>
      </c>
      <c r="V1667" s="66"/>
      <c r="W1667" s="66"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c r="T1668" s="66"/>
      <c r="U1668" s="66" t="str">
        <f>IFERROR(IF(INDEX(U$1:U1667,MATCH(T1668,T$1:T1667,0),1)=0,"",INDEX(U$1:U1667,MATCH(T1668,T$1:T1667,0),1)),"")</f>
        <v/>
      </c>
      <c r="V1668" s="66"/>
      <c r="W1668" s="66"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c r="T1669" s="66"/>
      <c r="U1669" s="66" t="str">
        <f>IFERROR(IF(INDEX(U$1:U1668,MATCH(T1669,T$1:T1668,0),1)=0,"",INDEX(U$1:U1668,MATCH(T1669,T$1:T1668,0),1)),"")</f>
        <v/>
      </c>
      <c r="V1669" s="66"/>
      <c r="W1669" s="66"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c r="T1670" s="66"/>
      <c r="U1670" s="66" t="str">
        <f>IFERROR(IF(INDEX(U$1:U1669,MATCH(T1670,T$1:T1669,0),1)=0,"",INDEX(U$1:U1669,MATCH(T1670,T$1:T1669,0),1)),"")</f>
        <v/>
      </c>
      <c r="V1670" s="66"/>
      <c r="W1670" s="66"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c r="T1671" s="66"/>
      <c r="U1671" s="66" t="str">
        <f>IFERROR(IF(INDEX(U$1:U1670,MATCH(T1671,T$1:T1670,0),1)=0,"",INDEX(U$1:U1670,MATCH(T1671,T$1:T1670,0),1)),"")</f>
        <v/>
      </c>
      <c r="V1671" s="66"/>
      <c r="W1671" s="66"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c r="T1672" s="66"/>
      <c r="U1672" s="66" t="str">
        <f>IFERROR(IF(INDEX(U$1:U1671,MATCH(T1672,T$1:T1671,0),1)=0,"",INDEX(U$1:U1671,MATCH(T1672,T$1:T1671,0),1)),"")</f>
        <v/>
      </c>
      <c r="V1672" s="66"/>
      <c r="W1672" s="66"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c r="T1673" s="66"/>
      <c r="U1673" s="66" t="str">
        <f>IFERROR(IF(INDEX(U$1:U1672,MATCH(T1673,T$1:T1672,0),1)=0,"",INDEX(U$1:U1672,MATCH(T1673,T$1:T1672,0),1)),"")</f>
        <v/>
      </c>
      <c r="V1673" s="66"/>
      <c r="W1673" s="66"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c r="T1674" s="66"/>
      <c r="U1674" s="66" t="str">
        <f>IFERROR(IF(INDEX(U$1:U1673,MATCH(T1674,T$1:T1673,0),1)=0,"",INDEX(U$1:U1673,MATCH(T1674,T$1:T1673,0),1)),"")</f>
        <v/>
      </c>
      <c r="V1674" s="66"/>
      <c r="W1674" s="66"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c r="T1675" s="66"/>
      <c r="U1675" s="66" t="str">
        <f>IFERROR(IF(INDEX(U$1:U1674,MATCH(T1675,T$1:T1674,0),1)=0,"",INDEX(U$1:U1674,MATCH(T1675,T$1:T1674,0),1)),"")</f>
        <v/>
      </c>
      <c r="V1675" s="66"/>
      <c r="W1675" s="66"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c r="T1676" s="66"/>
      <c r="U1676" s="66" t="str">
        <f>IFERROR(IF(INDEX(U$1:U1675,MATCH(T1676,T$1:T1675,0),1)=0,"",INDEX(U$1:U1675,MATCH(T1676,T$1:T1675,0),1)),"")</f>
        <v/>
      </c>
      <c r="V1676" s="66"/>
      <c r="W1676" s="66"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c r="T1677" s="66"/>
      <c r="U1677" s="66" t="str">
        <f>IFERROR(IF(INDEX(U$1:U1676,MATCH(T1677,T$1:T1676,0),1)=0,"",INDEX(U$1:U1676,MATCH(T1677,T$1:T1676,0),1)),"")</f>
        <v/>
      </c>
      <c r="V1677" s="66"/>
      <c r="W1677" s="66"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c r="T1678" s="66"/>
      <c r="U1678" s="66" t="str">
        <f>IFERROR(IF(INDEX(U$1:U1677,MATCH(T1678,T$1:T1677,0),1)=0,"",INDEX(U$1:U1677,MATCH(T1678,T$1:T1677,0),1)),"")</f>
        <v/>
      </c>
      <c r="V1678" s="66"/>
      <c r="W1678" s="66"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c r="T1679" s="66"/>
      <c r="U1679" s="66" t="str">
        <f>IFERROR(IF(INDEX(U$1:U1678,MATCH(T1679,T$1:T1678,0),1)=0,"",INDEX(U$1:U1678,MATCH(T1679,T$1:T1678,0),1)),"")</f>
        <v/>
      </c>
      <c r="V1679" s="66"/>
      <c r="W1679" s="66"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c r="T1680" s="66"/>
      <c r="U1680" s="66" t="str">
        <f>IFERROR(IF(INDEX(U$1:U1679,MATCH(T1680,T$1:T1679,0),1)=0,"",INDEX(U$1:U1679,MATCH(T1680,T$1:T1679,0),1)),"")</f>
        <v/>
      </c>
      <c r="V1680" s="66"/>
      <c r="W1680" s="66"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c r="T1681" s="66"/>
      <c r="U1681" s="66" t="str">
        <f>IFERROR(IF(INDEX(U$1:U1680,MATCH(T1681,T$1:T1680,0),1)=0,"",INDEX(U$1:U1680,MATCH(T1681,T$1:T1680,0),1)),"")</f>
        <v/>
      </c>
      <c r="V1681" s="66"/>
      <c r="W1681" s="66"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c r="T1682" s="66"/>
      <c r="U1682" s="66" t="str">
        <f>IFERROR(IF(INDEX(U$1:U1681,MATCH(T1682,T$1:T1681,0),1)=0,"",INDEX(U$1:U1681,MATCH(T1682,T$1:T1681,0),1)),"")</f>
        <v/>
      </c>
      <c r="V1682" s="66"/>
      <c r="W1682" s="66"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c r="T1683" s="66"/>
      <c r="U1683" s="66" t="str">
        <f>IFERROR(IF(INDEX(U$1:U1682,MATCH(T1683,T$1:T1682,0),1)=0,"",INDEX(U$1:U1682,MATCH(T1683,T$1:T1682,0),1)),"")</f>
        <v/>
      </c>
      <c r="V1683" s="66"/>
      <c r="W1683" s="66"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c r="T1684" s="66"/>
      <c r="U1684" s="66" t="str">
        <f>IFERROR(IF(INDEX(U$1:U1683,MATCH(T1684,T$1:T1683,0),1)=0,"",INDEX(U$1:U1683,MATCH(T1684,T$1:T1683,0),1)),"")</f>
        <v/>
      </c>
      <c r="V1684" s="66"/>
      <c r="W1684" s="66"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c r="T1685" s="66"/>
      <c r="U1685" s="66" t="str">
        <f>IFERROR(IF(INDEX(U$1:U1684,MATCH(T1685,T$1:T1684,0),1)=0,"",INDEX(U$1:U1684,MATCH(T1685,T$1:T1684,0),1)),"")</f>
        <v/>
      </c>
      <c r="V1685" s="66"/>
      <c r="W1685" s="66"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c r="T1686" s="66"/>
      <c r="U1686" s="66" t="str">
        <f>IFERROR(IF(INDEX(U$1:U1685,MATCH(T1686,T$1:T1685,0),1)=0,"",INDEX(U$1:U1685,MATCH(T1686,T$1:T1685,0),1)),"")</f>
        <v/>
      </c>
      <c r="V1686" s="66"/>
      <c r="W1686" s="66"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c r="T1687" s="66"/>
      <c r="U1687" s="66" t="str">
        <f>IFERROR(IF(INDEX(U$1:U1686,MATCH(T1687,T$1:T1686,0),1)=0,"",INDEX(U$1:U1686,MATCH(T1687,T$1:T1686,0),1)),"")</f>
        <v/>
      </c>
      <c r="V1687" s="66"/>
      <c r="W1687" s="66"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c r="T1688" s="66"/>
      <c r="U1688" s="66" t="str">
        <f>IFERROR(IF(INDEX(U$1:U1687,MATCH(T1688,T$1:T1687,0),1)=0,"",INDEX(U$1:U1687,MATCH(T1688,T$1:T1687,0),1)),"")</f>
        <v/>
      </c>
      <c r="V1688" s="66"/>
      <c r="W1688" s="66"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c r="T1689" s="66"/>
      <c r="U1689" s="66" t="str">
        <f>IFERROR(IF(INDEX(U$1:U1688,MATCH(T1689,T$1:T1688,0),1)=0,"",INDEX(U$1:U1688,MATCH(T1689,T$1:T1688,0),1)),"")</f>
        <v/>
      </c>
      <c r="V1689" s="66"/>
      <c r="W1689" s="66"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c r="T1690" s="66"/>
      <c r="U1690" s="66" t="str">
        <f>IFERROR(IF(INDEX(U$1:U1689,MATCH(T1690,T$1:T1689,0),1)=0,"",INDEX(U$1:U1689,MATCH(T1690,T$1:T1689,0),1)),"")</f>
        <v/>
      </c>
      <c r="V1690" s="66"/>
      <c r="W1690" s="66"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c r="T1691" s="66"/>
      <c r="U1691" s="66" t="str">
        <f>IFERROR(IF(INDEX(U$1:U1690,MATCH(T1691,T$1:T1690,0),1)=0,"",INDEX(U$1:U1690,MATCH(T1691,T$1:T1690,0),1)),"")</f>
        <v/>
      </c>
      <c r="V1691" s="66"/>
      <c r="W1691" s="66"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c r="T1692" s="66"/>
      <c r="U1692" s="66" t="str">
        <f>IFERROR(IF(INDEX(U$1:U1691,MATCH(T1692,T$1:T1691,0),1)=0,"",INDEX(U$1:U1691,MATCH(T1692,T$1:T1691,0),1)),"")</f>
        <v/>
      </c>
      <c r="V1692" s="66"/>
      <c r="W1692" s="66"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c r="T1693" s="66"/>
      <c r="U1693" s="66" t="str">
        <f>IFERROR(IF(INDEX(U$1:U1692,MATCH(T1693,T$1:T1692,0),1)=0,"",INDEX(U$1:U1692,MATCH(T1693,T$1:T1692,0),1)),"")</f>
        <v/>
      </c>
      <c r="V1693" s="66"/>
      <c r="W1693" s="66"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c r="T1694" s="66"/>
      <c r="U1694" s="66" t="str">
        <f>IFERROR(IF(INDEX(U$1:U1693,MATCH(T1694,T$1:T1693,0),1)=0,"",INDEX(U$1:U1693,MATCH(T1694,T$1:T1693,0),1)),"")</f>
        <v/>
      </c>
      <c r="V1694" s="66"/>
      <c r="W1694" s="66"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c r="T1695" s="66"/>
      <c r="U1695" s="66" t="str">
        <f>IFERROR(IF(INDEX(U$1:U1694,MATCH(T1695,T$1:T1694,0),1)=0,"",INDEX(U$1:U1694,MATCH(T1695,T$1:T1694,0),1)),"")</f>
        <v/>
      </c>
      <c r="V1695" s="66"/>
      <c r="W1695" s="66"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c r="T1696" s="66"/>
      <c r="U1696" s="66" t="str">
        <f>IFERROR(IF(INDEX(U$1:U1695,MATCH(T1696,T$1:T1695,0),1)=0,"",INDEX(U$1:U1695,MATCH(T1696,T$1:T1695,0),1)),"")</f>
        <v/>
      </c>
      <c r="V1696" s="66"/>
      <c r="W1696" s="66"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c r="T1697" s="66"/>
      <c r="U1697" s="66" t="str">
        <f>IFERROR(IF(INDEX(U$1:U1696,MATCH(T1697,T$1:T1696,0),1)=0,"",INDEX(U$1:U1696,MATCH(T1697,T$1:T1696,0),1)),"")</f>
        <v/>
      </c>
      <c r="V1697" s="66"/>
      <c r="W1697" s="66"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c r="T1698" s="66"/>
      <c r="U1698" s="66" t="str">
        <f>IFERROR(IF(INDEX(U$1:U1697,MATCH(T1698,T$1:T1697,0),1)=0,"",INDEX(U$1:U1697,MATCH(T1698,T$1:T1697,0),1)),"")</f>
        <v/>
      </c>
      <c r="V1698" s="66"/>
      <c r="W1698" s="66"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c r="T1699" s="66"/>
      <c r="U1699" s="66" t="str">
        <f>IFERROR(IF(INDEX(U$1:U1698,MATCH(T1699,T$1:T1698,0),1)=0,"",INDEX(U$1:U1698,MATCH(T1699,T$1:T1698,0),1)),"")</f>
        <v/>
      </c>
      <c r="V1699" s="66"/>
      <c r="W1699" s="66"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c r="T1700" s="66"/>
      <c r="U1700" s="66" t="str">
        <f>IFERROR(IF(INDEX(U$1:U1699,MATCH(T1700,T$1:T1699,0),1)=0,"",INDEX(U$1:U1699,MATCH(T1700,T$1:T1699,0),1)),"")</f>
        <v/>
      </c>
      <c r="V1700" s="66"/>
      <c r="W1700" s="66"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c r="T1701" s="66"/>
      <c r="U1701" s="66" t="str">
        <f>IFERROR(IF(INDEX(U$1:U1700,MATCH(T1701,T$1:T1700,0),1)=0,"",INDEX(U$1:U1700,MATCH(T1701,T$1:T1700,0),1)),"")</f>
        <v/>
      </c>
      <c r="V1701" s="66"/>
      <c r="W1701" s="66"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c r="T1702" s="66"/>
      <c r="U1702" s="66" t="str">
        <f>IFERROR(IF(INDEX(U$1:U1701,MATCH(T1702,T$1:T1701,0),1)=0,"",INDEX(U$1:U1701,MATCH(T1702,T$1:T1701,0),1)),"")</f>
        <v/>
      </c>
      <c r="V1702" s="66"/>
      <c r="W1702" s="66"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c r="T1703" s="66"/>
      <c r="U1703" s="66" t="str">
        <f>IFERROR(IF(INDEX(U$1:U1702,MATCH(T1703,T$1:T1702,0),1)=0,"",INDEX(U$1:U1702,MATCH(T1703,T$1:T1702,0),1)),"")</f>
        <v/>
      </c>
      <c r="V1703" s="66"/>
      <c r="W1703" s="66"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c r="T1704" s="66"/>
      <c r="U1704" s="66" t="str">
        <f>IFERROR(IF(INDEX(U$1:U1703,MATCH(T1704,T$1:T1703,0),1)=0,"",INDEX(U$1:U1703,MATCH(T1704,T$1:T1703,0),1)),"")</f>
        <v/>
      </c>
      <c r="V1704" s="66"/>
      <c r="W1704" s="66"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c r="T1705" s="66"/>
      <c r="U1705" s="66" t="str">
        <f>IFERROR(IF(INDEX(U$1:U1704,MATCH(T1705,T$1:T1704,0),1)=0,"",INDEX(U$1:U1704,MATCH(T1705,T$1:T1704,0),1)),"")</f>
        <v/>
      </c>
      <c r="V1705" s="66"/>
      <c r="W1705" s="66"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c r="T1706" s="66"/>
      <c r="U1706" s="66" t="str">
        <f>IFERROR(IF(INDEX(U$1:U1705,MATCH(T1706,T$1:T1705,0),1)=0,"",INDEX(U$1:U1705,MATCH(T1706,T$1:T1705,0),1)),"")</f>
        <v/>
      </c>
      <c r="V1706" s="66"/>
      <c r="W1706" s="66"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c r="T1707" s="66"/>
      <c r="U1707" s="66" t="str">
        <f>IFERROR(IF(INDEX(U$1:U1706,MATCH(T1707,T$1:T1706,0),1)=0,"",INDEX(U$1:U1706,MATCH(T1707,T$1:T1706,0),1)),"")</f>
        <v/>
      </c>
      <c r="V1707" s="66"/>
      <c r="W1707" s="66"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c r="T1708" s="66"/>
      <c r="U1708" s="66" t="str">
        <f>IFERROR(IF(INDEX(U$1:U1707,MATCH(T1708,T$1:T1707,0),1)=0,"",INDEX(U$1:U1707,MATCH(T1708,T$1:T1707,0),1)),"")</f>
        <v/>
      </c>
      <c r="V1708" s="66"/>
      <c r="W1708" s="66"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c r="T1709" s="66"/>
      <c r="U1709" s="66" t="str">
        <f>IFERROR(IF(INDEX(U$1:U1708,MATCH(T1709,T$1:T1708,0),1)=0,"",INDEX(U$1:U1708,MATCH(T1709,T$1:T1708,0),1)),"")</f>
        <v/>
      </c>
      <c r="V1709" s="66"/>
      <c r="W1709" s="66"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c r="T1710" s="66"/>
      <c r="U1710" s="66" t="str">
        <f>IFERROR(IF(INDEX(U$1:U1709,MATCH(T1710,T$1:T1709,0),1)=0,"",INDEX(U$1:U1709,MATCH(T1710,T$1:T1709,0),1)),"")</f>
        <v/>
      </c>
      <c r="V1710" s="66"/>
      <c r="W1710" s="66"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c r="T1711" s="66"/>
      <c r="U1711" s="66" t="str">
        <f>IFERROR(IF(INDEX(U$1:U1710,MATCH(T1711,T$1:T1710,0),1)=0,"",INDEX(U$1:U1710,MATCH(T1711,T$1:T1710,0),1)),"")</f>
        <v/>
      </c>
      <c r="V1711" s="66"/>
      <c r="W1711" s="66"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c r="T1712" s="66"/>
      <c r="U1712" s="66" t="str">
        <f>IFERROR(IF(INDEX(U$1:U1711,MATCH(T1712,T$1:T1711,0),1)=0,"",INDEX(U$1:U1711,MATCH(T1712,T$1:T1711,0),1)),"")</f>
        <v/>
      </c>
      <c r="V1712" s="66"/>
      <c r="W1712" s="66"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c r="T1713" s="66"/>
      <c r="U1713" s="66" t="str">
        <f>IFERROR(IF(INDEX(U$1:U1712,MATCH(T1713,T$1:T1712,0),1)=0,"",INDEX(U$1:U1712,MATCH(T1713,T$1:T1712,0),1)),"")</f>
        <v/>
      </c>
      <c r="V1713" s="66"/>
      <c r="W1713" s="66"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c r="T1714" s="66"/>
      <c r="U1714" s="66" t="str">
        <f>IFERROR(IF(INDEX(U$1:U1713,MATCH(T1714,T$1:T1713,0),1)=0,"",INDEX(U$1:U1713,MATCH(T1714,T$1:T1713,0),1)),"")</f>
        <v/>
      </c>
      <c r="V1714" s="66"/>
      <c r="W1714" s="66"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c r="T1715" s="66"/>
      <c r="U1715" s="66" t="str">
        <f>IFERROR(IF(INDEX(U$1:U1714,MATCH(T1715,T$1:T1714,0),1)=0,"",INDEX(U$1:U1714,MATCH(T1715,T$1:T1714,0),1)),"")</f>
        <v/>
      </c>
      <c r="V1715" s="66"/>
      <c r="W1715" s="66"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c r="T1716" s="66"/>
      <c r="U1716" s="66" t="str">
        <f>IFERROR(IF(INDEX(U$1:U1715,MATCH(T1716,T$1:T1715,0),1)=0,"",INDEX(U$1:U1715,MATCH(T1716,T$1:T1715,0),1)),"")</f>
        <v/>
      </c>
      <c r="V1716" s="66"/>
      <c r="W1716" s="66"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c r="T1717" s="66"/>
      <c r="U1717" s="66" t="str">
        <f>IFERROR(IF(INDEX(U$1:U1716,MATCH(T1717,T$1:T1716,0),1)=0,"",INDEX(U$1:U1716,MATCH(T1717,T$1:T1716,0),1)),"")</f>
        <v/>
      </c>
      <c r="V1717" s="66"/>
      <c r="W1717" s="66"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c r="T1718" s="66"/>
      <c r="U1718" s="66" t="str">
        <f>IFERROR(IF(INDEX(U$1:U1717,MATCH(T1718,T$1:T1717,0),1)=0,"",INDEX(U$1:U1717,MATCH(T1718,T$1:T1717,0),1)),"")</f>
        <v/>
      </c>
      <c r="V1718" s="66"/>
      <c r="W1718" s="66"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c r="T1719" s="66"/>
      <c r="U1719" s="66" t="str">
        <f>IFERROR(IF(INDEX(U$1:U1718,MATCH(T1719,T$1:T1718,0),1)=0,"",INDEX(U$1:U1718,MATCH(T1719,T$1:T1718,0),1)),"")</f>
        <v/>
      </c>
      <c r="V1719" s="66"/>
      <c r="W1719" s="66"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c r="T1720" s="66"/>
      <c r="U1720" s="66" t="str">
        <f>IFERROR(IF(INDEX(U$1:U1719,MATCH(T1720,T$1:T1719,0),1)=0,"",INDEX(U$1:U1719,MATCH(T1720,T$1:T1719,0),1)),"")</f>
        <v/>
      </c>
      <c r="V1720" s="66"/>
      <c r="W1720" s="66"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c r="T1721" s="66"/>
      <c r="U1721" s="66" t="str">
        <f>IFERROR(IF(INDEX(U$1:U1720,MATCH(T1721,T$1:T1720,0),1)=0,"",INDEX(U$1:U1720,MATCH(T1721,T$1:T1720,0),1)),"")</f>
        <v/>
      </c>
      <c r="V1721" s="66"/>
      <c r="W1721" s="66"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c r="T1722" s="66"/>
      <c r="U1722" s="66" t="str">
        <f>IFERROR(IF(INDEX(U$1:U1721,MATCH(T1722,T$1:T1721,0),1)=0,"",INDEX(U$1:U1721,MATCH(T1722,T$1:T1721,0),1)),"")</f>
        <v/>
      </c>
      <c r="V1722" s="66"/>
      <c r="W1722" s="66"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c r="T1723" s="66"/>
      <c r="U1723" s="66" t="str">
        <f>IFERROR(IF(INDEX(U$1:U1722,MATCH(T1723,T$1:T1722,0),1)=0,"",INDEX(U$1:U1722,MATCH(T1723,T$1:T1722,0),1)),"")</f>
        <v/>
      </c>
      <c r="V1723" s="66"/>
      <c r="W1723" s="66"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c r="T1724" s="66"/>
      <c r="U1724" s="66" t="str">
        <f>IFERROR(IF(INDEX(U$1:U1723,MATCH(T1724,T$1:T1723,0),1)=0,"",INDEX(U$1:U1723,MATCH(T1724,T$1:T1723,0),1)),"")</f>
        <v/>
      </c>
      <c r="V1724" s="66"/>
      <c r="W1724" s="66"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c r="T1725" s="66"/>
      <c r="U1725" s="66" t="str">
        <f>IFERROR(IF(INDEX(U$1:U1724,MATCH(T1725,T$1:T1724,0),1)=0,"",INDEX(U$1:U1724,MATCH(T1725,T$1:T1724,0),1)),"")</f>
        <v/>
      </c>
      <c r="V1725" s="66"/>
      <c r="W1725" s="66"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c r="T1726" s="66"/>
      <c r="U1726" s="66" t="str">
        <f>IFERROR(IF(INDEX(U$1:U1725,MATCH(T1726,T$1:T1725,0),1)=0,"",INDEX(U$1:U1725,MATCH(T1726,T$1:T1725,0),1)),"")</f>
        <v/>
      </c>
      <c r="V1726" s="66"/>
      <c r="W1726" s="66"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c r="T1727" s="66"/>
      <c r="U1727" s="66" t="str">
        <f>IFERROR(IF(INDEX(U$1:U1726,MATCH(T1727,T$1:T1726,0),1)=0,"",INDEX(U$1:U1726,MATCH(T1727,T$1:T1726,0),1)),"")</f>
        <v/>
      </c>
      <c r="V1727" s="66"/>
      <c r="W1727" s="66"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c r="T1728" s="66"/>
      <c r="U1728" s="66" t="str">
        <f>IFERROR(IF(INDEX(U$1:U1727,MATCH(T1728,T$1:T1727,0),1)=0,"",INDEX(U$1:U1727,MATCH(T1728,T$1:T1727,0),1)),"")</f>
        <v/>
      </c>
      <c r="V1728" s="66"/>
      <c r="W1728" s="66"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c r="T1729" s="66"/>
      <c r="U1729" s="66" t="str">
        <f>IFERROR(IF(INDEX(U$1:U1728,MATCH(T1729,T$1:T1728,0),1)=0,"",INDEX(U$1:U1728,MATCH(T1729,T$1:T1728,0),1)),"")</f>
        <v/>
      </c>
      <c r="V1729" s="66"/>
      <c r="W1729" s="66"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c r="T1730" s="66"/>
      <c r="U1730" s="66" t="str">
        <f>IFERROR(IF(INDEX(U$1:U1729,MATCH(T1730,T$1:T1729,0),1)=0,"",INDEX(U$1:U1729,MATCH(T1730,T$1:T1729,0),1)),"")</f>
        <v/>
      </c>
      <c r="V1730" s="66"/>
      <c r="W1730" s="66"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c r="T1731" s="66"/>
      <c r="U1731" s="66" t="str">
        <f>IFERROR(IF(INDEX(U$1:U1730,MATCH(T1731,T$1:T1730,0),1)=0,"",INDEX(U$1:U1730,MATCH(T1731,T$1:T1730,0),1)),"")</f>
        <v/>
      </c>
      <c r="V1731" s="66"/>
      <c r="W1731" s="66"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c r="T1732" s="66"/>
      <c r="U1732" s="66" t="str">
        <f>IFERROR(IF(INDEX(U$1:U1731,MATCH(T1732,T$1:T1731,0),1)=0,"",INDEX(U$1:U1731,MATCH(T1732,T$1:T1731,0),1)),"")</f>
        <v/>
      </c>
      <c r="V1732" s="66"/>
      <c r="W1732" s="66"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c r="T1733" s="66"/>
      <c r="U1733" s="66" t="str">
        <f>IFERROR(IF(INDEX(U$1:U1732,MATCH(T1733,T$1:T1732,0),1)=0,"",INDEX(U$1:U1732,MATCH(T1733,T$1:T1732,0),1)),"")</f>
        <v/>
      </c>
      <c r="V1733" s="66"/>
      <c r="W1733" s="66"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c r="T1734" s="66"/>
      <c r="U1734" s="66" t="str">
        <f>IFERROR(IF(INDEX(U$1:U1733,MATCH(T1734,T$1:T1733,0),1)=0,"",INDEX(U$1:U1733,MATCH(T1734,T$1:T1733,0),1)),"")</f>
        <v/>
      </c>
      <c r="V1734" s="66"/>
      <c r="W1734" s="66"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c r="T1735" s="66"/>
      <c r="U1735" s="66" t="str">
        <f>IFERROR(IF(INDEX(U$1:U1734,MATCH(T1735,T$1:T1734,0),1)=0,"",INDEX(U$1:U1734,MATCH(T1735,T$1:T1734,0),1)),"")</f>
        <v/>
      </c>
      <c r="V1735" s="66"/>
      <c r="W1735" s="66"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c r="T1736" s="66"/>
      <c r="U1736" s="66" t="str">
        <f>IFERROR(IF(INDEX(U$1:U1735,MATCH(T1736,T$1:T1735,0),1)=0,"",INDEX(U$1:U1735,MATCH(T1736,T$1:T1735,0),1)),"")</f>
        <v/>
      </c>
      <c r="V1736" s="66"/>
      <c r="W1736" s="66"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c r="T1737" s="66"/>
      <c r="U1737" s="66" t="str">
        <f>IFERROR(IF(INDEX(U$1:U1736,MATCH(T1737,T$1:T1736,0),1)=0,"",INDEX(U$1:U1736,MATCH(T1737,T$1:T1736,0),1)),"")</f>
        <v/>
      </c>
      <c r="V1737" s="66"/>
      <c r="W1737" s="66"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c r="T1738" s="66"/>
      <c r="U1738" s="66" t="str">
        <f>IFERROR(IF(INDEX(U$1:U1737,MATCH(T1738,T$1:T1737,0),1)=0,"",INDEX(U$1:U1737,MATCH(T1738,T$1:T1737,0),1)),"")</f>
        <v/>
      </c>
      <c r="V1738" s="66"/>
      <c r="W1738" s="66"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c r="T1739" s="66"/>
      <c r="U1739" s="66" t="str">
        <f>IFERROR(IF(INDEX(U$1:U1738,MATCH(T1739,T$1:T1738,0),1)=0,"",INDEX(U$1:U1738,MATCH(T1739,T$1:T1738,0),1)),"")</f>
        <v/>
      </c>
      <c r="V1739" s="66"/>
      <c r="W1739" s="66"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c r="T1740" s="66"/>
      <c r="U1740" s="66" t="str">
        <f>IFERROR(IF(INDEX(U$1:U1739,MATCH(T1740,T$1:T1739,0),1)=0,"",INDEX(U$1:U1739,MATCH(T1740,T$1:T1739,0),1)),"")</f>
        <v/>
      </c>
      <c r="V1740" s="66"/>
      <c r="W1740" s="66"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c r="T1741" s="66"/>
      <c r="U1741" s="66" t="str">
        <f>IFERROR(IF(INDEX(U$1:U1740,MATCH(T1741,T$1:T1740,0),1)=0,"",INDEX(U$1:U1740,MATCH(T1741,T$1:T1740,0),1)),"")</f>
        <v/>
      </c>
      <c r="V1741" s="66"/>
      <c r="W1741" s="66"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c r="T1742" s="66"/>
      <c r="U1742" s="66" t="str">
        <f>IFERROR(IF(INDEX(U$1:U1741,MATCH(T1742,T$1:T1741,0),1)=0,"",INDEX(U$1:U1741,MATCH(T1742,T$1:T1741,0),1)),"")</f>
        <v/>
      </c>
      <c r="V1742" s="66"/>
      <c r="W1742" s="66"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c r="T1743" s="66"/>
      <c r="U1743" s="66" t="str">
        <f>IFERROR(IF(INDEX(U$1:U1742,MATCH(T1743,T$1:T1742,0),1)=0,"",INDEX(U$1:U1742,MATCH(T1743,T$1:T1742,0),1)),"")</f>
        <v/>
      </c>
      <c r="V1743" s="66"/>
      <c r="W1743" s="66"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c r="T1744" s="66"/>
      <c r="U1744" s="66" t="str">
        <f>IFERROR(IF(INDEX(U$1:U1743,MATCH(T1744,T$1:T1743,0),1)=0,"",INDEX(U$1:U1743,MATCH(T1744,T$1:T1743,0),1)),"")</f>
        <v/>
      </c>
      <c r="V1744" s="66"/>
      <c r="W1744" s="66"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c r="T1745" s="66"/>
      <c r="U1745" s="66" t="str">
        <f>IFERROR(IF(INDEX(U$1:U1744,MATCH(T1745,T$1:T1744,0),1)=0,"",INDEX(U$1:U1744,MATCH(T1745,T$1:T1744,0),1)),"")</f>
        <v/>
      </c>
      <c r="V1745" s="66"/>
      <c r="W1745" s="66"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c r="T1746" s="66"/>
      <c r="U1746" s="66" t="str">
        <f>IFERROR(IF(INDEX(U$1:U1745,MATCH(T1746,T$1:T1745,0),1)=0,"",INDEX(U$1:U1745,MATCH(T1746,T$1:T1745,0),1)),"")</f>
        <v/>
      </c>
      <c r="V1746" s="66"/>
      <c r="W1746" s="66"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c r="T1747" s="66"/>
      <c r="U1747" s="66" t="str">
        <f>IFERROR(IF(INDEX(U$1:U1746,MATCH(T1747,T$1:T1746,0),1)=0,"",INDEX(U$1:U1746,MATCH(T1747,T$1:T1746,0),1)),"")</f>
        <v/>
      </c>
      <c r="V1747" s="66"/>
      <c r="W1747" s="66"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c r="T1748" s="66"/>
      <c r="U1748" s="66" t="str">
        <f>IFERROR(IF(INDEX(U$1:U1747,MATCH(T1748,T$1:T1747,0),1)=0,"",INDEX(U$1:U1747,MATCH(T1748,T$1:T1747,0),1)),"")</f>
        <v/>
      </c>
      <c r="V1748" s="66"/>
      <c r="W1748" s="66"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c r="T1749" s="66"/>
      <c r="U1749" s="66" t="str">
        <f>IFERROR(IF(INDEX(U$1:U1748,MATCH(T1749,T$1:T1748,0),1)=0,"",INDEX(U$1:U1748,MATCH(T1749,T$1:T1748,0),1)),"")</f>
        <v/>
      </c>
      <c r="V1749" s="66"/>
      <c r="W1749" s="66"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c r="T1750" s="66"/>
      <c r="U1750" s="66" t="str">
        <f>IFERROR(IF(INDEX(U$1:U1749,MATCH(T1750,T$1:T1749,0),1)=0,"",INDEX(U$1:U1749,MATCH(T1750,T$1:T1749,0),1)),"")</f>
        <v/>
      </c>
      <c r="V1750" s="66"/>
      <c r="W1750" s="66"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c r="T1751" s="66"/>
      <c r="U1751" s="66" t="str">
        <f>IFERROR(IF(INDEX(U$1:U1750,MATCH(T1751,T$1:T1750,0),1)=0,"",INDEX(U$1:U1750,MATCH(T1751,T$1:T1750,0),1)),"")</f>
        <v/>
      </c>
      <c r="V1751" s="66"/>
      <c r="W1751" s="66"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c r="T1752" s="66"/>
      <c r="U1752" s="66" t="str">
        <f>IFERROR(IF(INDEX(U$1:U1751,MATCH(T1752,T$1:T1751,0),1)=0,"",INDEX(U$1:U1751,MATCH(T1752,T$1:T1751,0),1)),"")</f>
        <v/>
      </c>
      <c r="V1752" s="66"/>
      <c r="W1752" s="66"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c r="T1753" s="66"/>
      <c r="U1753" s="66" t="str">
        <f>IFERROR(IF(INDEX(U$1:U1752,MATCH(T1753,T$1:T1752,0),1)=0,"",INDEX(U$1:U1752,MATCH(T1753,T$1:T1752,0),1)),"")</f>
        <v/>
      </c>
      <c r="V1753" s="66"/>
      <c r="W1753" s="66"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c r="T1754" s="66"/>
      <c r="U1754" s="66" t="str">
        <f>IFERROR(IF(INDEX(U$1:U1753,MATCH(T1754,T$1:T1753,0),1)=0,"",INDEX(U$1:U1753,MATCH(T1754,T$1:T1753,0),1)),"")</f>
        <v/>
      </c>
      <c r="V1754" s="66"/>
      <c r="W1754" s="66"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c r="T1755" s="66"/>
      <c r="U1755" s="66" t="str">
        <f>IFERROR(IF(INDEX(U$1:U1754,MATCH(T1755,T$1:T1754,0),1)=0,"",INDEX(U$1:U1754,MATCH(T1755,T$1:T1754,0),1)),"")</f>
        <v/>
      </c>
      <c r="V1755" s="66"/>
      <c r="W1755" s="66"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c r="T1756" s="66"/>
      <c r="U1756" s="66" t="str">
        <f>IFERROR(IF(INDEX(U$1:U1755,MATCH(T1756,T$1:T1755,0),1)=0,"",INDEX(U$1:U1755,MATCH(T1756,T$1:T1755,0),1)),"")</f>
        <v/>
      </c>
      <c r="V1756" s="66"/>
      <c r="W1756" s="66"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c r="T1757" s="66"/>
      <c r="U1757" s="66" t="str">
        <f>IFERROR(IF(INDEX(U$1:U1756,MATCH(T1757,T$1:T1756,0),1)=0,"",INDEX(U$1:U1756,MATCH(T1757,T$1:T1756,0),1)),"")</f>
        <v/>
      </c>
      <c r="V1757" s="66"/>
      <c r="W1757" s="66"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c r="T1758" s="66"/>
      <c r="U1758" s="66" t="str">
        <f>IFERROR(IF(INDEX(U$1:U1757,MATCH(T1758,T$1:T1757,0),1)=0,"",INDEX(U$1:U1757,MATCH(T1758,T$1:T1757,0),1)),"")</f>
        <v/>
      </c>
      <c r="V1758" s="66"/>
      <c r="W1758" s="66"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c r="T1759" s="66"/>
      <c r="U1759" s="66" t="str">
        <f>IFERROR(IF(INDEX(U$1:U1758,MATCH(T1759,T$1:T1758,0),1)=0,"",INDEX(U$1:U1758,MATCH(T1759,T$1:T1758,0),1)),"")</f>
        <v/>
      </c>
      <c r="V1759" s="66"/>
      <c r="W1759" s="66"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c r="T1760" s="66"/>
      <c r="U1760" s="66" t="str">
        <f>IFERROR(IF(INDEX(U$1:U1759,MATCH(T1760,T$1:T1759,0),1)=0,"",INDEX(U$1:U1759,MATCH(T1760,T$1:T1759,0),1)),"")</f>
        <v/>
      </c>
      <c r="V1760" s="66"/>
      <c r="W1760" s="66"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c r="T1761" s="66"/>
      <c r="U1761" s="66" t="str">
        <f>IFERROR(IF(INDEX(U$1:U1760,MATCH(T1761,T$1:T1760,0),1)=0,"",INDEX(U$1:U1760,MATCH(T1761,T$1:T1760,0),1)),"")</f>
        <v/>
      </c>
      <c r="V1761" s="66"/>
      <c r="W1761" s="66"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c r="T1762" s="66"/>
      <c r="U1762" s="66" t="str">
        <f>IFERROR(IF(INDEX(U$1:U1761,MATCH(T1762,T$1:T1761,0),1)=0,"",INDEX(U$1:U1761,MATCH(T1762,T$1:T1761,0),1)),"")</f>
        <v/>
      </c>
      <c r="V1762" s="66"/>
      <c r="W1762" s="66"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c r="T1763" s="66"/>
      <c r="U1763" s="66" t="str">
        <f>IFERROR(IF(INDEX(U$1:U1762,MATCH(T1763,T$1:T1762,0),1)=0,"",INDEX(U$1:U1762,MATCH(T1763,T$1:T1762,0),1)),"")</f>
        <v/>
      </c>
      <c r="V1763" s="66"/>
      <c r="W1763" s="66"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c r="T1764" s="66"/>
      <c r="U1764" s="66" t="str">
        <f>IFERROR(IF(INDEX(U$1:U1763,MATCH(T1764,T$1:T1763,0),1)=0,"",INDEX(U$1:U1763,MATCH(T1764,T$1:T1763,0),1)),"")</f>
        <v/>
      </c>
      <c r="V1764" s="66"/>
      <c r="W1764" s="66"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c r="T1765" s="66"/>
      <c r="U1765" s="66" t="str">
        <f>IFERROR(IF(INDEX(U$1:U1764,MATCH(T1765,T$1:T1764,0),1)=0,"",INDEX(U$1:U1764,MATCH(T1765,T$1:T1764,0),1)),"")</f>
        <v/>
      </c>
      <c r="V1765" s="66"/>
      <c r="W1765" s="66"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c r="T1766" s="66"/>
      <c r="U1766" s="66" t="str">
        <f>IFERROR(IF(INDEX(U$1:U1765,MATCH(T1766,T$1:T1765,0),1)=0,"",INDEX(U$1:U1765,MATCH(T1766,T$1:T1765,0),1)),"")</f>
        <v/>
      </c>
      <c r="V1766" s="66"/>
      <c r="W1766" s="66"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c r="T1767" s="66"/>
      <c r="U1767" s="66" t="str">
        <f>IFERROR(IF(INDEX(U$1:U1766,MATCH(T1767,T$1:T1766,0),1)=0,"",INDEX(U$1:U1766,MATCH(T1767,T$1:T1766,0),1)),"")</f>
        <v/>
      </c>
      <c r="V1767" s="66"/>
      <c r="W1767" s="66"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c r="T1768" s="66"/>
      <c r="U1768" s="66" t="str">
        <f>IFERROR(IF(INDEX(U$1:U1767,MATCH(T1768,T$1:T1767,0),1)=0,"",INDEX(U$1:U1767,MATCH(T1768,T$1:T1767,0),1)),"")</f>
        <v/>
      </c>
      <c r="V1768" s="66"/>
      <c r="W1768" s="66"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c r="T1769" s="66"/>
      <c r="U1769" s="66" t="str">
        <f>IFERROR(IF(INDEX(U$1:U1768,MATCH(T1769,T$1:T1768,0),1)=0,"",INDEX(U$1:U1768,MATCH(T1769,T$1:T1768,0),1)),"")</f>
        <v/>
      </c>
      <c r="V1769" s="66"/>
      <c r="W1769" s="66"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c r="T1770" s="66"/>
      <c r="U1770" s="66" t="str">
        <f>IFERROR(IF(INDEX(U$1:U1769,MATCH(T1770,T$1:T1769,0),1)=0,"",INDEX(U$1:U1769,MATCH(T1770,T$1:T1769,0),1)),"")</f>
        <v/>
      </c>
      <c r="V1770" s="66"/>
      <c r="W1770" s="66"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c r="T1771" s="66"/>
      <c r="U1771" s="66" t="str">
        <f>IFERROR(IF(INDEX(U$1:U1770,MATCH(T1771,T$1:T1770,0),1)=0,"",INDEX(U$1:U1770,MATCH(T1771,T$1:T1770,0),1)),"")</f>
        <v/>
      </c>
      <c r="V1771" s="66"/>
      <c r="W1771" s="66"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c r="T1772" s="66"/>
      <c r="U1772" s="66" t="str">
        <f>IFERROR(IF(INDEX(U$1:U1771,MATCH(T1772,T$1:T1771,0),1)=0,"",INDEX(U$1:U1771,MATCH(T1772,T$1:T1771,0),1)),"")</f>
        <v/>
      </c>
      <c r="V1772" s="66"/>
      <c r="W1772" s="66"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c r="T1773" s="66"/>
      <c r="U1773" s="66" t="str">
        <f>IFERROR(IF(INDEX(U$1:U1772,MATCH(T1773,T$1:T1772,0),1)=0,"",INDEX(U$1:U1772,MATCH(T1773,T$1:T1772,0),1)),"")</f>
        <v/>
      </c>
      <c r="V1773" s="66"/>
      <c r="W1773" s="66"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c r="T1774" s="66"/>
      <c r="U1774" s="66" t="str">
        <f>IFERROR(IF(INDEX(U$1:U1773,MATCH(T1774,T$1:T1773,0),1)=0,"",INDEX(U$1:U1773,MATCH(T1774,T$1:T1773,0),1)),"")</f>
        <v/>
      </c>
      <c r="V1774" s="66"/>
      <c r="W1774" s="66"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c r="T1775" s="66"/>
      <c r="U1775" s="66" t="str">
        <f>IFERROR(IF(INDEX(U$1:U1774,MATCH(T1775,T$1:T1774,0),1)=0,"",INDEX(U$1:U1774,MATCH(T1775,T$1:T1774,0),1)),"")</f>
        <v/>
      </c>
      <c r="V1775" s="66"/>
      <c r="W1775" s="66"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c r="T1776" s="66"/>
      <c r="U1776" s="66" t="str">
        <f>IFERROR(IF(INDEX(U$1:U1775,MATCH(T1776,T$1:T1775,0),1)=0,"",INDEX(U$1:U1775,MATCH(T1776,T$1:T1775,0),1)),"")</f>
        <v/>
      </c>
      <c r="V1776" s="66"/>
      <c r="W1776" s="66"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c r="T1777" s="66"/>
      <c r="U1777" s="66" t="str">
        <f>IFERROR(IF(INDEX(U$1:U1776,MATCH(T1777,T$1:T1776,0),1)=0,"",INDEX(U$1:U1776,MATCH(T1777,T$1:T1776,0),1)),"")</f>
        <v/>
      </c>
      <c r="V1777" s="66"/>
      <c r="W1777" s="66"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c r="T1778" s="66"/>
      <c r="U1778" s="66" t="str">
        <f>IFERROR(IF(INDEX(U$1:U1777,MATCH(T1778,T$1:T1777,0),1)=0,"",INDEX(U$1:U1777,MATCH(T1778,T$1:T1777,0),1)),"")</f>
        <v/>
      </c>
      <c r="V1778" s="66"/>
      <c r="W1778" s="66"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c r="T1779" s="66"/>
      <c r="U1779" s="66" t="str">
        <f>IFERROR(IF(INDEX(U$1:U1778,MATCH(T1779,T$1:T1778,0),1)=0,"",INDEX(U$1:U1778,MATCH(T1779,T$1:T1778,0),1)),"")</f>
        <v/>
      </c>
      <c r="V1779" s="66"/>
      <c r="W1779" s="66"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c r="T1780" s="66"/>
      <c r="U1780" s="66" t="str">
        <f>IFERROR(IF(INDEX(U$1:U1779,MATCH(T1780,T$1:T1779,0),1)=0,"",INDEX(U$1:U1779,MATCH(T1780,T$1:T1779,0),1)),"")</f>
        <v/>
      </c>
      <c r="V1780" s="66"/>
      <c r="W1780" s="66"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c r="T1781" s="66"/>
      <c r="U1781" s="66" t="str">
        <f>IFERROR(IF(INDEX(U$1:U1780,MATCH(T1781,T$1:T1780,0),1)=0,"",INDEX(U$1:U1780,MATCH(T1781,T$1:T1780,0),1)),"")</f>
        <v/>
      </c>
      <c r="V1781" s="66"/>
      <c r="W1781" s="66"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c r="T1782" s="66"/>
      <c r="U1782" s="66" t="str">
        <f>IFERROR(IF(INDEX(U$1:U1781,MATCH(T1782,T$1:T1781,0),1)=0,"",INDEX(U$1:U1781,MATCH(T1782,T$1:T1781,0),1)),"")</f>
        <v/>
      </c>
      <c r="V1782" s="66"/>
      <c r="W1782" s="66"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c r="T1783" s="66"/>
      <c r="U1783" s="66" t="str">
        <f>IFERROR(IF(INDEX(U$1:U1782,MATCH(T1783,T$1:T1782,0),1)=0,"",INDEX(U$1:U1782,MATCH(T1783,T$1:T1782,0),1)),"")</f>
        <v/>
      </c>
      <c r="V1783" s="66"/>
      <c r="W1783" s="66"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c r="T1784" s="66"/>
      <c r="U1784" s="66" t="str">
        <f>IFERROR(IF(INDEX(U$1:U1783,MATCH(T1784,T$1:T1783,0),1)=0,"",INDEX(U$1:U1783,MATCH(T1784,T$1:T1783,0),1)),"")</f>
        <v/>
      </c>
      <c r="V1784" s="66"/>
      <c r="W1784" s="66"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c r="T1785" s="66"/>
      <c r="U1785" s="66" t="str">
        <f>IFERROR(IF(INDEX(U$1:U1784,MATCH(T1785,T$1:T1784,0),1)=0,"",INDEX(U$1:U1784,MATCH(T1785,T$1:T1784,0),1)),"")</f>
        <v/>
      </c>
      <c r="V1785" s="66"/>
      <c r="W1785" s="66"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c r="T1786" s="66"/>
      <c r="U1786" s="66" t="str">
        <f>IFERROR(IF(INDEX(U$1:U1785,MATCH(T1786,T$1:T1785,0),1)=0,"",INDEX(U$1:U1785,MATCH(T1786,T$1:T1785,0),1)),"")</f>
        <v/>
      </c>
      <c r="V1786" s="66"/>
      <c r="W1786" s="66"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c r="T1787" s="66"/>
      <c r="U1787" s="66" t="str">
        <f>IFERROR(IF(INDEX(U$1:U1786,MATCH(T1787,T$1:T1786,0),1)=0,"",INDEX(U$1:U1786,MATCH(T1787,T$1:T1786,0),1)),"")</f>
        <v/>
      </c>
      <c r="V1787" s="66"/>
      <c r="W1787" s="66"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c r="T1788" s="66"/>
      <c r="U1788" s="66" t="str">
        <f>IFERROR(IF(INDEX(U$1:U1787,MATCH(T1788,T$1:T1787,0),1)=0,"",INDEX(U$1:U1787,MATCH(T1788,T$1:T1787,0),1)),"")</f>
        <v/>
      </c>
      <c r="V1788" s="66"/>
      <c r="W1788" s="66"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c r="T1789" s="66"/>
      <c r="U1789" s="66" t="str">
        <f>IFERROR(IF(INDEX(U$1:U1788,MATCH(T1789,T$1:T1788,0),1)=0,"",INDEX(U$1:U1788,MATCH(T1789,T$1:T1788,0),1)),"")</f>
        <v/>
      </c>
      <c r="V1789" s="66"/>
      <c r="W1789" s="66"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c r="T1790" s="66"/>
      <c r="U1790" s="66" t="str">
        <f>IFERROR(IF(INDEX(U$1:U1789,MATCH(T1790,T$1:T1789,0),1)=0,"",INDEX(U$1:U1789,MATCH(T1790,T$1:T1789,0),1)),"")</f>
        <v/>
      </c>
      <c r="V1790" s="66"/>
      <c r="W1790" s="66"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c r="T1791" s="66"/>
      <c r="U1791" s="66" t="str">
        <f>IFERROR(IF(INDEX(U$1:U1790,MATCH(T1791,T$1:T1790,0),1)=0,"",INDEX(U$1:U1790,MATCH(T1791,T$1:T1790,0),1)),"")</f>
        <v/>
      </c>
      <c r="V1791" s="66"/>
      <c r="W1791" s="66"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c r="T1792" s="66"/>
      <c r="U1792" s="66" t="str">
        <f>IFERROR(IF(INDEX(U$1:U1791,MATCH(T1792,T$1:T1791,0),1)=0,"",INDEX(U$1:U1791,MATCH(T1792,T$1:T1791,0),1)),"")</f>
        <v/>
      </c>
      <c r="V1792" s="66"/>
      <c r="W1792" s="66"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c r="T1793" s="66"/>
      <c r="U1793" s="66" t="str">
        <f>IFERROR(IF(INDEX(U$1:U1792,MATCH(T1793,T$1:T1792,0),1)=0,"",INDEX(U$1:U1792,MATCH(T1793,T$1:T1792,0),1)),"")</f>
        <v/>
      </c>
      <c r="V1793" s="66"/>
      <c r="W1793" s="66"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c r="T1794" s="66"/>
      <c r="U1794" s="66" t="str">
        <f>IFERROR(IF(INDEX(U$1:U1793,MATCH(T1794,T$1:T1793,0),1)=0,"",INDEX(U$1:U1793,MATCH(T1794,T$1:T1793,0),1)),"")</f>
        <v/>
      </c>
      <c r="V1794" s="66"/>
      <c r="W1794" s="66"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c r="T1795" s="66"/>
      <c r="U1795" s="66" t="str">
        <f>IFERROR(IF(INDEX(U$1:U1794,MATCH(T1795,T$1:T1794,0),1)=0,"",INDEX(U$1:U1794,MATCH(T1795,T$1:T1794,0),1)),"")</f>
        <v/>
      </c>
      <c r="V1795" s="66"/>
      <c r="W1795" s="66"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c r="T1796" s="66"/>
      <c r="U1796" s="66" t="str">
        <f>IFERROR(IF(INDEX(U$1:U1795,MATCH(T1796,T$1:T1795,0),1)=0,"",INDEX(U$1:U1795,MATCH(T1796,T$1:T1795,0),1)),"")</f>
        <v/>
      </c>
      <c r="V1796" s="66"/>
      <c r="W1796" s="66"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c r="T1797" s="66"/>
      <c r="U1797" s="66" t="str">
        <f>IFERROR(IF(INDEX(U$1:U1796,MATCH(T1797,T$1:T1796,0),1)=0,"",INDEX(U$1:U1796,MATCH(T1797,T$1:T1796,0),1)),"")</f>
        <v/>
      </c>
      <c r="V1797" s="66"/>
      <c r="W1797" s="66"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c r="T1798" s="66"/>
      <c r="U1798" s="66" t="str">
        <f>IFERROR(IF(INDEX(U$1:U1797,MATCH(T1798,T$1:T1797,0),1)=0,"",INDEX(U$1:U1797,MATCH(T1798,T$1:T1797,0),1)),"")</f>
        <v/>
      </c>
      <c r="V1798" s="66"/>
      <c r="W1798" s="66"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c r="T1799" s="66"/>
      <c r="U1799" s="66" t="str">
        <f>IFERROR(IF(INDEX(U$1:U1798,MATCH(T1799,T$1:T1798,0),1)=0,"",INDEX(U$1:U1798,MATCH(T1799,T$1:T1798,0),1)),"")</f>
        <v/>
      </c>
      <c r="V1799" s="66"/>
      <c r="W1799" s="66"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c r="T1800" s="66"/>
      <c r="U1800" s="66" t="str">
        <f>IFERROR(IF(INDEX(U$1:U1799,MATCH(T1800,T$1:T1799,0),1)=0,"",INDEX(U$1:U1799,MATCH(T1800,T$1:T1799,0),1)),"")</f>
        <v/>
      </c>
      <c r="V1800" s="66"/>
      <c r="W1800" s="66"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c r="T1801" s="66"/>
      <c r="U1801" s="66" t="str">
        <f>IFERROR(IF(INDEX(U$1:U1800,MATCH(T1801,T$1:T1800,0),1)=0,"",INDEX(U$1:U1800,MATCH(T1801,T$1:T1800,0),1)),"")</f>
        <v/>
      </c>
      <c r="V1801" s="66"/>
      <c r="W1801" s="66"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c r="T1802" s="66"/>
      <c r="U1802" s="66" t="str">
        <f>IFERROR(IF(INDEX(U$1:U1801,MATCH(T1802,T$1:T1801,0),1)=0,"",INDEX(U$1:U1801,MATCH(T1802,T$1:T1801,0),1)),"")</f>
        <v/>
      </c>
      <c r="V1802" s="66"/>
      <c r="W1802" s="66"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c r="T1803" s="66"/>
      <c r="U1803" s="66" t="str">
        <f>IFERROR(IF(INDEX(U$1:U1802,MATCH(T1803,T$1:T1802,0),1)=0,"",INDEX(U$1:U1802,MATCH(T1803,T$1:T1802,0),1)),"")</f>
        <v/>
      </c>
      <c r="V1803" s="66"/>
      <c r="W1803" s="66"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c r="T1804" s="66"/>
      <c r="U1804" s="66" t="str">
        <f>IFERROR(IF(INDEX(U$1:U1803,MATCH(T1804,T$1:T1803,0),1)=0,"",INDEX(U$1:U1803,MATCH(T1804,T$1:T1803,0),1)),"")</f>
        <v/>
      </c>
      <c r="V1804" s="66"/>
      <c r="W1804" s="66"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c r="T1805" s="66"/>
      <c r="U1805" s="66" t="str">
        <f>IFERROR(IF(INDEX(U$1:U1804,MATCH(T1805,T$1:T1804,0),1)=0,"",INDEX(U$1:U1804,MATCH(T1805,T$1:T1804,0),1)),"")</f>
        <v/>
      </c>
      <c r="V1805" s="66"/>
      <c r="W1805" s="66"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c r="T1806" s="66"/>
      <c r="U1806" s="66" t="str">
        <f>IFERROR(IF(INDEX(U$1:U1805,MATCH(T1806,T$1:T1805,0),1)=0,"",INDEX(U$1:U1805,MATCH(T1806,T$1:T1805,0),1)),"")</f>
        <v/>
      </c>
      <c r="V1806" s="66"/>
      <c r="W1806" s="66"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c r="T1807" s="66"/>
      <c r="U1807" s="66" t="str">
        <f>IFERROR(IF(INDEX(U$1:U1806,MATCH(T1807,T$1:T1806,0),1)=0,"",INDEX(U$1:U1806,MATCH(T1807,T$1:T1806,0),1)),"")</f>
        <v/>
      </c>
      <c r="V1807" s="66"/>
      <c r="W1807" s="66"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c r="T1808" s="66"/>
      <c r="U1808" s="66" t="str">
        <f>IFERROR(IF(INDEX(U$1:U1807,MATCH(T1808,T$1:T1807,0),1)=0,"",INDEX(U$1:U1807,MATCH(T1808,T$1:T1807,0),1)),"")</f>
        <v/>
      </c>
      <c r="V1808" s="66"/>
      <c r="W1808" s="66"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c r="T1809" s="66"/>
      <c r="U1809" s="66" t="str">
        <f>IFERROR(IF(INDEX(U$1:U1808,MATCH(T1809,T$1:T1808,0),1)=0,"",INDEX(U$1:U1808,MATCH(T1809,T$1:T1808,0),1)),"")</f>
        <v/>
      </c>
      <c r="V1809" s="66"/>
      <c r="W1809" s="66"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c r="T1810" s="66"/>
      <c r="U1810" s="66" t="str">
        <f>IFERROR(IF(INDEX(U$1:U1809,MATCH(T1810,T$1:T1809,0),1)=0,"",INDEX(U$1:U1809,MATCH(T1810,T$1:T1809,0),1)),"")</f>
        <v/>
      </c>
      <c r="V1810" s="66"/>
      <c r="W1810" s="66"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c r="T1811" s="66"/>
      <c r="U1811" s="66" t="str">
        <f>IFERROR(IF(INDEX(U$1:U1810,MATCH(T1811,T$1:T1810,0),1)=0,"",INDEX(U$1:U1810,MATCH(T1811,T$1:T1810,0),1)),"")</f>
        <v/>
      </c>
      <c r="V1811" s="66"/>
      <c r="W1811" s="66"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c r="T1812" s="66"/>
      <c r="U1812" s="66" t="str">
        <f>IFERROR(IF(INDEX(U$1:U1811,MATCH(T1812,T$1:T1811,0),1)=0,"",INDEX(U$1:U1811,MATCH(T1812,T$1:T1811,0),1)),"")</f>
        <v/>
      </c>
      <c r="V1812" s="66"/>
      <c r="W1812" s="66"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c r="T1813" s="66"/>
      <c r="U1813" s="66" t="str">
        <f>IFERROR(IF(INDEX(U$1:U1812,MATCH(T1813,T$1:T1812,0),1)=0,"",INDEX(U$1:U1812,MATCH(T1813,T$1:T1812,0),1)),"")</f>
        <v/>
      </c>
      <c r="V1813" s="66"/>
      <c r="W1813" s="66"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c r="T1814" s="66"/>
      <c r="U1814" s="66" t="str">
        <f>IFERROR(IF(INDEX(U$1:U1813,MATCH(T1814,T$1:T1813,0),1)=0,"",INDEX(U$1:U1813,MATCH(T1814,T$1:T1813,0),1)),"")</f>
        <v/>
      </c>
      <c r="V1814" s="66"/>
      <c r="W1814" s="66"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c r="T1815" s="66"/>
      <c r="U1815" s="66" t="str">
        <f>IFERROR(IF(INDEX(U$1:U1814,MATCH(T1815,T$1:T1814,0),1)=0,"",INDEX(U$1:U1814,MATCH(T1815,T$1:T1814,0),1)),"")</f>
        <v/>
      </c>
      <c r="V1815" s="66"/>
      <c r="W1815" s="66"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c r="T1816" s="66"/>
      <c r="U1816" s="66" t="str">
        <f>IFERROR(IF(INDEX(U$1:U1815,MATCH(T1816,T$1:T1815,0),1)=0,"",INDEX(U$1:U1815,MATCH(T1816,T$1:T1815,0),1)),"")</f>
        <v/>
      </c>
      <c r="V1816" s="66"/>
      <c r="W1816" s="66"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c r="T1817" s="66"/>
      <c r="U1817" s="66" t="str">
        <f>IFERROR(IF(INDEX(U$1:U1816,MATCH(T1817,T$1:T1816,0),1)=0,"",INDEX(U$1:U1816,MATCH(T1817,T$1:T1816,0),1)),"")</f>
        <v/>
      </c>
      <c r="V1817" s="66"/>
      <c r="W1817" s="66"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c r="T1818" s="66"/>
      <c r="U1818" s="66" t="str">
        <f>IFERROR(IF(INDEX(U$1:U1817,MATCH(T1818,T$1:T1817,0),1)=0,"",INDEX(U$1:U1817,MATCH(T1818,T$1:T1817,0),1)),"")</f>
        <v/>
      </c>
      <c r="V1818" s="66"/>
      <c r="W1818" s="66"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c r="T1819" s="66"/>
      <c r="U1819" s="66" t="str">
        <f>IFERROR(IF(INDEX(U$1:U1818,MATCH(T1819,T$1:T1818,0),1)=0,"",INDEX(U$1:U1818,MATCH(T1819,T$1:T1818,0),1)),"")</f>
        <v/>
      </c>
      <c r="V1819" s="66"/>
      <c r="W1819" s="66"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c r="T1820" s="66"/>
      <c r="U1820" s="66" t="str">
        <f>IFERROR(IF(INDEX(U$1:U1819,MATCH(T1820,T$1:T1819,0),1)=0,"",INDEX(U$1:U1819,MATCH(T1820,T$1:T1819,0),1)),"")</f>
        <v/>
      </c>
      <c r="V1820" s="66"/>
      <c r="W1820" s="66"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c r="T1821" s="66"/>
      <c r="U1821" s="66" t="str">
        <f>IFERROR(IF(INDEX(U$1:U1820,MATCH(T1821,T$1:T1820,0),1)=0,"",INDEX(U$1:U1820,MATCH(T1821,T$1:T1820,0),1)),"")</f>
        <v/>
      </c>
      <c r="V1821" s="66"/>
      <c r="W1821" s="66"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c r="T1822" s="66"/>
      <c r="U1822" s="66" t="str">
        <f>IFERROR(IF(INDEX(U$1:U1821,MATCH(T1822,T$1:T1821,0),1)=0,"",INDEX(U$1:U1821,MATCH(T1822,T$1:T1821,0),1)),"")</f>
        <v/>
      </c>
      <c r="V1822" s="66"/>
      <c r="W1822" s="66"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c r="T1823" s="66"/>
      <c r="U1823" s="66" t="str">
        <f>IFERROR(IF(INDEX(U$1:U1822,MATCH(T1823,T$1:T1822,0),1)=0,"",INDEX(U$1:U1822,MATCH(T1823,T$1:T1822,0),1)),"")</f>
        <v/>
      </c>
      <c r="V1823" s="66"/>
      <c r="W1823" s="66"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c r="T1824" s="66"/>
      <c r="U1824" s="66" t="str">
        <f>IFERROR(IF(INDEX(U$1:U1823,MATCH(T1824,T$1:T1823,0),1)=0,"",INDEX(U$1:U1823,MATCH(T1824,T$1:T1823,0),1)),"")</f>
        <v/>
      </c>
      <c r="V1824" s="66"/>
      <c r="W1824" s="66"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c r="T1825" s="66"/>
      <c r="U1825" s="66" t="str">
        <f>IFERROR(IF(INDEX(U$1:U1824,MATCH(T1825,T$1:T1824,0),1)=0,"",INDEX(U$1:U1824,MATCH(T1825,T$1:T1824,0),1)),"")</f>
        <v/>
      </c>
      <c r="V1825" s="66"/>
      <c r="W1825" s="66"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c r="T1826" s="66"/>
      <c r="U1826" s="66" t="str">
        <f>IFERROR(IF(INDEX(U$1:U1825,MATCH(T1826,T$1:T1825,0),1)=0,"",INDEX(U$1:U1825,MATCH(T1826,T$1:T1825,0),1)),"")</f>
        <v/>
      </c>
      <c r="V1826" s="66"/>
      <c r="W1826" s="66"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c r="T1827" s="66"/>
      <c r="U1827" s="66" t="str">
        <f>IFERROR(IF(INDEX(U$1:U1826,MATCH(T1827,T$1:T1826,0),1)=0,"",INDEX(U$1:U1826,MATCH(T1827,T$1:T1826,0),1)),"")</f>
        <v/>
      </c>
      <c r="V1827" s="66"/>
      <c r="W1827" s="66"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c r="T1828" s="66"/>
      <c r="U1828" s="66" t="str">
        <f>IFERROR(IF(INDEX(U$1:U1827,MATCH(T1828,T$1:T1827,0),1)=0,"",INDEX(U$1:U1827,MATCH(T1828,T$1:T1827,0),1)),"")</f>
        <v/>
      </c>
      <c r="V1828" s="66"/>
      <c r="W1828" s="66"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c r="T1829" s="66"/>
      <c r="U1829" s="66" t="str">
        <f>IFERROR(IF(INDEX(U$1:U1828,MATCH(T1829,T$1:T1828,0),1)=0,"",INDEX(U$1:U1828,MATCH(T1829,T$1:T1828,0),1)),"")</f>
        <v/>
      </c>
      <c r="V1829" s="66"/>
      <c r="W1829" s="66"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c r="T1830" s="66"/>
      <c r="U1830" s="66" t="str">
        <f>IFERROR(IF(INDEX(U$1:U1829,MATCH(T1830,T$1:T1829,0),1)=0,"",INDEX(U$1:U1829,MATCH(T1830,T$1:T1829,0),1)),"")</f>
        <v/>
      </c>
      <c r="V1830" s="66"/>
      <c r="W1830" s="66"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c r="T1831" s="66"/>
      <c r="U1831" s="66" t="str">
        <f>IFERROR(IF(INDEX(U$1:U1830,MATCH(T1831,T$1:T1830,0),1)=0,"",INDEX(U$1:U1830,MATCH(T1831,T$1:T1830,0),1)),"")</f>
        <v/>
      </c>
      <c r="V1831" s="66"/>
      <c r="W1831" s="66"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c r="T1832" s="66"/>
      <c r="U1832" s="66" t="str">
        <f>IFERROR(IF(INDEX(U$1:U1831,MATCH(T1832,T$1:T1831,0),1)=0,"",INDEX(U$1:U1831,MATCH(T1832,T$1:T1831,0),1)),"")</f>
        <v/>
      </c>
      <c r="V1832" s="66"/>
      <c r="W1832" s="66"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c r="T1833" s="66"/>
      <c r="U1833" s="66" t="str">
        <f>IFERROR(IF(INDEX(U$1:U1832,MATCH(T1833,T$1:T1832,0),1)=0,"",INDEX(U$1:U1832,MATCH(T1833,T$1:T1832,0),1)),"")</f>
        <v/>
      </c>
      <c r="V1833" s="66"/>
      <c r="W1833" s="66"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c r="T1834" s="66"/>
      <c r="U1834" s="66" t="str">
        <f>IFERROR(IF(INDEX(U$1:U1833,MATCH(T1834,T$1:T1833,0),1)=0,"",INDEX(U$1:U1833,MATCH(T1834,T$1:T1833,0),1)),"")</f>
        <v/>
      </c>
      <c r="V1834" s="66"/>
      <c r="W1834" s="66"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c r="T1835" s="66"/>
      <c r="U1835" s="66" t="str">
        <f>IFERROR(IF(INDEX(U$1:U1834,MATCH(T1835,T$1:T1834,0),1)=0,"",INDEX(U$1:U1834,MATCH(T1835,T$1:T1834,0),1)),"")</f>
        <v/>
      </c>
      <c r="V1835" s="66"/>
      <c r="W1835" s="66"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c r="T1836" s="66"/>
      <c r="U1836" s="66" t="str">
        <f>IFERROR(IF(INDEX(U$1:U1835,MATCH(T1836,T$1:T1835,0),1)=0,"",INDEX(U$1:U1835,MATCH(T1836,T$1:T1835,0),1)),"")</f>
        <v/>
      </c>
      <c r="V1836" s="66"/>
      <c r="W1836" s="66"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c r="T1837" s="66"/>
      <c r="U1837" s="66" t="str">
        <f>IFERROR(IF(INDEX(U$1:U1836,MATCH(T1837,T$1:T1836,0),1)=0,"",INDEX(U$1:U1836,MATCH(T1837,T$1:T1836,0),1)),"")</f>
        <v/>
      </c>
      <c r="V1837" s="66"/>
      <c r="W1837" s="66"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c r="T1838" s="66"/>
      <c r="U1838" s="66" t="str">
        <f>IFERROR(IF(INDEX(U$1:U1837,MATCH(T1838,T$1:T1837,0),1)=0,"",INDEX(U$1:U1837,MATCH(T1838,T$1:T1837,0),1)),"")</f>
        <v/>
      </c>
      <c r="V1838" s="66"/>
      <c r="W1838" s="66"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c r="T1839" s="66"/>
      <c r="U1839" s="66" t="str">
        <f>IFERROR(IF(INDEX(U$1:U1838,MATCH(T1839,T$1:T1838,0),1)=0,"",INDEX(U$1:U1838,MATCH(T1839,T$1:T1838,0),1)),"")</f>
        <v/>
      </c>
      <c r="V1839" s="66"/>
      <c r="W1839" s="66"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c r="T1840" s="66"/>
      <c r="U1840" s="66" t="str">
        <f>IFERROR(IF(INDEX(U$1:U1839,MATCH(T1840,T$1:T1839,0),1)=0,"",INDEX(U$1:U1839,MATCH(T1840,T$1:T1839,0),1)),"")</f>
        <v/>
      </c>
      <c r="V1840" s="66"/>
      <c r="W1840" s="66"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c r="T1841" s="66"/>
      <c r="U1841" s="66" t="str">
        <f>IFERROR(IF(INDEX(U$1:U1840,MATCH(T1841,T$1:T1840,0),1)=0,"",INDEX(U$1:U1840,MATCH(T1841,T$1:T1840,0),1)),"")</f>
        <v/>
      </c>
      <c r="V1841" s="66"/>
      <c r="W1841" s="66"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c r="T1842" s="66"/>
      <c r="U1842" s="66" t="str">
        <f>IFERROR(IF(INDEX(U$1:U1841,MATCH(T1842,T$1:T1841,0),1)=0,"",INDEX(U$1:U1841,MATCH(T1842,T$1:T1841,0),1)),"")</f>
        <v/>
      </c>
      <c r="V1842" s="66"/>
      <c r="W1842" s="66"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c r="T1843" s="66"/>
      <c r="U1843" s="66" t="str">
        <f>IFERROR(IF(INDEX(U$1:U1842,MATCH(T1843,T$1:T1842,0),1)=0,"",INDEX(U$1:U1842,MATCH(T1843,T$1:T1842,0),1)),"")</f>
        <v/>
      </c>
      <c r="V1843" s="66"/>
      <c r="W1843" s="66"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c r="T1844" s="66"/>
      <c r="U1844" s="66" t="str">
        <f>IFERROR(IF(INDEX(U$1:U1843,MATCH(T1844,T$1:T1843,0),1)=0,"",INDEX(U$1:U1843,MATCH(T1844,T$1:T1843,0),1)),"")</f>
        <v/>
      </c>
      <c r="V1844" s="66"/>
      <c r="W1844" s="66"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c r="T1845" s="66"/>
      <c r="U1845" s="66" t="str">
        <f>IFERROR(IF(INDEX(U$1:U1844,MATCH(T1845,T$1:T1844,0),1)=0,"",INDEX(U$1:U1844,MATCH(T1845,T$1:T1844,0),1)),"")</f>
        <v/>
      </c>
      <c r="V1845" s="66"/>
      <c r="W1845" s="66"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c r="T1846" s="66"/>
      <c r="U1846" s="66" t="str">
        <f>IFERROR(IF(INDEX(U$1:U1845,MATCH(T1846,T$1:T1845,0),1)=0,"",INDEX(U$1:U1845,MATCH(T1846,T$1:T1845,0),1)),"")</f>
        <v/>
      </c>
      <c r="V1846" s="66"/>
      <c r="W1846" s="66"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c r="T1847" s="66"/>
      <c r="U1847" s="66" t="str">
        <f>IFERROR(IF(INDEX(U$1:U1846,MATCH(T1847,T$1:T1846,0),1)=0,"",INDEX(U$1:U1846,MATCH(T1847,T$1:T1846,0),1)),"")</f>
        <v/>
      </c>
      <c r="V1847" s="66"/>
      <c r="W1847" s="66"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c r="T1848" s="66"/>
      <c r="U1848" s="66" t="str">
        <f>IFERROR(IF(INDEX(U$1:U1847,MATCH(T1848,T$1:T1847,0),1)=0,"",INDEX(U$1:U1847,MATCH(T1848,T$1:T1847,0),1)),"")</f>
        <v/>
      </c>
      <c r="V1848" s="66"/>
      <c r="W1848" s="66"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c r="T1849" s="66"/>
      <c r="U1849" s="66" t="str">
        <f>IFERROR(IF(INDEX(U$1:U1848,MATCH(T1849,T$1:T1848,0),1)=0,"",INDEX(U$1:U1848,MATCH(T1849,T$1:T1848,0),1)),"")</f>
        <v/>
      </c>
      <c r="V1849" s="66"/>
      <c r="W1849" s="66"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c r="T1850" s="66"/>
      <c r="U1850" s="66" t="str">
        <f>IFERROR(IF(INDEX(U$1:U1849,MATCH(T1850,T$1:T1849,0),1)=0,"",INDEX(U$1:U1849,MATCH(T1850,T$1:T1849,0),1)),"")</f>
        <v/>
      </c>
      <c r="V1850" s="66"/>
      <c r="W1850" s="66"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c r="T1851" s="66"/>
      <c r="U1851" s="66" t="str">
        <f>IFERROR(IF(INDEX(U$1:U1850,MATCH(T1851,T$1:T1850,0),1)=0,"",INDEX(U$1:U1850,MATCH(T1851,T$1:T1850,0),1)),"")</f>
        <v/>
      </c>
      <c r="V1851" s="66"/>
      <c r="W1851" s="66"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c r="T1852" s="66"/>
      <c r="U1852" s="66" t="str">
        <f>IFERROR(IF(INDEX(U$1:U1851,MATCH(T1852,T$1:T1851,0),1)=0,"",INDEX(U$1:U1851,MATCH(T1852,T$1:T1851,0),1)),"")</f>
        <v/>
      </c>
      <c r="V1852" s="66"/>
      <c r="W1852" s="66"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c r="T1853" s="66"/>
      <c r="U1853" s="66" t="str">
        <f>IFERROR(IF(INDEX(U$1:U1852,MATCH(T1853,T$1:T1852,0),1)=0,"",INDEX(U$1:U1852,MATCH(T1853,T$1:T1852,0),1)),"")</f>
        <v/>
      </c>
      <c r="V1853" s="66"/>
      <c r="W1853" s="66"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c r="T1854" s="66"/>
      <c r="U1854" s="66" t="str">
        <f>IFERROR(IF(INDEX(U$1:U1853,MATCH(T1854,T$1:T1853,0),1)=0,"",INDEX(U$1:U1853,MATCH(T1854,T$1:T1853,0),1)),"")</f>
        <v/>
      </c>
      <c r="V1854" s="66"/>
      <c r="W1854" s="66"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c r="T1855" s="66"/>
      <c r="U1855" s="66" t="str">
        <f>IFERROR(IF(INDEX(U$1:U1854,MATCH(T1855,T$1:T1854,0),1)=0,"",INDEX(U$1:U1854,MATCH(T1855,T$1:T1854,0),1)),"")</f>
        <v/>
      </c>
      <c r="V1855" s="66"/>
      <c r="W1855" s="66"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c r="T1856" s="66"/>
      <c r="U1856" s="66" t="str">
        <f>IFERROR(IF(INDEX(U$1:U1855,MATCH(T1856,T$1:T1855,0),1)=0,"",INDEX(U$1:U1855,MATCH(T1856,T$1:T1855,0),1)),"")</f>
        <v/>
      </c>
      <c r="V1856" s="66"/>
      <c r="W1856" s="66"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c r="T1857" s="66"/>
      <c r="U1857" s="66" t="str">
        <f>IFERROR(IF(INDEX(U$1:U1856,MATCH(T1857,T$1:T1856,0),1)=0,"",INDEX(U$1:U1856,MATCH(T1857,T$1:T1856,0),1)),"")</f>
        <v/>
      </c>
      <c r="V1857" s="66"/>
      <c r="W1857" s="66"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c r="T1858" s="66"/>
      <c r="U1858" s="66" t="str">
        <f>IFERROR(IF(INDEX(U$1:U1857,MATCH(T1858,T$1:T1857,0),1)=0,"",INDEX(U$1:U1857,MATCH(T1858,T$1:T1857,0),1)),"")</f>
        <v/>
      </c>
      <c r="V1858" s="66"/>
      <c r="W1858" s="66"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c r="T1859" s="66"/>
      <c r="U1859" s="66" t="str">
        <f>IFERROR(IF(INDEX(U$1:U1858,MATCH(T1859,T$1:T1858,0),1)=0,"",INDEX(U$1:U1858,MATCH(T1859,T$1:T1858,0),1)),"")</f>
        <v/>
      </c>
      <c r="V1859" s="66"/>
      <c r="W1859" s="66"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c r="T1860" s="66"/>
      <c r="U1860" s="66" t="str">
        <f>IFERROR(IF(INDEX(U$1:U1859,MATCH(T1860,T$1:T1859,0),1)=0,"",INDEX(U$1:U1859,MATCH(T1860,T$1:T1859,0),1)),"")</f>
        <v/>
      </c>
      <c r="V1860" s="66"/>
      <c r="W1860" s="66"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c r="T1861" s="66"/>
      <c r="U1861" s="66" t="str">
        <f>IFERROR(IF(INDEX(U$1:U1860,MATCH(T1861,T$1:T1860,0),1)=0,"",INDEX(U$1:U1860,MATCH(T1861,T$1:T1860,0),1)),"")</f>
        <v/>
      </c>
      <c r="V1861" s="66"/>
      <c r="W1861" s="66"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c r="T1862" s="66"/>
      <c r="U1862" s="66" t="str">
        <f>IFERROR(IF(INDEX(U$1:U1861,MATCH(T1862,T$1:T1861,0),1)=0,"",INDEX(U$1:U1861,MATCH(T1862,T$1:T1861,0),1)),"")</f>
        <v/>
      </c>
      <c r="V1862" s="66"/>
      <c r="W1862" s="66"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c r="T1863" s="66"/>
      <c r="U1863" s="66" t="str">
        <f>IFERROR(IF(INDEX(U$1:U1862,MATCH(T1863,T$1:T1862,0),1)=0,"",INDEX(U$1:U1862,MATCH(T1863,T$1:T1862,0),1)),"")</f>
        <v/>
      </c>
      <c r="V1863" s="66"/>
      <c r="W1863" s="66"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c r="T1864" s="66"/>
      <c r="U1864" s="66" t="str">
        <f>IFERROR(IF(INDEX(U$1:U1863,MATCH(T1864,T$1:T1863,0),1)=0,"",INDEX(U$1:U1863,MATCH(T1864,T$1:T1863,0),1)),"")</f>
        <v/>
      </c>
      <c r="V1864" s="66"/>
      <c r="W1864" s="66"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c r="T1865" s="66"/>
      <c r="U1865" s="66" t="str">
        <f>IFERROR(IF(INDEX(U$1:U1864,MATCH(T1865,T$1:T1864,0),1)=0,"",INDEX(U$1:U1864,MATCH(T1865,T$1:T1864,0),1)),"")</f>
        <v/>
      </c>
      <c r="V1865" s="66"/>
      <c r="W1865" s="66"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c r="T1866" s="66"/>
      <c r="U1866" s="66" t="str">
        <f>IFERROR(IF(INDEX(U$1:U1865,MATCH(T1866,T$1:T1865,0),1)=0,"",INDEX(U$1:U1865,MATCH(T1866,T$1:T1865,0),1)),"")</f>
        <v/>
      </c>
      <c r="V1866" s="66"/>
      <c r="W1866" s="66"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c r="T1867" s="66"/>
      <c r="U1867" s="66" t="str">
        <f>IFERROR(IF(INDEX(U$1:U1866,MATCH(T1867,T$1:T1866,0),1)=0,"",INDEX(U$1:U1866,MATCH(T1867,T$1:T1866,0),1)),"")</f>
        <v/>
      </c>
      <c r="V1867" s="66"/>
      <c r="W1867" s="66"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c r="T1868" s="66"/>
      <c r="U1868" s="66" t="str">
        <f>IFERROR(IF(INDEX(U$1:U1867,MATCH(T1868,T$1:T1867,0),1)=0,"",INDEX(U$1:U1867,MATCH(T1868,T$1:T1867,0),1)),"")</f>
        <v/>
      </c>
      <c r="V1868" s="66"/>
      <c r="W1868" s="66"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c r="T1869" s="66"/>
      <c r="U1869" s="66" t="str">
        <f>IFERROR(IF(INDEX(U$1:U1868,MATCH(T1869,T$1:T1868,0),1)=0,"",INDEX(U$1:U1868,MATCH(T1869,T$1:T1868,0),1)),"")</f>
        <v/>
      </c>
      <c r="V1869" s="66"/>
      <c r="W1869" s="66"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c r="T1870" s="66"/>
      <c r="U1870" s="66" t="str">
        <f>IFERROR(IF(INDEX(U$1:U1869,MATCH(T1870,T$1:T1869,0),1)=0,"",INDEX(U$1:U1869,MATCH(T1870,T$1:T1869,0),1)),"")</f>
        <v/>
      </c>
      <c r="V1870" s="66"/>
      <c r="W1870" s="66"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c r="T1871" s="66"/>
      <c r="U1871" s="66" t="str">
        <f>IFERROR(IF(INDEX(U$1:U1870,MATCH(T1871,T$1:T1870,0),1)=0,"",INDEX(U$1:U1870,MATCH(T1871,T$1:T1870,0),1)),"")</f>
        <v/>
      </c>
      <c r="V1871" s="66"/>
      <c r="W1871" s="66"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c r="T1872" s="66"/>
      <c r="U1872" s="66" t="str">
        <f>IFERROR(IF(INDEX(U$1:U1871,MATCH(T1872,T$1:T1871,0),1)=0,"",INDEX(U$1:U1871,MATCH(T1872,T$1:T1871,0),1)),"")</f>
        <v/>
      </c>
      <c r="V1872" s="66"/>
      <c r="W1872" s="66"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c r="T1873" s="66"/>
      <c r="U1873" s="66" t="str">
        <f>IFERROR(IF(INDEX(U$1:U1872,MATCH(T1873,T$1:T1872,0),1)=0,"",INDEX(U$1:U1872,MATCH(T1873,T$1:T1872,0),1)),"")</f>
        <v/>
      </c>
      <c r="V1873" s="66"/>
      <c r="W1873" s="66"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c r="T1874" s="66"/>
      <c r="U1874" s="66" t="str">
        <f>IFERROR(IF(INDEX(U$1:U1873,MATCH(T1874,T$1:T1873,0),1)=0,"",INDEX(U$1:U1873,MATCH(T1874,T$1:T1873,0),1)),"")</f>
        <v/>
      </c>
      <c r="V1874" s="66"/>
      <c r="W1874" s="66"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c r="T1875" s="66"/>
      <c r="U1875" s="66" t="str">
        <f>IFERROR(IF(INDEX(U$1:U1874,MATCH(T1875,T$1:T1874,0),1)=0,"",INDEX(U$1:U1874,MATCH(T1875,T$1:T1874,0),1)),"")</f>
        <v/>
      </c>
      <c r="V1875" s="66"/>
      <c r="W1875" s="66"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c r="T1876" s="66"/>
      <c r="U1876" s="66" t="str">
        <f>IFERROR(IF(INDEX(U$1:U1875,MATCH(T1876,T$1:T1875,0),1)=0,"",INDEX(U$1:U1875,MATCH(T1876,T$1:T1875,0),1)),"")</f>
        <v/>
      </c>
      <c r="V1876" s="66"/>
      <c r="W1876" s="66"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c r="T1877" s="66"/>
      <c r="U1877" s="66" t="str">
        <f>IFERROR(IF(INDEX(U$1:U1876,MATCH(T1877,T$1:T1876,0),1)=0,"",INDEX(U$1:U1876,MATCH(T1877,T$1:T1876,0),1)),"")</f>
        <v/>
      </c>
      <c r="V1877" s="66"/>
      <c r="W1877" s="66"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c r="T1878" s="66"/>
      <c r="U1878" s="66" t="str">
        <f>IFERROR(IF(INDEX(U$1:U1877,MATCH(T1878,T$1:T1877,0),1)=0,"",INDEX(U$1:U1877,MATCH(T1878,T$1:T1877,0),1)),"")</f>
        <v/>
      </c>
      <c r="V1878" s="66"/>
      <c r="W1878" s="66"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c r="T1879" s="66"/>
      <c r="U1879" s="66" t="str">
        <f>IFERROR(IF(INDEX(U$1:U1878,MATCH(T1879,T$1:T1878,0),1)=0,"",INDEX(U$1:U1878,MATCH(T1879,T$1:T1878,0),1)),"")</f>
        <v/>
      </c>
      <c r="V1879" s="66"/>
      <c r="W1879" s="66"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c r="T1880" s="66"/>
      <c r="U1880" s="66" t="str">
        <f>IFERROR(IF(INDEX(U$1:U1879,MATCH(T1880,T$1:T1879,0),1)=0,"",INDEX(U$1:U1879,MATCH(T1880,T$1:T1879,0),1)),"")</f>
        <v/>
      </c>
      <c r="V1880" s="66"/>
      <c r="W1880" s="66"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c r="T1881" s="66"/>
      <c r="U1881" s="66" t="str">
        <f>IFERROR(IF(INDEX(U$1:U1880,MATCH(T1881,T$1:T1880,0),1)=0,"",INDEX(U$1:U1880,MATCH(T1881,T$1:T1880,0),1)),"")</f>
        <v/>
      </c>
      <c r="V1881" s="66"/>
      <c r="W1881" s="66"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c r="T1882" s="66"/>
      <c r="U1882" s="66" t="str">
        <f>IFERROR(IF(INDEX(U$1:U1881,MATCH(T1882,T$1:T1881,0),1)=0,"",INDEX(U$1:U1881,MATCH(T1882,T$1:T1881,0),1)),"")</f>
        <v/>
      </c>
      <c r="V1882" s="66"/>
      <c r="W1882" s="66"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c r="T1883" s="66"/>
      <c r="U1883" s="66" t="str">
        <f>IFERROR(IF(INDEX(U$1:U1882,MATCH(T1883,T$1:T1882,0),1)=0,"",INDEX(U$1:U1882,MATCH(T1883,T$1:T1882,0),1)),"")</f>
        <v/>
      </c>
      <c r="V1883" s="66"/>
      <c r="W1883" s="66"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c r="T1884" s="66"/>
      <c r="U1884" s="66" t="str">
        <f>IFERROR(IF(INDEX(U$1:U1883,MATCH(T1884,T$1:T1883,0),1)=0,"",INDEX(U$1:U1883,MATCH(T1884,T$1:T1883,0),1)),"")</f>
        <v/>
      </c>
      <c r="V1884" s="66"/>
      <c r="W1884" s="66"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c r="T1885" s="66"/>
      <c r="U1885" s="66" t="str">
        <f>IFERROR(IF(INDEX(U$1:U1884,MATCH(T1885,T$1:T1884,0),1)=0,"",INDEX(U$1:U1884,MATCH(T1885,T$1:T1884,0),1)),"")</f>
        <v/>
      </c>
      <c r="V1885" s="66"/>
      <c r="W1885" s="66"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c r="T1886" s="66"/>
      <c r="U1886" s="66" t="str">
        <f>IFERROR(IF(INDEX(U$1:U1885,MATCH(T1886,T$1:T1885,0),1)=0,"",INDEX(U$1:U1885,MATCH(T1886,T$1:T1885,0),1)),"")</f>
        <v/>
      </c>
      <c r="V1886" s="66"/>
      <c r="W1886" s="66"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c r="T1887" s="66"/>
      <c r="U1887" s="66" t="str">
        <f>IFERROR(IF(INDEX(U$1:U1886,MATCH(T1887,T$1:T1886,0),1)=0,"",INDEX(U$1:U1886,MATCH(T1887,T$1:T1886,0),1)),"")</f>
        <v/>
      </c>
      <c r="V1887" s="66"/>
      <c r="W1887" s="66"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c r="T1888" s="66"/>
      <c r="U1888" s="66" t="str">
        <f>IFERROR(IF(INDEX(U$1:U1887,MATCH(T1888,T$1:T1887,0),1)=0,"",INDEX(U$1:U1887,MATCH(T1888,T$1:T1887,0),1)),"")</f>
        <v/>
      </c>
      <c r="V1888" s="66"/>
      <c r="W1888" s="66"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c r="T1889" s="66"/>
      <c r="U1889" s="66" t="str">
        <f>IFERROR(IF(INDEX(U$1:U1888,MATCH(T1889,T$1:T1888,0),1)=0,"",INDEX(U$1:U1888,MATCH(T1889,T$1:T1888,0),1)),"")</f>
        <v/>
      </c>
      <c r="V1889" s="66"/>
      <c r="W1889" s="66"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c r="T1890" s="66"/>
      <c r="U1890" s="66" t="str">
        <f>IFERROR(IF(INDEX(U$1:U1889,MATCH(T1890,T$1:T1889,0),1)=0,"",INDEX(U$1:U1889,MATCH(T1890,T$1:T1889,0),1)),"")</f>
        <v/>
      </c>
      <c r="V1890" s="66"/>
      <c r="W1890" s="66"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c r="T1891" s="66"/>
      <c r="U1891" s="66" t="str">
        <f>IFERROR(IF(INDEX(U$1:U1890,MATCH(T1891,T$1:T1890,0),1)=0,"",INDEX(U$1:U1890,MATCH(T1891,T$1:T1890,0),1)),"")</f>
        <v/>
      </c>
      <c r="V1891" s="66"/>
      <c r="W1891" s="66"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c r="T1892" s="66"/>
      <c r="U1892" s="66" t="str">
        <f>IFERROR(IF(INDEX(U$1:U1891,MATCH(T1892,T$1:T1891,0),1)=0,"",INDEX(U$1:U1891,MATCH(T1892,T$1:T1891,0),1)),"")</f>
        <v/>
      </c>
      <c r="V1892" s="66"/>
      <c r="W1892" s="66"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c r="T1893" s="66"/>
      <c r="U1893" s="66" t="str">
        <f>IFERROR(IF(INDEX(U$1:U1892,MATCH(T1893,T$1:T1892,0),1)=0,"",INDEX(U$1:U1892,MATCH(T1893,T$1:T1892,0),1)),"")</f>
        <v/>
      </c>
      <c r="V1893" s="66"/>
      <c r="W1893" s="66"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c r="T1894" s="66"/>
      <c r="U1894" s="66" t="str">
        <f>IFERROR(IF(INDEX(U$1:U1893,MATCH(T1894,T$1:T1893,0),1)=0,"",INDEX(U$1:U1893,MATCH(T1894,T$1:T1893,0),1)),"")</f>
        <v/>
      </c>
      <c r="V1894" s="66"/>
      <c r="W1894" s="66"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c r="T1895" s="66"/>
      <c r="U1895" s="66" t="str">
        <f>IFERROR(IF(INDEX(U$1:U1894,MATCH(T1895,T$1:T1894,0),1)=0,"",INDEX(U$1:U1894,MATCH(T1895,T$1:T1894,0),1)),"")</f>
        <v/>
      </c>
      <c r="V1895" s="66"/>
      <c r="W1895" s="66"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c r="T1896" s="66"/>
      <c r="U1896" s="66" t="str">
        <f>IFERROR(IF(INDEX(U$1:U1895,MATCH(T1896,T$1:T1895,0),1)=0,"",INDEX(U$1:U1895,MATCH(T1896,T$1:T1895,0),1)),"")</f>
        <v/>
      </c>
      <c r="V1896" s="66"/>
      <c r="W1896" s="66"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c r="T1897" s="66"/>
      <c r="U1897" s="66" t="str">
        <f>IFERROR(IF(INDEX(U$1:U1896,MATCH(T1897,T$1:T1896,0),1)=0,"",INDEX(U$1:U1896,MATCH(T1897,T$1:T1896,0),1)),"")</f>
        <v/>
      </c>
      <c r="V1897" s="66"/>
      <c r="W1897" s="66"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c r="T1898" s="66"/>
      <c r="U1898" s="66" t="str">
        <f>IFERROR(IF(INDEX(U$1:U1897,MATCH(T1898,T$1:T1897,0),1)=0,"",INDEX(U$1:U1897,MATCH(T1898,T$1:T1897,0),1)),"")</f>
        <v/>
      </c>
      <c r="V1898" s="66"/>
      <c r="W1898" s="66"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c r="T1899" s="66"/>
      <c r="U1899" s="66" t="str">
        <f>IFERROR(IF(INDEX(U$1:U1898,MATCH(T1899,T$1:T1898,0),1)=0,"",INDEX(U$1:U1898,MATCH(T1899,T$1:T1898,0),1)),"")</f>
        <v/>
      </c>
      <c r="V1899" s="66"/>
      <c r="W1899" s="66"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c r="T1900" s="66"/>
      <c r="U1900" s="66" t="str">
        <f>IFERROR(IF(INDEX(U$1:U1899,MATCH(T1900,T$1:T1899,0),1)=0,"",INDEX(U$1:U1899,MATCH(T1900,T$1:T1899,0),1)),"")</f>
        <v/>
      </c>
      <c r="V1900" s="66"/>
      <c r="W1900" s="66"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c r="T1901" s="66"/>
      <c r="U1901" s="66" t="str">
        <f>IFERROR(IF(INDEX(U$1:U1900,MATCH(T1901,T$1:T1900,0),1)=0,"",INDEX(U$1:U1900,MATCH(T1901,T$1:T1900,0),1)),"")</f>
        <v/>
      </c>
      <c r="V1901" s="66"/>
      <c r="W1901" s="66"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c r="T1902" s="66"/>
      <c r="U1902" s="66" t="str">
        <f>IFERROR(IF(INDEX(U$1:U1901,MATCH(T1902,T$1:T1901,0),1)=0,"",INDEX(U$1:U1901,MATCH(T1902,T$1:T1901,0),1)),"")</f>
        <v/>
      </c>
      <c r="V1902" s="66"/>
      <c r="W1902" s="66"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c r="T1903" s="66"/>
      <c r="U1903" s="66" t="str">
        <f>IFERROR(IF(INDEX(U$1:U1902,MATCH(T1903,T$1:T1902,0),1)=0,"",INDEX(U$1:U1902,MATCH(T1903,T$1:T1902,0),1)),"")</f>
        <v/>
      </c>
      <c r="V1903" s="66"/>
      <c r="W1903" s="66"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c r="T1904" s="66"/>
      <c r="U1904" s="66" t="str">
        <f>IFERROR(IF(INDEX(U$1:U1903,MATCH(T1904,T$1:T1903,0),1)=0,"",INDEX(U$1:U1903,MATCH(T1904,T$1:T1903,0),1)),"")</f>
        <v/>
      </c>
      <c r="V1904" s="66"/>
      <c r="W1904" s="66"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c r="T1905" s="66"/>
      <c r="U1905" s="66" t="str">
        <f>IFERROR(IF(INDEX(U$1:U1904,MATCH(T1905,T$1:T1904,0),1)=0,"",INDEX(U$1:U1904,MATCH(T1905,T$1:T1904,0),1)),"")</f>
        <v/>
      </c>
      <c r="V1905" s="66"/>
      <c r="W1905" s="66"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c r="T1906" s="66"/>
      <c r="U1906" s="66" t="str">
        <f>IFERROR(IF(INDEX(U$1:U1905,MATCH(T1906,T$1:T1905,0),1)=0,"",INDEX(U$1:U1905,MATCH(T1906,T$1:T1905,0),1)),"")</f>
        <v/>
      </c>
      <c r="V1906" s="66"/>
      <c r="W1906" s="66"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c r="T1907" s="66"/>
      <c r="U1907" s="66" t="str">
        <f>IFERROR(IF(INDEX(U$1:U1906,MATCH(T1907,T$1:T1906,0),1)=0,"",INDEX(U$1:U1906,MATCH(T1907,T$1:T1906,0),1)),"")</f>
        <v/>
      </c>
      <c r="V1907" s="66"/>
      <c r="W1907" s="66"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c r="T1908" s="66"/>
      <c r="U1908" s="66" t="str">
        <f>IFERROR(IF(INDEX(U$1:U1907,MATCH(T1908,T$1:T1907,0),1)=0,"",INDEX(U$1:U1907,MATCH(T1908,T$1:T1907,0),1)),"")</f>
        <v/>
      </c>
      <c r="V1908" s="66"/>
      <c r="W1908" s="66"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c r="T1909" s="66"/>
      <c r="U1909" s="66" t="str">
        <f>IFERROR(IF(INDEX(U$1:U1908,MATCH(T1909,T$1:T1908,0),1)=0,"",INDEX(U$1:U1908,MATCH(T1909,T$1:T1908,0),1)),"")</f>
        <v/>
      </c>
      <c r="V1909" s="66"/>
      <c r="W1909" s="66"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c r="T1910" s="66"/>
      <c r="U1910" s="66" t="str">
        <f>IFERROR(IF(INDEX(U$1:U1909,MATCH(T1910,T$1:T1909,0),1)=0,"",INDEX(U$1:U1909,MATCH(T1910,T$1:T1909,0),1)),"")</f>
        <v/>
      </c>
      <c r="V1910" s="66"/>
      <c r="W1910" s="66"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c r="T1911" s="66"/>
      <c r="U1911" s="66" t="str">
        <f>IFERROR(IF(INDEX(U$1:U1910,MATCH(T1911,T$1:T1910,0),1)=0,"",INDEX(U$1:U1910,MATCH(T1911,T$1:T1910,0),1)),"")</f>
        <v/>
      </c>
      <c r="V1911" s="66"/>
      <c r="W1911" s="66"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c r="T1912" s="66"/>
      <c r="U1912" s="66" t="str">
        <f>IFERROR(IF(INDEX(U$1:U1911,MATCH(T1912,T$1:T1911,0),1)=0,"",INDEX(U$1:U1911,MATCH(T1912,T$1:T1911,0),1)),"")</f>
        <v/>
      </c>
      <c r="V1912" s="66"/>
      <c r="W1912" s="66"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c r="T1913" s="66"/>
      <c r="U1913" s="66" t="str">
        <f>IFERROR(IF(INDEX(U$1:U1912,MATCH(T1913,T$1:T1912,0),1)=0,"",INDEX(U$1:U1912,MATCH(T1913,T$1:T1912,0),1)),"")</f>
        <v/>
      </c>
      <c r="V1913" s="66"/>
      <c r="W1913" s="66"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c r="T1914" s="66"/>
      <c r="U1914" s="66" t="str">
        <f>IFERROR(IF(INDEX(U$1:U1913,MATCH(T1914,T$1:T1913,0),1)=0,"",INDEX(U$1:U1913,MATCH(T1914,T$1:T1913,0),1)),"")</f>
        <v/>
      </c>
      <c r="V1914" s="66"/>
      <c r="W1914" s="66"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c r="T1915" s="66"/>
      <c r="U1915" s="66" t="str">
        <f>IFERROR(IF(INDEX(U$1:U1914,MATCH(T1915,T$1:T1914,0),1)=0,"",INDEX(U$1:U1914,MATCH(T1915,T$1:T1914,0),1)),"")</f>
        <v/>
      </c>
      <c r="V1915" s="66"/>
      <c r="W1915" s="66"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c r="T1916" s="66"/>
      <c r="U1916" s="66" t="str">
        <f>IFERROR(IF(INDEX(U$1:U1915,MATCH(T1916,T$1:T1915,0),1)=0,"",INDEX(U$1:U1915,MATCH(T1916,T$1:T1915,0),1)),"")</f>
        <v/>
      </c>
      <c r="V1916" s="66"/>
      <c r="W1916" s="66"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c r="T1917" s="66"/>
      <c r="U1917" s="66" t="str">
        <f>IFERROR(IF(INDEX(U$1:U1916,MATCH(T1917,T$1:T1916,0),1)=0,"",INDEX(U$1:U1916,MATCH(T1917,T$1:T1916,0),1)),"")</f>
        <v/>
      </c>
      <c r="V1917" s="66"/>
      <c r="W1917" s="66"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c r="T1918" s="66"/>
      <c r="U1918" s="66" t="str">
        <f>IFERROR(IF(INDEX(U$1:U1917,MATCH(T1918,T$1:T1917,0),1)=0,"",INDEX(U$1:U1917,MATCH(T1918,T$1:T1917,0),1)),"")</f>
        <v/>
      </c>
      <c r="V1918" s="66"/>
      <c r="W1918" s="66"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c r="T1919" s="66"/>
      <c r="U1919" s="66" t="str">
        <f>IFERROR(IF(INDEX(U$1:U1918,MATCH(T1919,T$1:T1918,0),1)=0,"",INDEX(U$1:U1918,MATCH(T1919,T$1:T1918,0),1)),"")</f>
        <v/>
      </c>
      <c r="V1919" s="66"/>
      <c r="W1919" s="66"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c r="T1920" s="66"/>
      <c r="U1920" s="66" t="str">
        <f>IFERROR(IF(INDEX(U$1:U1919,MATCH(T1920,T$1:T1919,0),1)=0,"",INDEX(U$1:U1919,MATCH(T1920,T$1:T1919,0),1)),"")</f>
        <v/>
      </c>
      <c r="V1920" s="66"/>
      <c r="W1920" s="66"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c r="T1921" s="66"/>
      <c r="U1921" s="66" t="str">
        <f>IFERROR(IF(INDEX(U$1:U1920,MATCH(T1921,T$1:T1920,0),1)=0,"",INDEX(U$1:U1920,MATCH(T1921,T$1:T1920,0),1)),"")</f>
        <v/>
      </c>
      <c r="V1921" s="66"/>
      <c r="W1921" s="66"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c r="T1922" s="66"/>
      <c r="U1922" s="66" t="str">
        <f>IFERROR(IF(INDEX(U$1:U1921,MATCH(T1922,T$1:T1921,0),1)=0,"",INDEX(U$1:U1921,MATCH(T1922,T$1:T1921,0),1)),"")</f>
        <v/>
      </c>
      <c r="V1922" s="66"/>
      <c r="W1922" s="66"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c r="T1923" s="66"/>
      <c r="U1923" s="66" t="str">
        <f>IFERROR(IF(INDEX(U$1:U1922,MATCH(T1923,T$1:T1922,0),1)=0,"",INDEX(U$1:U1922,MATCH(T1923,T$1:T1922,0),1)),"")</f>
        <v/>
      </c>
      <c r="V1923" s="66"/>
      <c r="W1923" s="66"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c r="T1924" s="66"/>
      <c r="U1924" s="66" t="str">
        <f>IFERROR(IF(INDEX(U$1:U1923,MATCH(T1924,T$1:T1923,0),1)=0,"",INDEX(U$1:U1923,MATCH(T1924,T$1:T1923,0),1)),"")</f>
        <v/>
      </c>
      <c r="V1924" s="66"/>
      <c r="W1924" s="66"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c r="T1925" s="66"/>
      <c r="U1925" s="66" t="str">
        <f>IFERROR(IF(INDEX(U$1:U1924,MATCH(T1925,T$1:T1924,0),1)=0,"",INDEX(U$1:U1924,MATCH(T1925,T$1:T1924,0),1)),"")</f>
        <v/>
      </c>
      <c r="V1925" s="66"/>
      <c r="W1925" s="66"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c r="T1926" s="66"/>
      <c r="U1926" s="66" t="str">
        <f>IFERROR(IF(INDEX(U$1:U1925,MATCH(T1926,T$1:T1925,0),1)=0,"",INDEX(U$1:U1925,MATCH(T1926,T$1:T1925,0),1)),"")</f>
        <v/>
      </c>
      <c r="V1926" s="66"/>
      <c r="W1926" s="66"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c r="T1927" s="66"/>
      <c r="U1927" s="66" t="str">
        <f>IFERROR(IF(INDEX(U$1:U1926,MATCH(T1927,T$1:T1926,0),1)=0,"",INDEX(U$1:U1926,MATCH(T1927,T$1:T1926,0),1)),"")</f>
        <v/>
      </c>
      <c r="V1927" s="66"/>
      <c r="W1927" s="66"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c r="T1928" s="66"/>
      <c r="U1928" s="66" t="str">
        <f>IFERROR(IF(INDEX(U$1:U1927,MATCH(T1928,T$1:T1927,0),1)=0,"",INDEX(U$1:U1927,MATCH(T1928,T$1:T1927,0),1)),"")</f>
        <v/>
      </c>
      <c r="V1928" s="66"/>
      <c r="W1928" s="66"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c r="T1929" s="66"/>
      <c r="U1929" s="66" t="str">
        <f>IFERROR(IF(INDEX(U$1:U1928,MATCH(T1929,T$1:T1928,0),1)=0,"",INDEX(U$1:U1928,MATCH(T1929,T$1:T1928,0),1)),"")</f>
        <v/>
      </c>
      <c r="V1929" s="66"/>
      <c r="W1929" s="66"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c r="T1930" s="66"/>
      <c r="U1930" s="66" t="str">
        <f>IFERROR(IF(INDEX(U$1:U1929,MATCH(T1930,T$1:T1929,0),1)=0,"",INDEX(U$1:U1929,MATCH(T1930,T$1:T1929,0),1)),"")</f>
        <v/>
      </c>
      <c r="V1930" s="66"/>
      <c r="W1930" s="66"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c r="T1931" s="66"/>
      <c r="U1931" s="66" t="str">
        <f>IFERROR(IF(INDEX(U$1:U1930,MATCH(T1931,T$1:T1930,0),1)=0,"",INDEX(U$1:U1930,MATCH(T1931,T$1:T1930,0),1)),"")</f>
        <v/>
      </c>
      <c r="V1931" s="66"/>
      <c r="W1931" s="66"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c r="T1932" s="66"/>
      <c r="U1932" s="66" t="str">
        <f>IFERROR(IF(INDEX(U$1:U1931,MATCH(T1932,T$1:T1931,0),1)=0,"",INDEX(U$1:U1931,MATCH(T1932,T$1:T1931,0),1)),"")</f>
        <v/>
      </c>
      <c r="V1932" s="66"/>
      <c r="W1932" s="66"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c r="T1933" s="66"/>
      <c r="U1933" s="66" t="str">
        <f>IFERROR(IF(INDEX(U$1:U1932,MATCH(T1933,T$1:T1932,0),1)=0,"",INDEX(U$1:U1932,MATCH(T1933,T$1:T1932,0),1)),"")</f>
        <v/>
      </c>
      <c r="V1933" s="66"/>
      <c r="W1933" s="66"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c r="T1934" s="66"/>
      <c r="U1934" s="66" t="str">
        <f>IFERROR(IF(INDEX(U$1:U1933,MATCH(T1934,T$1:T1933,0),1)=0,"",INDEX(U$1:U1933,MATCH(T1934,T$1:T1933,0),1)),"")</f>
        <v/>
      </c>
      <c r="V1934" s="66"/>
      <c r="W1934" s="66"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c r="T1935" s="66"/>
      <c r="U1935" s="66" t="str">
        <f>IFERROR(IF(INDEX(U$1:U1934,MATCH(T1935,T$1:T1934,0),1)=0,"",INDEX(U$1:U1934,MATCH(T1935,T$1:T1934,0),1)),"")</f>
        <v/>
      </c>
      <c r="V1935" s="66"/>
      <c r="W1935" s="66"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c r="T1936" s="66"/>
      <c r="U1936" s="66" t="str">
        <f>IFERROR(IF(INDEX(U$1:U1935,MATCH(T1936,T$1:T1935,0),1)=0,"",INDEX(U$1:U1935,MATCH(T1936,T$1:T1935,0),1)),"")</f>
        <v/>
      </c>
      <c r="V1936" s="66"/>
      <c r="W1936" s="66"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c r="T1937" s="66"/>
      <c r="U1937" s="66" t="str">
        <f>IFERROR(IF(INDEX(U$1:U1936,MATCH(T1937,T$1:T1936,0),1)=0,"",INDEX(U$1:U1936,MATCH(T1937,T$1:T1936,0),1)),"")</f>
        <v/>
      </c>
      <c r="V1937" s="66"/>
      <c r="W1937" s="66"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c r="T1938" s="66"/>
      <c r="U1938" s="66" t="str">
        <f>IFERROR(IF(INDEX(U$1:U1937,MATCH(T1938,T$1:T1937,0),1)=0,"",INDEX(U$1:U1937,MATCH(T1938,T$1:T1937,0),1)),"")</f>
        <v/>
      </c>
      <c r="V1938" s="66"/>
      <c r="W1938" s="66"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c r="T1939" s="66"/>
      <c r="U1939" s="66" t="str">
        <f>IFERROR(IF(INDEX(U$1:U1938,MATCH(T1939,T$1:T1938,0),1)=0,"",INDEX(U$1:U1938,MATCH(T1939,T$1:T1938,0),1)),"")</f>
        <v/>
      </c>
      <c r="V1939" s="66"/>
      <c r="W1939" s="66"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c r="T1940" s="66"/>
      <c r="U1940" s="66" t="str">
        <f>IFERROR(IF(INDEX(U$1:U1939,MATCH(T1940,T$1:T1939,0),1)=0,"",INDEX(U$1:U1939,MATCH(T1940,T$1:T1939,0),1)),"")</f>
        <v/>
      </c>
      <c r="V1940" s="66"/>
      <c r="W1940" s="66"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c r="T1941" s="66"/>
      <c r="U1941" s="66" t="str">
        <f>IFERROR(IF(INDEX(U$1:U1940,MATCH(T1941,T$1:T1940,0),1)=0,"",INDEX(U$1:U1940,MATCH(T1941,T$1:T1940,0),1)),"")</f>
        <v/>
      </c>
      <c r="V1941" s="66"/>
      <c r="W1941" s="66"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c r="T1942" s="66"/>
      <c r="U1942" s="66" t="str">
        <f>IFERROR(IF(INDEX(U$1:U1941,MATCH(T1942,T$1:T1941,0),1)=0,"",INDEX(U$1:U1941,MATCH(T1942,T$1:T1941,0),1)),"")</f>
        <v/>
      </c>
      <c r="V1942" s="66"/>
      <c r="W1942" s="66"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c r="T1943" s="66"/>
      <c r="U1943" s="66" t="str">
        <f>IFERROR(IF(INDEX(U$1:U1942,MATCH(T1943,T$1:T1942,0),1)=0,"",INDEX(U$1:U1942,MATCH(T1943,T$1:T1942,0),1)),"")</f>
        <v/>
      </c>
      <c r="V1943" s="66"/>
      <c r="W1943" s="66"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c r="T1944" s="66"/>
      <c r="U1944" s="66" t="str">
        <f>IFERROR(IF(INDEX(U$1:U1943,MATCH(T1944,T$1:T1943,0),1)=0,"",INDEX(U$1:U1943,MATCH(T1944,T$1:T1943,0),1)),"")</f>
        <v/>
      </c>
      <c r="V1944" s="66"/>
      <c r="W1944" s="66"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c r="T1945" s="66"/>
      <c r="U1945" s="66" t="str">
        <f>IFERROR(IF(INDEX(U$1:U1944,MATCH(T1945,T$1:T1944,0),1)=0,"",INDEX(U$1:U1944,MATCH(T1945,T$1:T1944,0),1)),"")</f>
        <v/>
      </c>
      <c r="V1945" s="66"/>
      <c r="W1945" s="66"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c r="T1946" s="66"/>
      <c r="U1946" s="66" t="str">
        <f>IFERROR(IF(INDEX(U$1:U1945,MATCH(T1946,T$1:T1945,0),1)=0,"",INDEX(U$1:U1945,MATCH(T1946,T$1:T1945,0),1)),"")</f>
        <v/>
      </c>
      <c r="V1946" s="66"/>
      <c r="W1946" s="66"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c r="T1947" s="66"/>
      <c r="U1947" s="66" t="str">
        <f>IFERROR(IF(INDEX(U$1:U1946,MATCH(T1947,T$1:T1946,0),1)=0,"",INDEX(U$1:U1946,MATCH(T1947,T$1:T1946,0),1)),"")</f>
        <v/>
      </c>
      <c r="V1947" s="66"/>
      <c r="W1947" s="66"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c r="T1948" s="66"/>
      <c r="U1948" s="66" t="str">
        <f>IFERROR(IF(INDEX(U$1:U1947,MATCH(T1948,T$1:T1947,0),1)=0,"",INDEX(U$1:U1947,MATCH(T1948,T$1:T1947,0),1)),"")</f>
        <v/>
      </c>
      <c r="V1948" s="66"/>
      <c r="W1948" s="66"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c r="T1949" s="66"/>
      <c r="U1949" s="66" t="str">
        <f>IFERROR(IF(INDEX(U$1:U1948,MATCH(T1949,T$1:T1948,0),1)=0,"",INDEX(U$1:U1948,MATCH(T1949,T$1:T1948,0),1)),"")</f>
        <v/>
      </c>
      <c r="V1949" s="66"/>
      <c r="W1949" s="66"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c r="T1950" s="66"/>
      <c r="U1950" s="66" t="str">
        <f>IFERROR(IF(INDEX(U$1:U1949,MATCH(T1950,T$1:T1949,0),1)=0,"",INDEX(U$1:U1949,MATCH(T1950,T$1:T1949,0),1)),"")</f>
        <v/>
      </c>
      <c r="V1950" s="66"/>
      <c r="W1950" s="66"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c r="T1951" s="66"/>
      <c r="U1951" s="66" t="str">
        <f>IFERROR(IF(INDEX(U$1:U1950,MATCH(T1951,T$1:T1950,0),1)=0,"",INDEX(U$1:U1950,MATCH(T1951,T$1:T1950,0),1)),"")</f>
        <v/>
      </c>
      <c r="V1951" s="66"/>
      <c r="W1951" s="66"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c r="T1952" s="66"/>
      <c r="U1952" s="66" t="str">
        <f>IFERROR(IF(INDEX(U$1:U1951,MATCH(T1952,T$1:T1951,0),1)=0,"",INDEX(U$1:U1951,MATCH(T1952,T$1:T1951,0),1)),"")</f>
        <v/>
      </c>
      <c r="V1952" s="66"/>
      <c r="W1952" s="66"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c r="T1953" s="66"/>
      <c r="U1953" s="66" t="str">
        <f>IFERROR(IF(INDEX(U$1:U1952,MATCH(T1953,T$1:T1952,0),1)=0,"",INDEX(U$1:U1952,MATCH(T1953,T$1:T1952,0),1)),"")</f>
        <v/>
      </c>
      <c r="V1953" s="66"/>
      <c r="W1953" s="66"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c r="T1954" s="66"/>
      <c r="U1954" s="66" t="str">
        <f>IFERROR(IF(INDEX(U$1:U1953,MATCH(T1954,T$1:T1953,0),1)=0,"",INDEX(U$1:U1953,MATCH(T1954,T$1:T1953,0),1)),"")</f>
        <v/>
      </c>
      <c r="V1954" s="66"/>
      <c r="W1954" s="66"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c r="T1955" s="66"/>
      <c r="U1955" s="66" t="str">
        <f>IFERROR(IF(INDEX(U$1:U1954,MATCH(T1955,T$1:T1954,0),1)=0,"",INDEX(U$1:U1954,MATCH(T1955,T$1:T1954,0),1)),"")</f>
        <v/>
      </c>
      <c r="V1955" s="66"/>
      <c r="W1955" s="66"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c r="T1956" s="66"/>
      <c r="U1956" s="66" t="str">
        <f>IFERROR(IF(INDEX(U$1:U1955,MATCH(T1956,T$1:T1955,0),1)=0,"",INDEX(U$1:U1955,MATCH(T1956,T$1:T1955,0),1)),"")</f>
        <v/>
      </c>
      <c r="V1956" s="66"/>
      <c r="W1956" s="66"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c r="T1957" s="66"/>
      <c r="U1957" s="66" t="str">
        <f>IFERROR(IF(INDEX(U$1:U1956,MATCH(T1957,T$1:T1956,0),1)=0,"",INDEX(U$1:U1956,MATCH(T1957,T$1:T1956,0),1)),"")</f>
        <v/>
      </c>
      <c r="V1957" s="66"/>
      <c r="W1957" s="66"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c r="T1958" s="66"/>
      <c r="U1958" s="66" t="str">
        <f>IFERROR(IF(INDEX(U$1:U1957,MATCH(T1958,T$1:T1957,0),1)=0,"",INDEX(U$1:U1957,MATCH(T1958,T$1:T1957,0),1)),"")</f>
        <v/>
      </c>
      <c r="V1958" s="66"/>
      <c r="W1958" s="66"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c r="T1959" s="66"/>
      <c r="U1959" s="66" t="str">
        <f>IFERROR(IF(INDEX(U$1:U1958,MATCH(T1959,T$1:T1958,0),1)=0,"",INDEX(U$1:U1958,MATCH(T1959,T$1:T1958,0),1)),"")</f>
        <v/>
      </c>
      <c r="V1959" s="66"/>
      <c r="W1959" s="66"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c r="T1960" s="66"/>
      <c r="U1960" s="66" t="str">
        <f>IFERROR(IF(INDEX(U$1:U1959,MATCH(T1960,T$1:T1959,0),1)=0,"",INDEX(U$1:U1959,MATCH(T1960,T$1:T1959,0),1)),"")</f>
        <v/>
      </c>
      <c r="V1960" s="66"/>
      <c r="W1960" s="66"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c r="T1961" s="66"/>
      <c r="U1961" s="66" t="str">
        <f>IFERROR(IF(INDEX(U$1:U1960,MATCH(T1961,T$1:T1960,0),1)=0,"",INDEX(U$1:U1960,MATCH(T1961,T$1:T1960,0),1)),"")</f>
        <v/>
      </c>
      <c r="V1961" s="66"/>
      <c r="W1961" s="66"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c r="T1962" s="66"/>
      <c r="U1962" s="66" t="str">
        <f>IFERROR(IF(INDEX(U$1:U1961,MATCH(T1962,T$1:T1961,0),1)=0,"",INDEX(U$1:U1961,MATCH(T1962,T$1:T1961,0),1)),"")</f>
        <v/>
      </c>
      <c r="V1962" s="66"/>
      <c r="W1962" s="66"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c r="T1963" s="66"/>
      <c r="U1963" s="66" t="str">
        <f>IFERROR(IF(INDEX(U$1:U1962,MATCH(T1963,T$1:T1962,0),1)=0,"",INDEX(U$1:U1962,MATCH(T1963,T$1:T1962,0),1)),"")</f>
        <v/>
      </c>
      <c r="V1963" s="66"/>
      <c r="W1963" s="66"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c r="T1964" s="66"/>
      <c r="U1964" s="66" t="str">
        <f>IFERROR(IF(INDEX(U$1:U1963,MATCH(T1964,T$1:T1963,0),1)=0,"",INDEX(U$1:U1963,MATCH(T1964,T$1:T1963,0),1)),"")</f>
        <v/>
      </c>
      <c r="V1964" s="66"/>
      <c r="W1964" s="66"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c r="T1965" s="66"/>
      <c r="U1965" s="66" t="str">
        <f>IFERROR(IF(INDEX(U$1:U1964,MATCH(T1965,T$1:T1964,0),1)=0,"",INDEX(U$1:U1964,MATCH(T1965,T$1:T1964,0),1)),"")</f>
        <v/>
      </c>
      <c r="V1965" s="66"/>
      <c r="W1965" s="66"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c r="T1966" s="66"/>
      <c r="U1966" s="66" t="str">
        <f>IFERROR(IF(INDEX(U$1:U1965,MATCH(T1966,T$1:T1965,0),1)=0,"",INDEX(U$1:U1965,MATCH(T1966,T$1:T1965,0),1)),"")</f>
        <v/>
      </c>
      <c r="V1966" s="66"/>
      <c r="W1966" s="66"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c r="T1967" s="66"/>
      <c r="U1967" s="66" t="str">
        <f>IFERROR(IF(INDEX(U$1:U1966,MATCH(T1967,T$1:T1966,0),1)=0,"",INDEX(U$1:U1966,MATCH(T1967,T$1:T1966,0),1)),"")</f>
        <v/>
      </c>
      <c r="V1967" s="66"/>
      <c r="W1967" s="66"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c r="T1968" s="66"/>
      <c r="U1968" s="66" t="str">
        <f>IFERROR(IF(INDEX(U$1:U1967,MATCH(T1968,T$1:T1967,0),1)=0,"",INDEX(U$1:U1967,MATCH(T1968,T$1:T1967,0),1)),"")</f>
        <v/>
      </c>
      <c r="V1968" s="66"/>
      <c r="W1968" s="66"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c r="T1969" s="66"/>
      <c r="U1969" s="66" t="str">
        <f>IFERROR(IF(INDEX(U$1:U1968,MATCH(T1969,T$1:T1968,0),1)=0,"",INDEX(U$1:U1968,MATCH(T1969,T$1:T1968,0),1)),"")</f>
        <v/>
      </c>
      <c r="V1969" s="66"/>
      <c r="W1969" s="66"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c r="T1970" s="66"/>
      <c r="U1970" s="66" t="str">
        <f>IFERROR(IF(INDEX(U$1:U1969,MATCH(T1970,T$1:T1969,0),1)=0,"",INDEX(U$1:U1969,MATCH(T1970,T$1:T1969,0),1)),"")</f>
        <v/>
      </c>
      <c r="V1970" s="66"/>
      <c r="W1970" s="66"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c r="T1971" s="66"/>
      <c r="U1971" s="66" t="str">
        <f>IFERROR(IF(INDEX(U$1:U1970,MATCH(T1971,T$1:T1970,0),1)=0,"",INDEX(U$1:U1970,MATCH(T1971,T$1:T1970,0),1)),"")</f>
        <v/>
      </c>
      <c r="V1971" s="66"/>
      <c r="W1971" s="66"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c r="T1972" s="66"/>
      <c r="U1972" s="66" t="str">
        <f>IFERROR(IF(INDEX(U$1:U1971,MATCH(T1972,T$1:T1971,0),1)=0,"",INDEX(U$1:U1971,MATCH(T1972,T$1:T1971,0),1)),"")</f>
        <v/>
      </c>
      <c r="V1972" s="66"/>
      <c r="W1972" s="66"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c r="T1973" s="66"/>
      <c r="U1973" s="66" t="str">
        <f>IFERROR(IF(INDEX(U$1:U1972,MATCH(T1973,T$1:T1972,0),1)=0,"",INDEX(U$1:U1972,MATCH(T1973,T$1:T1972,0),1)),"")</f>
        <v/>
      </c>
      <c r="V1973" s="66"/>
      <c r="W1973" s="66"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c r="T1974" s="66"/>
      <c r="U1974" s="66" t="str">
        <f>IFERROR(IF(INDEX(U$1:U1973,MATCH(T1974,T$1:T1973,0),1)=0,"",INDEX(U$1:U1973,MATCH(T1974,T$1:T1973,0),1)),"")</f>
        <v/>
      </c>
      <c r="V1974" s="66"/>
      <c r="W1974" s="66"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c r="T1975" s="66"/>
      <c r="U1975" s="66" t="str">
        <f>IFERROR(IF(INDEX(U$1:U1974,MATCH(T1975,T$1:T1974,0),1)=0,"",INDEX(U$1:U1974,MATCH(T1975,T$1:T1974,0),1)),"")</f>
        <v/>
      </c>
      <c r="V1975" s="66"/>
      <c r="W1975" s="66"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c r="T1976" s="66"/>
      <c r="U1976" s="66" t="str">
        <f>IFERROR(IF(INDEX(U$1:U1975,MATCH(T1976,T$1:T1975,0),1)=0,"",INDEX(U$1:U1975,MATCH(T1976,T$1:T1975,0),1)),"")</f>
        <v/>
      </c>
      <c r="V1976" s="66"/>
      <c r="W1976" s="66"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c r="T1977" s="66"/>
      <c r="U1977" s="66" t="str">
        <f>IFERROR(IF(INDEX(U$1:U1976,MATCH(T1977,T$1:T1976,0),1)=0,"",INDEX(U$1:U1976,MATCH(T1977,T$1:T1976,0),1)),"")</f>
        <v/>
      </c>
      <c r="V1977" s="66"/>
      <c r="W1977" s="66"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c r="T1978" s="66"/>
      <c r="U1978" s="66" t="str">
        <f>IFERROR(IF(INDEX(U$1:U1977,MATCH(T1978,T$1:T1977,0),1)=0,"",INDEX(U$1:U1977,MATCH(T1978,T$1:T1977,0),1)),"")</f>
        <v/>
      </c>
      <c r="V1978" s="66"/>
      <c r="W1978" s="66"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c r="T1979" s="66"/>
      <c r="U1979" s="66" t="str">
        <f>IFERROR(IF(INDEX(U$1:U1978,MATCH(T1979,T$1:T1978,0),1)=0,"",INDEX(U$1:U1978,MATCH(T1979,T$1:T1978,0),1)),"")</f>
        <v/>
      </c>
      <c r="V1979" s="66"/>
      <c r="W1979" s="66"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c r="T1980" s="66"/>
      <c r="U1980" s="66" t="str">
        <f>IFERROR(IF(INDEX(U$1:U1979,MATCH(T1980,T$1:T1979,0),1)=0,"",INDEX(U$1:U1979,MATCH(T1980,T$1:T1979,0),1)),"")</f>
        <v/>
      </c>
      <c r="V1980" s="66"/>
      <c r="W1980" s="66"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c r="T1981" s="66"/>
      <c r="U1981" s="66" t="str">
        <f>IFERROR(IF(INDEX(U$1:U1980,MATCH(T1981,T$1:T1980,0),1)=0,"",INDEX(U$1:U1980,MATCH(T1981,T$1:T1980,0),1)),"")</f>
        <v/>
      </c>
      <c r="V1981" s="66"/>
      <c r="W1981" s="66"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c r="T1982" s="66"/>
      <c r="U1982" s="66" t="str">
        <f>IFERROR(IF(INDEX(U$1:U1981,MATCH(T1982,T$1:T1981,0),1)=0,"",INDEX(U$1:U1981,MATCH(T1982,T$1:T1981,0),1)),"")</f>
        <v/>
      </c>
      <c r="V1982" s="66"/>
      <c r="W1982" s="66"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c r="T1983" s="66"/>
      <c r="U1983" s="66" t="str">
        <f>IFERROR(IF(INDEX(U$1:U1982,MATCH(T1983,T$1:T1982,0),1)=0,"",INDEX(U$1:U1982,MATCH(T1983,T$1:T1982,0),1)),"")</f>
        <v/>
      </c>
      <c r="V1983" s="66"/>
      <c r="W1983" s="66"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c r="T1984" s="66"/>
      <c r="U1984" s="66" t="str">
        <f>IFERROR(IF(INDEX(U$1:U1983,MATCH(T1984,T$1:T1983,0),1)=0,"",INDEX(U$1:U1983,MATCH(T1984,T$1:T1983,0),1)),"")</f>
        <v/>
      </c>
      <c r="V1984" s="66"/>
      <c r="W1984" s="66"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c r="T1985" s="66"/>
      <c r="U1985" s="66" t="str">
        <f>IFERROR(IF(INDEX(U$1:U1984,MATCH(T1985,T$1:T1984,0),1)=0,"",INDEX(U$1:U1984,MATCH(T1985,T$1:T1984,0),1)),"")</f>
        <v/>
      </c>
      <c r="V1985" s="66"/>
      <c r="W1985" s="66"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c r="T1986" s="66"/>
      <c r="U1986" s="66" t="str">
        <f>IFERROR(IF(INDEX(U$1:U1985,MATCH(T1986,T$1:T1985,0),1)=0,"",INDEX(U$1:U1985,MATCH(T1986,T$1:T1985,0),1)),"")</f>
        <v/>
      </c>
      <c r="V1986" s="66"/>
      <c r="W1986" s="66"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c r="T1987" s="66"/>
      <c r="U1987" s="66" t="str">
        <f>IFERROR(IF(INDEX(U$1:U1986,MATCH(T1987,T$1:T1986,0),1)=0,"",INDEX(U$1:U1986,MATCH(T1987,T$1:T1986,0),1)),"")</f>
        <v/>
      </c>
      <c r="V1987" s="66"/>
      <c r="W1987" s="66"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c r="T1988" s="66"/>
      <c r="U1988" s="66" t="str">
        <f>IFERROR(IF(INDEX(U$1:U1987,MATCH(T1988,T$1:T1987,0),1)=0,"",INDEX(U$1:U1987,MATCH(T1988,T$1:T1987,0),1)),"")</f>
        <v/>
      </c>
      <c r="V1988" s="66"/>
      <c r="W1988" s="66"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c r="T1989" s="66"/>
      <c r="U1989" s="66" t="str">
        <f>IFERROR(IF(INDEX(U$1:U1988,MATCH(T1989,T$1:T1988,0),1)=0,"",INDEX(U$1:U1988,MATCH(T1989,T$1:T1988,0),1)),"")</f>
        <v/>
      </c>
      <c r="V1989" s="66"/>
      <c r="W1989" s="66"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c r="T1990" s="66"/>
      <c r="U1990" s="66" t="str">
        <f>IFERROR(IF(INDEX(U$1:U1989,MATCH(T1990,T$1:T1989,0),1)=0,"",INDEX(U$1:U1989,MATCH(T1990,T$1:T1989,0),1)),"")</f>
        <v/>
      </c>
      <c r="V1990" s="66"/>
      <c r="W1990" s="66"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c r="T1991" s="66"/>
      <c r="U1991" s="66" t="str">
        <f>IFERROR(IF(INDEX(U$1:U1990,MATCH(T1991,T$1:T1990,0),1)=0,"",INDEX(U$1:U1990,MATCH(T1991,T$1:T1990,0),1)),"")</f>
        <v/>
      </c>
      <c r="V1991" s="66"/>
      <c r="W1991" s="66"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c r="T1992" s="66"/>
      <c r="U1992" s="66" t="str">
        <f>IFERROR(IF(INDEX(U$1:U1991,MATCH(T1992,T$1:T1991,0),1)=0,"",INDEX(U$1:U1991,MATCH(T1992,T$1:T1991,0),1)),"")</f>
        <v/>
      </c>
      <c r="V1992" s="66"/>
      <c r="W1992" s="66"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c r="T1993" s="66"/>
      <c r="U1993" s="66" t="str">
        <f>IFERROR(IF(INDEX(U$1:U1992,MATCH(T1993,T$1:T1992,0),1)=0,"",INDEX(U$1:U1992,MATCH(T1993,T$1:T1992,0),1)),"")</f>
        <v/>
      </c>
      <c r="V1993" s="66"/>
      <c r="W1993" s="66"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c r="T1994" s="66"/>
      <c r="U1994" s="66" t="str">
        <f>IFERROR(IF(INDEX(U$1:U1993,MATCH(T1994,T$1:T1993,0),1)=0,"",INDEX(U$1:U1993,MATCH(T1994,T$1:T1993,0),1)),"")</f>
        <v/>
      </c>
      <c r="V1994" s="66"/>
      <c r="W1994" s="66"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c r="T1995" s="66"/>
      <c r="U1995" s="66" t="str">
        <f>IFERROR(IF(INDEX(U$1:U1994,MATCH(T1995,T$1:T1994,0),1)=0,"",INDEX(U$1:U1994,MATCH(T1995,T$1:T1994,0),1)),"")</f>
        <v/>
      </c>
      <c r="V1995" s="66"/>
      <c r="W1995" s="66"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c r="T1996" s="66"/>
      <c r="U1996" s="66" t="str">
        <f>IFERROR(IF(INDEX(U$1:U1995,MATCH(T1996,T$1:T1995,0),1)=0,"",INDEX(U$1:U1995,MATCH(T1996,T$1:T1995,0),1)),"")</f>
        <v/>
      </c>
      <c r="V1996" s="66"/>
      <c r="W1996" s="66"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c r="T1997" s="66"/>
      <c r="U1997" s="66" t="str">
        <f>IFERROR(IF(INDEX(U$1:U1996,MATCH(T1997,T$1:T1996,0),1)=0,"",INDEX(U$1:U1996,MATCH(T1997,T$1:T1996,0),1)),"")</f>
        <v/>
      </c>
      <c r="V1997" s="66"/>
      <c r="W1997" s="66"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c r="T1998" s="66"/>
      <c r="U1998" s="66" t="str">
        <f>IFERROR(IF(INDEX(U$1:U1997,MATCH(T1998,T$1:T1997,0),1)=0,"",INDEX(U$1:U1997,MATCH(T1998,T$1:T1997,0),1)),"")</f>
        <v/>
      </c>
      <c r="V1998" s="66"/>
      <c r="W1998" s="66"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c r="T1999" s="66"/>
      <c r="U1999" s="66" t="str">
        <f>IFERROR(IF(INDEX(U$1:U1998,MATCH(T1999,T$1:T1998,0),1)=0,"",INDEX(U$1:U1998,MATCH(T1999,T$1:T1998,0),1)),"")</f>
        <v/>
      </c>
      <c r="V1999" s="66"/>
      <c r="W1999" s="66"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c r="T2000" s="66"/>
      <c r="U2000" s="66" t="str">
        <f>IFERROR(IF(INDEX(U$1:U1999,MATCH(T2000,T$1:T1999,0),1)=0,"",INDEX(U$1:U1999,MATCH(T2000,T$1:T1999,0),1)),"")</f>
        <v/>
      </c>
      <c r="V2000" s="66"/>
      <c r="W2000" s="66"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c r="T2001" s="66"/>
      <c r="U2001" s="66" t="str">
        <f>IFERROR(IF(INDEX(U$1:U2000,MATCH(T2001,T$1:T2000,0),1)=0,"",INDEX(U$1:U2000,MATCH(T2001,T$1:T2000,0),1)),"")</f>
        <v/>
      </c>
      <c r="V2001" s="66"/>
      <c r="W2001" s="66"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c r="T2002" s="66"/>
      <c r="U2002" s="66" t="str">
        <f>IFERROR(IF(INDEX(U$1:U2001,MATCH(T2002,T$1:T2001,0),1)=0,"",INDEX(U$1:U2001,MATCH(T2002,T$1:T2001,0),1)),"")</f>
        <v/>
      </c>
      <c r="V2002" s="66"/>
      <c r="W2002" s="66"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CQ20" sqref="CQ20"/>
      <selection pane="bottomLeft" activeCell="A15" sqref="A15"/>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140625"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6" style="83" hidden="1" customWidth="1"/>
    <col min="54" max="54" width="10.42578125" style="83" hidden="1" customWidth="1"/>
    <col min="55" max="82" width="11.42578125" style="83" hidden="1" customWidth="1"/>
    <col min="83" max="16384" width="11.42578125" style="83"/>
  </cols>
  <sheetData>
    <row r="1" spans="1:53" ht="18.75" customHeight="1" x14ac:dyDescent="0.25">
      <c r="B1" s="102"/>
      <c r="C1" s="102"/>
      <c r="D1" s="102"/>
      <c r="E1" s="102"/>
      <c r="F1" s="103"/>
      <c r="G1" s="103"/>
      <c r="H1" s="292" t="str">
        <f>"REPRESENTACIÓN ESTATAL EN "&amp;UPPER(ESTADO)&amp;", CADER "&amp;UPPER(CADER)</f>
        <v>REPRESENTACIÓN ESTATAL EN NUEVO LEON, CADER LINARES</v>
      </c>
      <c r="I1" s="292"/>
      <c r="J1" s="292"/>
      <c r="K1" s="292"/>
      <c r="L1" s="292"/>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Linares\Documents\Programas\python\energia-main\Validacion\Archivo\k.pdf</v>
      </c>
      <c r="AW1" s="83" t="s">
        <v>10465</v>
      </c>
      <c r="AX1" s="83" t="s">
        <v>1</v>
      </c>
    </row>
    <row r="2" spans="1:53" ht="14.25" customHeight="1" x14ac:dyDescent="0.25">
      <c r="B2" s="102"/>
      <c r="C2" s="102"/>
      <c r="D2" s="104"/>
      <c r="E2" s="102"/>
      <c r="F2" s="105"/>
      <c r="G2" s="105"/>
      <c r="H2" s="304" t="str">
        <f>"DISTRITO DEL DESARROLLO RURAL NUMERO "&amp;CLAVE_DISTRITO&amp;", "&amp;DISTRITO</f>
        <v>DISTRITO DEL DESARROLLO RURAL NUMERO 10215, MONTEMORELOS</v>
      </c>
      <c r="I2" s="304"/>
      <c r="J2" s="304"/>
      <c r="K2" s="304"/>
      <c r="L2" s="304"/>
      <c r="M2" s="89"/>
      <c r="N2" s="89" t="s">
        <v>157</v>
      </c>
      <c r="O2" s="89"/>
      <c r="AH2" s="83" t="str">
        <f>IFERROR(IF(VLOOKUP(VALUE(C22),T:T,1,0)=0,"si","si"),"no")</f>
        <v>no</v>
      </c>
      <c r="AM2" s="87"/>
      <c r="AN2" s="87"/>
      <c r="AV2" s="83" t="s">
        <v>10466</v>
      </c>
      <c r="AW2" s="83">
        <v>1</v>
      </c>
      <c r="AX2" s="83" t="s">
        <v>10466</v>
      </c>
      <c r="AY2" s="83" t="s">
        <v>1</v>
      </c>
      <c r="AZ2" s="83" t="s">
        <v>10640</v>
      </c>
    </row>
    <row r="3" spans="1:53" ht="31.5" x14ac:dyDescent="0.6">
      <c r="A3" s="88"/>
      <c r="B3" s="312" t="s">
        <v>10529</v>
      </c>
      <c r="C3" s="312"/>
      <c r="D3" s="312"/>
      <c r="E3" s="312"/>
      <c r="F3" s="312"/>
      <c r="G3" s="312"/>
      <c r="H3" s="312"/>
      <c r="I3" s="312"/>
      <c r="J3" s="312"/>
      <c r="K3" s="312"/>
      <c r="L3" s="312"/>
      <c r="AM3" s="87" t="s">
        <v>10431</v>
      </c>
      <c r="AN3" s="87" t="str">
        <f>DIRECC&amp;"error.pdf"</f>
        <v>C:\Users\Cader Linares\Documents\Programas\python\energia-main\Validacion\Archivo\error.pdf</v>
      </c>
      <c r="AV3" s="83" t="s">
        <v>10467</v>
      </c>
      <c r="AW3" s="83">
        <v>2</v>
      </c>
      <c r="AX3" s="83" t="s">
        <v>10467</v>
      </c>
      <c r="AY3" s="83" t="s">
        <v>10491</v>
      </c>
      <c r="AZ3" s="83" t="s">
        <v>10503</v>
      </c>
    </row>
    <row r="4" spans="1:53" hidden="1" x14ac:dyDescent="0.25">
      <c r="B4" s="104"/>
      <c r="C4" s="102"/>
      <c r="D4" s="292"/>
      <c r="E4" s="292"/>
      <c r="F4" s="292"/>
      <c r="G4" s="292"/>
      <c r="H4" s="292"/>
      <c r="I4" s="292"/>
      <c r="J4" s="292"/>
      <c r="K4" s="292"/>
      <c r="L4" s="292"/>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10492</v>
      </c>
      <c r="AZ4" s="83" t="s">
        <v>19</v>
      </c>
    </row>
    <row r="5" spans="1:53" ht="19.5" x14ac:dyDescent="0.4">
      <c r="B5" s="313" t="s">
        <v>10530</v>
      </c>
      <c r="C5" s="313"/>
      <c r="D5" s="313"/>
      <c r="E5" s="313"/>
      <c r="F5" s="313"/>
      <c r="G5" s="313"/>
      <c r="H5" s="313"/>
      <c r="I5" s="313"/>
      <c r="J5" s="313"/>
      <c r="K5" s="313"/>
      <c r="L5" s="313"/>
      <c r="Q5" s="83" t="e">
        <f>IF(N19=1,INDEX(DATOS!I:I,MATCH(REPORTE!C21,DATOS!C:C,0),1),INDEX(DATOS!I:I,MATCH(VALUE(REPORTE!C22),DATOS!C:C,0),1))</f>
        <v>#VALUE!</v>
      </c>
      <c r="AM5" s="90" t="s">
        <v>10427</v>
      </c>
      <c r="AN5" s="92" t="s">
        <v>10643</v>
      </c>
      <c r="AV5" s="83" t="s">
        <v>10469</v>
      </c>
      <c r="AW5" s="83">
        <v>4</v>
      </c>
      <c r="AX5" s="93" t="s">
        <v>10469</v>
      </c>
      <c r="AY5" s="83" t="s">
        <v>10493</v>
      </c>
      <c r="AZ5" s="83">
        <v>10215</v>
      </c>
      <c r="BA5" s="94">
        <f>IF(LEN(CLAVE_DISTRITO)&lt;3,TEXT(CLAVE_DISTRITO, "000"),CLAVE_DISTRITO)</f>
        <v>10215</v>
      </c>
    </row>
    <row r="6" spans="1:53" ht="19.5" x14ac:dyDescent="0.4">
      <c r="B6" s="313" t="s">
        <v>10531</v>
      </c>
      <c r="C6" s="313"/>
      <c r="D6" s="313"/>
      <c r="E6" s="313"/>
      <c r="F6" s="313"/>
      <c r="G6" s="313"/>
      <c r="H6" s="313"/>
      <c r="I6" s="313"/>
      <c r="J6" s="313"/>
      <c r="K6" s="313"/>
      <c r="L6" s="31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10494</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10495</v>
      </c>
      <c r="AZ7" s="83" t="s">
        <v>10504</v>
      </c>
    </row>
    <row r="8" spans="1:53" x14ac:dyDescent="0.25">
      <c r="D8" s="84"/>
      <c r="E8" s="84"/>
      <c r="F8" s="292" t="str">
        <f ca="1">CADER&amp;", "&amp;ESTADO&amp;" A "&amp;REINSCRIPCION!BJ13&amp;" DE "&amp;UPPER(REINSCRIPCION!BJ14)&amp;" DE "&amp;REINSCRIPCION!BJ15</f>
        <v>LINARES, NUEVO LEON A 12 DE ENERO DE 2026</v>
      </c>
      <c r="G8" s="292"/>
      <c r="H8" s="292"/>
      <c r="I8" s="292"/>
      <c r="J8" s="292"/>
      <c r="K8" s="292"/>
      <c r="L8" s="29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10496</v>
      </c>
      <c r="AZ8" s="83" t="s">
        <v>10505</v>
      </c>
    </row>
    <row r="9" spans="1:53" x14ac:dyDescent="0.25">
      <c r="D9" s="84"/>
      <c r="E9" s="84"/>
      <c r="F9" s="84"/>
      <c r="G9" s="84"/>
      <c r="H9" s="84"/>
      <c r="I9" s="84"/>
      <c r="J9" s="84"/>
      <c r="K9" s="84"/>
      <c r="L9" s="84"/>
      <c r="AM9" s="90" t="s">
        <v>10452</v>
      </c>
      <c r="AN9" s="83" t="s">
        <v>10522</v>
      </c>
      <c r="AV9" s="83" t="s">
        <v>10473</v>
      </c>
      <c r="AW9" s="83">
        <v>8</v>
      </c>
      <c r="AX9" s="83" t="s">
        <v>10473</v>
      </c>
      <c r="AY9" s="83" t="s">
        <v>10497</v>
      </c>
      <c r="AZ9" s="83" t="s">
        <v>10506</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10636</v>
      </c>
      <c r="AW10" s="83">
        <v>9</v>
      </c>
      <c r="AX10" s="83" t="s">
        <v>10636</v>
      </c>
      <c r="AY10" s="83" t="s">
        <v>10498</v>
      </c>
      <c r="AZ10" s="83" t="s">
        <v>10507</v>
      </c>
    </row>
    <row r="11" spans="1:53" ht="14.25" customHeight="1" x14ac:dyDescent="0.25">
      <c r="B11" s="314" t="s">
        <v>10532</v>
      </c>
      <c r="C11" s="314"/>
      <c r="D11" s="314"/>
      <c r="E11" s="314"/>
      <c r="F11" s="314"/>
      <c r="G11" s="314"/>
      <c r="H11" s="314"/>
      <c r="I11" s="314"/>
      <c r="J11" s="314"/>
      <c r="K11" s="314"/>
      <c r="L11" s="314"/>
      <c r="AM11" s="90" t="s">
        <v>10457</v>
      </c>
      <c r="AN11" s="87" t="str">
        <f>LEFT(PATH,LEN(PATH)-21)&amp;"Scripts\sincronizar.pyw"</f>
        <v>C:\Users\Cader Linares\Documents\Programas\python\energia-main\Scripts\sincronizar.pyw</v>
      </c>
      <c r="AV11" s="83" t="s">
        <v>10474</v>
      </c>
      <c r="AW11" s="83">
        <v>10</v>
      </c>
      <c r="AX11" s="83" t="s">
        <v>10474</v>
      </c>
    </row>
    <row r="12" spans="1:53" x14ac:dyDescent="0.25">
      <c r="B12" s="314"/>
      <c r="C12" s="314"/>
      <c r="D12" s="314"/>
      <c r="E12" s="314"/>
      <c r="F12" s="314"/>
      <c r="G12" s="314"/>
      <c r="H12" s="314"/>
      <c r="I12" s="314"/>
      <c r="J12" s="314"/>
      <c r="K12" s="314"/>
      <c r="L12" s="314"/>
      <c r="AM12" s="90" t="s">
        <v>10464</v>
      </c>
      <c r="AN12" s="83" t="str">
        <f>LEFT(PATH,LEN(PATH)-21)&amp;"Scripts\mapa.pyw"</f>
        <v>C:\Users\Cader Linares\Documents\Programas\python\energia-main\Scripts\mapa.pyw</v>
      </c>
      <c r="AV12" s="83" t="s">
        <v>10475</v>
      </c>
      <c r="AW12" s="83">
        <v>11</v>
      </c>
      <c r="AX12" s="83" t="s">
        <v>10475</v>
      </c>
    </row>
    <row r="13" spans="1:53" x14ac:dyDescent="0.25">
      <c r="B13" s="314"/>
      <c r="C13" s="314"/>
      <c r="D13" s="314"/>
      <c r="E13" s="314"/>
      <c r="F13" s="314"/>
      <c r="G13" s="314"/>
      <c r="H13" s="314"/>
      <c r="I13" s="314"/>
      <c r="J13" s="314"/>
      <c r="K13" s="314"/>
      <c r="L13" s="314"/>
      <c r="AM13" s="83" t="s">
        <v>10429</v>
      </c>
      <c r="AN13" s="83" t="str">
        <f>IFERROR(IF(FIND("Exp",INDEX,1)=1,EXPEDIENTE,EXPEDIENTE),IF(LEN(CARPETA)=1,"000"&amp;CARPETA,IF(LEN(CARPETA)=2,"00"&amp;CARPETA,IF(LEN(CARPETA)=3,"0"&amp;CARPETA,CARPETA)))&amp;INDEX)</f>
        <v>k.pdf</v>
      </c>
      <c r="AV13" s="83" t="s">
        <v>10476</v>
      </c>
      <c r="AW13" s="83">
        <v>12</v>
      </c>
      <c r="AX13" s="83" t="s">
        <v>10476</v>
      </c>
      <c r="AY13" s="83" t="s">
        <v>10525</v>
      </c>
      <c r="AZ13" s="83" t="s">
        <v>10524</v>
      </c>
      <c r="BA13" s="83">
        <f>IF(UPPER(FORZAR_HIPERVINCULOS)="NO",0,1)</f>
        <v>0</v>
      </c>
    </row>
    <row r="14" spans="1:53" x14ac:dyDescent="0.25">
      <c r="B14" s="114"/>
      <c r="C14" s="114"/>
      <c r="D14" s="114"/>
      <c r="E14" s="114"/>
      <c r="F14" s="114"/>
      <c r="G14" s="114"/>
      <c r="H14" s="114"/>
      <c r="I14" s="114"/>
      <c r="J14" s="114"/>
      <c r="K14" s="114"/>
      <c r="L14" s="114"/>
      <c r="AV14" s="83" t="s">
        <v>10477</v>
      </c>
      <c r="AW14" s="83">
        <v>13</v>
      </c>
      <c r="AX14" s="83" t="s">
        <v>10477</v>
      </c>
    </row>
    <row r="15" spans="1:53" x14ac:dyDescent="0.25">
      <c r="B15" s="267" t="s">
        <v>10534</v>
      </c>
      <c r="C15" s="107"/>
      <c r="D15" s="115" t="s">
        <v>10535</v>
      </c>
      <c r="E15" s="108"/>
      <c r="F15" s="115" t="s">
        <v>10536</v>
      </c>
      <c r="G15" s="108"/>
      <c r="H15" s="108"/>
      <c r="I15" s="108"/>
      <c r="J15" s="108"/>
      <c r="K15" s="108" t="s">
        <v>10537</v>
      </c>
      <c r="L15" s="108" t="str">
        <f>IF(N1="","",IF(N1="F","FISICA",IF(N1=0,"","MORAL")))</f>
        <v/>
      </c>
      <c r="AM15" s="99" t="s">
        <v>10523</v>
      </c>
      <c r="AN15" s="83" t="str">
        <f>LEFT(PATH,LEN(PATH)-21)&amp;"Scripts\tabla.pyw"</f>
        <v>C:\Users\Cader Linares\Documents\Programas\python\energia-main\Scripts\tabla.pyw</v>
      </c>
      <c r="AV15" s="83" t="s">
        <v>10478</v>
      </c>
      <c r="AW15" s="83">
        <v>14</v>
      </c>
      <c r="AX15" s="83" t="s">
        <v>10478</v>
      </c>
    </row>
    <row r="16" spans="1:53" ht="23.25" customHeight="1" x14ac:dyDescent="0.25">
      <c r="B16" s="109"/>
      <c r="C16" s="107"/>
      <c r="D16" s="106"/>
      <c r="E16" s="107"/>
      <c r="F16" s="107"/>
      <c r="G16" s="107"/>
      <c r="H16" s="107"/>
      <c r="I16" s="107"/>
      <c r="J16" s="107"/>
      <c r="K16" s="107"/>
      <c r="L16" s="107"/>
      <c r="AV16" s="83" t="s">
        <v>10637</v>
      </c>
      <c r="AW16" s="83">
        <v>15</v>
      </c>
      <c r="AX16" s="83" t="s">
        <v>10637</v>
      </c>
    </row>
    <row r="17" spans="2:54" x14ac:dyDescent="0.25">
      <c r="C17" s="107"/>
      <c r="D17" s="106"/>
      <c r="E17" s="107"/>
      <c r="F17" s="107"/>
      <c r="G17" s="107"/>
      <c r="H17" s="107"/>
      <c r="I17" s="107"/>
      <c r="J17" s="107"/>
      <c r="K17" s="107"/>
      <c r="L17" s="107"/>
      <c r="AV17" s="83" t="s">
        <v>10634</v>
      </c>
      <c r="AW17" s="83">
        <v>16</v>
      </c>
      <c r="AX17" s="83" t="s">
        <v>10634</v>
      </c>
    </row>
    <row r="18" spans="2:54" x14ac:dyDescent="0.25">
      <c r="B18" s="110" t="str">
        <f>IFERROR(IF(INDEX(DATOS!AW:AW,(MATCH(VALUE(CARPETA),DATOS!B:B,0)))=0,"","*SERVICIO VERIFICADO"),"")</f>
        <v/>
      </c>
      <c r="C18" s="109"/>
      <c r="D18" s="106"/>
      <c r="E18" s="111"/>
      <c r="F18" s="111"/>
      <c r="G18" s="107"/>
      <c r="H18" s="107"/>
      <c r="I18" s="107"/>
      <c r="J18" s="107"/>
      <c r="K18" s="107"/>
      <c r="L18" s="107"/>
      <c r="AV18" s="83" t="s">
        <v>10479</v>
      </c>
      <c r="AW18" s="83">
        <v>17</v>
      </c>
      <c r="AX18" s="83" t="s">
        <v>10479</v>
      </c>
    </row>
    <row r="19" spans="2:54" x14ac:dyDescent="0.25">
      <c r="B19" s="106"/>
      <c r="C19" s="107"/>
      <c r="D19" s="107"/>
      <c r="E19" s="107"/>
      <c r="F19" s="107"/>
      <c r="G19" s="107"/>
      <c r="H19" s="107"/>
      <c r="I19" s="107"/>
      <c r="J19" s="107"/>
      <c r="K19" s="107"/>
      <c r="L19" s="107"/>
      <c r="N19" s="83">
        <f>IFERROR(IF(C21="",0,1),"")</f>
        <v>0</v>
      </c>
      <c r="AV19" s="83" t="s">
        <v>10480</v>
      </c>
      <c r="AW19" s="83">
        <v>18</v>
      </c>
      <c r="AX19" s="83" t="s">
        <v>10480</v>
      </c>
      <c r="AZ19" s="270" t="s">
        <v>10593</v>
      </c>
    </row>
    <row r="20" spans="2:54" x14ac:dyDescent="0.25">
      <c r="B20" s="160" t="s">
        <v>10551</v>
      </c>
      <c r="C20" s="305" t="s">
        <v>10632</v>
      </c>
      <c r="D20" s="305"/>
      <c r="E20" s="305"/>
      <c r="F20" s="306"/>
      <c r="G20" s="116"/>
      <c r="H20" s="116"/>
      <c r="I20" s="164" t="s">
        <v>10555</v>
      </c>
      <c r="J20" s="307" t="str">
        <f>IFERROR(HYPERLINK("#"&amp;"DATOS!AY"&amp;MATCH(VALUE(CARPETA),DATOS!B:B,0),IF(I20="","",IFERROR(INDEX(DATOS!V:V,MATCH(IF(O4="SI",VALUE(C21),VALUE(REPORTE!C22)),DATOS!CJ:CJ,0),1),""))),"")</f>
        <v/>
      </c>
      <c r="K20" s="308"/>
      <c r="L20" s="309"/>
      <c r="M20" s="95"/>
      <c r="AM20" s="83" t="s">
        <v>10430</v>
      </c>
      <c r="AN20" s="98" t="s">
        <v>10632</v>
      </c>
      <c r="AO20" s="98" t="e">
        <f>INDEX(DATOS!BT:BT,MATCH(REPORTE!AN20,DATOS!C:C,0),1)</f>
        <v>#N/A</v>
      </c>
      <c r="AP20" s="98"/>
      <c r="AV20" s="83" t="s">
        <v>10640</v>
      </c>
      <c r="AW20" s="83">
        <v>19</v>
      </c>
      <c r="AX20" s="83" t="s">
        <v>10640</v>
      </c>
      <c r="AZ20" s="271" t="s">
        <v>10594</v>
      </c>
    </row>
    <row r="21" spans="2:54" x14ac:dyDescent="0.25">
      <c r="B21" s="161" t="str">
        <f>IFERROR(IF(N19=0,"","RPU:"),"")</f>
        <v/>
      </c>
      <c r="C21" s="310" t="str">
        <f>IFERROR(IF(IF(P76="","",IF(P77="",1,""))=1,INDEX(DATOS!C:C,MATCH(REPORTE!C20,DATOS!BT:BT,0),1),""),"")</f>
        <v/>
      </c>
      <c r="D21" s="310"/>
      <c r="E21" s="310"/>
      <c r="F21" s="311"/>
      <c r="G21" s="116"/>
      <c r="H21" s="116"/>
      <c r="I21" s="162" t="s">
        <v>10539</v>
      </c>
      <c r="J21" s="294" t="str">
        <f>IFERROR(HYPERLINK("#"&amp;"DATOS!AA"&amp;MATCH(VALUE(CARPETA),DATOS!B:B,0),IF(I20="","",IFERROR(INDEX(DATOS!AA:AA,MATCH(IF(O4="SI",VALUE(C21),VALUE(REPORTE!C22)),DATOS!CJ:CJ,0),1),""))),"")</f>
        <v/>
      </c>
      <c r="K21" s="294"/>
      <c r="L21" s="295"/>
      <c r="M21" s="95"/>
      <c r="AV21" s="83" t="s">
        <v>10481</v>
      </c>
      <c r="AW21" s="83">
        <v>20</v>
      </c>
      <c r="AX21" s="93" t="s">
        <v>10481</v>
      </c>
      <c r="AZ21" s="83">
        <v>2026</v>
      </c>
    </row>
    <row r="22" spans="2:54" x14ac:dyDescent="0.25">
      <c r="B22" s="162" t="str">
        <f>IF(C20="","",IF(N19=0,"RPU:",""))</f>
        <v>RPU:</v>
      </c>
      <c r="C22" s="297" t="s">
        <v>10632</v>
      </c>
      <c r="D22" s="297"/>
      <c r="E22" s="297"/>
      <c r="F22" s="298"/>
      <c r="G22" s="118"/>
      <c r="H22" s="116"/>
      <c r="I22" s="162" t="s">
        <v>10596</v>
      </c>
      <c r="J22" s="294" t="str">
        <f>IF(I22="","",IFERROR(CONCATENATE(INDEX(DATOS!Z:Z,MATCH(IF(O4="SI",VALUE(C21),VALUE(REPORTE!C22)),DATOS!CJ:CJ,0),1)," HA"),""))</f>
        <v/>
      </c>
      <c r="K22" s="294"/>
      <c r="L22" s="295"/>
      <c r="M22" s="95"/>
      <c r="AV22" s="83" t="s">
        <v>10482</v>
      </c>
      <c r="AW22" s="83">
        <v>21</v>
      </c>
      <c r="AX22" s="93" t="s">
        <v>10482</v>
      </c>
    </row>
    <row r="23" spans="2:54" ht="15" customHeight="1" x14ac:dyDescent="0.25">
      <c r="B23" s="162" t="s">
        <v>10528</v>
      </c>
      <c r="C23" s="317" t="str">
        <f>IF(I22="","",IFERROR(INDEX(DATOS!E:E,MATCH(IF(O4="SI",VALUE(C21),VALUE(REPORTE!C22)),DATOS!CJ:CJ,0),1),""))</f>
        <v/>
      </c>
      <c r="D23" s="317"/>
      <c r="E23" s="317"/>
      <c r="F23" s="318"/>
      <c r="G23" s="116"/>
      <c r="H23" s="116"/>
      <c r="I23" s="162" t="s">
        <v>10554</v>
      </c>
      <c r="J23" s="294" t="str">
        <f>IF(I22="","",IFERROR(CONCATENATE(INDEX(DATOS!AD:AD,MATCH(IF(O4="SI",VALUE(C21),VALUE(REPORTE!C22)),DATOS!CJ:CJ,0),1)," HP"),""))</f>
        <v/>
      </c>
      <c r="K23" s="294"/>
      <c r="L23" s="295"/>
      <c r="M23" s="95"/>
      <c r="AV23" s="83" t="s">
        <v>10638</v>
      </c>
      <c r="AW23" s="83">
        <v>22</v>
      </c>
      <c r="AX23" s="83" t="s">
        <v>10638</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10538</v>
      </c>
      <c r="J24" s="315" t="str">
        <f>IFERROR(IF(N19=0,IF(AH2="si",DATOS!DQ2,""),DATOS!DQ2),"")</f>
        <v/>
      </c>
      <c r="K24" s="315"/>
      <c r="L24" s="316"/>
      <c r="M24" s="95"/>
      <c r="AV24" s="83" t="s">
        <v>10483</v>
      </c>
      <c r="AW24" s="83">
        <v>23</v>
      </c>
      <c r="AX24" s="83" t="s">
        <v>10483</v>
      </c>
    </row>
    <row r="25" spans="2:54" x14ac:dyDescent="0.25">
      <c r="B25" s="301"/>
      <c r="C25" s="301"/>
      <c r="D25" s="123"/>
      <c r="E25" s="123"/>
      <c r="F25" s="123"/>
      <c r="G25" s="116"/>
      <c r="H25" s="116"/>
      <c r="I25" s="116"/>
      <c r="J25" s="116"/>
      <c r="K25" s="116"/>
      <c r="L25" s="119"/>
      <c r="M25" s="95"/>
      <c r="AV25" s="83" t="s">
        <v>10639</v>
      </c>
      <c r="AW25" s="83">
        <v>24</v>
      </c>
      <c r="AX25" s="83" t="s">
        <v>10639</v>
      </c>
    </row>
    <row r="26" spans="2:54" x14ac:dyDescent="0.25">
      <c r="B26" s="126"/>
      <c r="C26" s="126"/>
      <c r="D26" s="123"/>
      <c r="E26" s="123"/>
      <c r="F26" s="123"/>
      <c r="G26" s="116"/>
      <c r="H26" s="116"/>
      <c r="I26" s="116"/>
      <c r="J26" s="116"/>
      <c r="K26" s="116"/>
      <c r="L26" s="119"/>
      <c r="M26" s="95"/>
      <c r="AV26" s="83" t="s">
        <v>10484</v>
      </c>
      <c r="AW26" s="83">
        <v>25</v>
      </c>
      <c r="AX26" s="83" t="s">
        <v>10484</v>
      </c>
    </row>
    <row r="27" spans="2:54" x14ac:dyDescent="0.25">
      <c r="B27" s="128" t="s">
        <v>10540</v>
      </c>
      <c r="C27" s="129"/>
      <c r="D27" s="130"/>
      <c r="E27" s="130"/>
      <c r="F27" s="130"/>
      <c r="G27" s="130"/>
      <c r="H27" s="130"/>
      <c r="I27" s="130"/>
      <c r="J27" s="130"/>
      <c r="K27" s="130"/>
      <c r="L27" s="130"/>
      <c r="M27" s="95"/>
      <c r="AV27" s="83" t="s">
        <v>10485</v>
      </c>
      <c r="AW27" s="83">
        <v>26</v>
      </c>
      <c r="AX27" s="83" t="s">
        <v>10485</v>
      </c>
      <c r="BA27" s="83">
        <v>1</v>
      </c>
      <c r="BB27" s="83" t="s">
        <v>182</v>
      </c>
    </row>
    <row r="28" spans="2:54" ht="15" customHeight="1" x14ac:dyDescent="0.25">
      <c r="B28" s="319" t="s">
        <v>1</v>
      </c>
      <c r="C28" s="319"/>
      <c r="D28" s="325" t="s">
        <v>10541</v>
      </c>
      <c r="E28" s="325"/>
      <c r="F28" s="325"/>
      <c r="G28" s="325"/>
      <c r="H28" s="325"/>
      <c r="I28" s="325"/>
      <c r="J28" s="325"/>
      <c r="K28" s="321" t="s">
        <v>10542</v>
      </c>
      <c r="L28" s="322"/>
      <c r="M28" s="95"/>
      <c r="AV28" s="83" t="s">
        <v>10486</v>
      </c>
      <c r="AW28" s="83">
        <v>27</v>
      </c>
      <c r="AX28" s="83" t="s">
        <v>10486</v>
      </c>
      <c r="BA28" s="83">
        <v>2</v>
      </c>
      <c r="BB28" s="83" t="s">
        <v>183</v>
      </c>
    </row>
    <row r="29" spans="2:54" ht="15" customHeight="1" x14ac:dyDescent="0.25">
      <c r="B29" s="320"/>
      <c r="C29" s="320"/>
      <c r="D29" s="326"/>
      <c r="E29" s="326"/>
      <c r="F29" s="326"/>
      <c r="G29" s="326"/>
      <c r="H29" s="326"/>
      <c r="I29" s="326"/>
      <c r="J29" s="326"/>
      <c r="K29" s="323"/>
      <c r="L29" s="324"/>
      <c r="M29" s="95"/>
      <c r="AV29" s="83" t="s">
        <v>10487</v>
      </c>
      <c r="AW29" s="83">
        <v>28</v>
      </c>
      <c r="AX29" s="83" t="s">
        <v>10487</v>
      </c>
      <c r="BA29" s="83">
        <v>3</v>
      </c>
      <c r="BB29" s="83" t="s">
        <v>184</v>
      </c>
    </row>
    <row r="30" spans="2:54" ht="15" customHeight="1" x14ac:dyDescent="0.25">
      <c r="B30" s="339" t="str">
        <f>IFERROR(HYPERLINK("#"&amp;"DATOS!AN"&amp;MATCH(VALUE(CARPETA),DATOS!B:B,0),IF(B65="(  ●  )","OK",B65)),"")</f>
        <v/>
      </c>
      <c r="C30" s="340"/>
      <c r="D30" s="259" t="s">
        <v>10543</v>
      </c>
      <c r="E30" s="257"/>
      <c r="F30" s="257"/>
      <c r="G30" s="257"/>
      <c r="H30" s="257"/>
      <c r="I30" s="257"/>
      <c r="J30" s="260"/>
      <c r="K30" s="329" t="str">
        <f>IF(IF(I21="","",IFERROR(INDEX(DATOS!AX:AX,MATCH(IF(O4="SI",VALUE(C21),VALUE(REPORTE!C22)),DATOS!CJ:CJ,0),1),""))=0,"",IF(I21="","",IFERROR(INDEX(DATOS!AX:AX,MATCH(IF(O4="SI",VALUE(C21),VALUE(REPORTE!C22)),DATOS!CJ:CJ,0),1),"")))</f>
        <v/>
      </c>
      <c r="L30" s="330"/>
      <c r="M30" s="95"/>
      <c r="AM30" s="83" t="s">
        <v>10431</v>
      </c>
      <c r="AN30" s="83" t="s">
        <v>10432</v>
      </c>
      <c r="AO30" s="101">
        <f>IFERROR(IF(IFERROR(FIND("x",ERROR,1),FIND("X",ERROR,1))=1,1,1),"")</f>
        <v>1</v>
      </c>
      <c r="AV30" s="83" t="s">
        <v>10488</v>
      </c>
      <c r="AW30" s="83">
        <v>29</v>
      </c>
      <c r="AX30" s="83" t="s">
        <v>10488</v>
      </c>
      <c r="BA30" s="83">
        <v>4</v>
      </c>
      <c r="BB30" s="83" t="s">
        <v>185</v>
      </c>
    </row>
    <row r="31" spans="2:54" ht="15" customHeight="1" x14ac:dyDescent="0.25">
      <c r="B31" s="337" t="str">
        <f>IFERROR(HYPERLINK("#"&amp;"DATOS!aV"&amp;MATCH(VALUE(CARPETA),DATOS!B:B,0),IF(G65="(  ●  )","OK",G65)),"")</f>
        <v/>
      </c>
      <c r="C31" s="338"/>
      <c r="D31" s="261" t="s">
        <v>10544</v>
      </c>
      <c r="E31" s="131"/>
      <c r="F31" s="131"/>
      <c r="G31" s="131"/>
      <c r="H31" s="131"/>
      <c r="I31" s="131"/>
      <c r="J31" s="262"/>
      <c r="K31" s="331"/>
      <c r="L31" s="332"/>
      <c r="M31" s="95"/>
      <c r="AV31" s="83" t="s">
        <v>10489</v>
      </c>
      <c r="AW31" s="83">
        <v>30</v>
      </c>
      <c r="AX31" s="83" t="s">
        <v>10489</v>
      </c>
      <c r="BA31" s="83">
        <v>5</v>
      </c>
      <c r="BB31" s="83" t="s">
        <v>186</v>
      </c>
    </row>
    <row r="32" spans="2:54" ht="15" customHeight="1" x14ac:dyDescent="0.25">
      <c r="B32" s="335" t="str">
        <f>IFERROR(HYPERLINK("#"&amp;"DATOS!P"&amp;MATCH(VALUE(CARPETA),DATOS!B:B,0),IF(J65="(  ●  )","OK",J65)),"")</f>
        <v/>
      </c>
      <c r="C32" s="336"/>
      <c r="D32" s="263" t="s">
        <v>10545</v>
      </c>
      <c r="E32" s="132"/>
      <c r="F32" s="132"/>
      <c r="G32" s="132"/>
      <c r="H32" s="132"/>
      <c r="I32" s="132"/>
      <c r="J32" s="264"/>
      <c r="K32" s="331"/>
      <c r="L32" s="332"/>
      <c r="M32" s="95"/>
      <c r="AV32" s="83" t="s">
        <v>10635</v>
      </c>
      <c r="AW32" s="83">
        <v>31</v>
      </c>
      <c r="AX32" s="93" t="s">
        <v>10635</v>
      </c>
      <c r="BA32" s="83">
        <v>6</v>
      </c>
      <c r="BB32" s="83" t="s">
        <v>187</v>
      </c>
    </row>
    <row r="33" spans="2:54" ht="15" customHeight="1" x14ac:dyDescent="0.25">
      <c r="B33" s="337" t="str">
        <f>IFERROR(HYPERLINK("#"&amp;"DATOS!N"&amp;MATCH(VALUE(CARPETA),DATOS!B:B,0),IF(B68="(  ●  )","OK",B68)),"")</f>
        <v/>
      </c>
      <c r="C33" s="338"/>
      <c r="D33" s="261" t="s">
        <v>4</v>
      </c>
      <c r="E33" s="131"/>
      <c r="F33" s="131"/>
      <c r="G33" s="131"/>
      <c r="H33" s="131"/>
      <c r="I33" s="131"/>
      <c r="J33" s="262"/>
      <c r="K33" s="331"/>
      <c r="L33" s="332"/>
      <c r="M33" s="95"/>
      <c r="AV33" s="83" t="s">
        <v>10490</v>
      </c>
      <c r="AW33" s="83">
        <v>32</v>
      </c>
      <c r="AX33" s="83" t="s">
        <v>10490</v>
      </c>
      <c r="BA33" s="83">
        <v>7</v>
      </c>
      <c r="BB33" s="83" t="s">
        <v>188</v>
      </c>
    </row>
    <row r="34" spans="2:54" ht="15" customHeight="1" x14ac:dyDescent="0.25">
      <c r="B34" s="335" t="str">
        <f>IFERROR(HYPERLINK("#"&amp;"DATOS!AP"&amp;MATCH(VALUE(CARPETA),DATOS!B:B,0),IF(G68="(  ●  )","OK",G68)),"")</f>
        <v/>
      </c>
      <c r="C34" s="336"/>
      <c r="D34" s="263" t="s">
        <v>10546</v>
      </c>
      <c r="E34" s="132"/>
      <c r="F34" s="132"/>
      <c r="G34" s="132"/>
      <c r="H34" s="132"/>
      <c r="I34" s="132"/>
      <c r="J34" s="264"/>
      <c r="K34" s="331"/>
      <c r="L34" s="332"/>
      <c r="M34" s="95"/>
      <c r="BA34" s="83">
        <v>8</v>
      </c>
      <c r="BB34" s="83" t="s">
        <v>189</v>
      </c>
    </row>
    <row r="35" spans="2:54" ht="15" customHeight="1" x14ac:dyDescent="0.25">
      <c r="B35" s="337" t="str">
        <f>IFERROR(HYPERLINK("#"&amp;"DATOS!AQ"&amp;MATCH(VALUE(CARPETA),DATOS!B:B,0),IF(J68="(  ●  )","OK",J68)),"")</f>
        <v/>
      </c>
      <c r="C35" s="338"/>
      <c r="D35" s="261" t="s">
        <v>10547</v>
      </c>
      <c r="E35" s="131"/>
      <c r="F35" s="131"/>
      <c r="G35" s="131"/>
      <c r="H35" s="131"/>
      <c r="I35" s="131"/>
      <c r="J35" s="262"/>
      <c r="K35" s="331"/>
      <c r="L35" s="332"/>
      <c r="M35" s="95"/>
      <c r="BA35" s="83">
        <v>9</v>
      </c>
      <c r="BB35" s="83" t="s">
        <v>191</v>
      </c>
    </row>
    <row r="36" spans="2:54" ht="15" customHeight="1" x14ac:dyDescent="0.25">
      <c r="B36" s="335" t="str">
        <f>IF(B71="(  ●  )","OK",B71)</f>
        <v/>
      </c>
      <c r="C36" s="336"/>
      <c r="D36" s="263" t="s">
        <v>10548</v>
      </c>
      <c r="E36" s="132"/>
      <c r="F36" s="132"/>
      <c r="G36" s="132"/>
      <c r="H36" s="132"/>
      <c r="I36" s="132"/>
      <c r="J36" s="264"/>
      <c r="K36" s="331"/>
      <c r="L36" s="332"/>
      <c r="M36" s="95"/>
      <c r="BA36" s="83">
        <v>10</v>
      </c>
      <c r="BB36" s="83" t="s">
        <v>190</v>
      </c>
    </row>
    <row r="37" spans="2:54" ht="15" customHeight="1" x14ac:dyDescent="0.25">
      <c r="B37" s="337" t="str">
        <f>IFERROR(HYPERLINK("#"&amp;"DATOS!AR"&amp;MATCH(VALUE(CARPETA),DATOS!B:B,0),IF(G71="(  ●  )","OK",G71)),"")</f>
        <v/>
      </c>
      <c r="C37" s="338"/>
      <c r="D37" s="261" t="s">
        <v>10549</v>
      </c>
      <c r="E37" s="131"/>
      <c r="F37" s="131"/>
      <c r="G37" s="131"/>
      <c r="H37" s="131"/>
      <c r="I37" s="131"/>
      <c r="J37" s="262"/>
      <c r="K37" s="331"/>
      <c r="L37" s="332"/>
      <c r="M37" s="95"/>
      <c r="BA37" s="83">
        <v>11</v>
      </c>
      <c r="BB37" s="83" t="s">
        <v>192</v>
      </c>
    </row>
    <row r="38" spans="2:54" ht="15" customHeight="1" x14ac:dyDescent="0.25">
      <c r="B38" s="335" t="str">
        <f>IFERROR(HYPERLINK("#"&amp;"DATOS!AS"&amp;MATCH(VALUE(CARPETA),DATOS!B:B,0),IF(J71="(  ●  )","OK",J71)),"")</f>
        <v/>
      </c>
      <c r="C38" s="336"/>
      <c r="D38" s="263" t="s">
        <v>10550</v>
      </c>
      <c r="E38" s="132"/>
      <c r="F38" s="132"/>
      <c r="G38" s="132"/>
      <c r="H38" s="132"/>
      <c r="I38" s="132"/>
      <c r="J38" s="264"/>
      <c r="K38" s="331"/>
      <c r="L38" s="332"/>
      <c r="M38" s="95"/>
      <c r="BA38" s="83">
        <v>12</v>
      </c>
      <c r="BB38" s="83" t="s">
        <v>193</v>
      </c>
    </row>
    <row r="39" spans="2:54" ht="15" customHeight="1" x14ac:dyDescent="0.25">
      <c r="B39" s="337" t="str">
        <f>IFERROR(HYPERLINK("#"&amp;"DATOS!AU"&amp;MATCH(VALUE(CARPETA),DATOS!B:B,0),IF(L15="MORAL",IF(G74="(  ●  )","OK",G74),"")),"")</f>
        <v/>
      </c>
      <c r="C39" s="338"/>
      <c r="D39" s="261" t="str">
        <f>IF(B39="","","ACTA CONSTITUTIVA")</f>
        <v/>
      </c>
      <c r="E39" s="131"/>
      <c r="F39" s="131"/>
      <c r="G39" s="131"/>
      <c r="H39" s="131"/>
      <c r="I39" s="131"/>
      <c r="J39" s="262"/>
      <c r="K39" s="331"/>
      <c r="L39" s="332"/>
      <c r="M39" s="95"/>
    </row>
    <row r="40" spans="2:54" ht="15" customHeight="1" x14ac:dyDescent="0.25">
      <c r="B40" s="335" t="str">
        <f>IFERROR(HYPERLINK("#"&amp;"DATOS!AT"&amp;MATCH(VALUE(CARPETA),DATOS!B:B,0),IF(B74="(  ●  )","OK",B74)),"")</f>
        <v/>
      </c>
      <c r="C40" s="336"/>
      <c r="D40" s="263" t="str">
        <f>IF(B40="","","RFC O CEDULA DE IDENTIFICACIÓN FISCAL")</f>
        <v/>
      </c>
      <c r="E40" s="132"/>
      <c r="F40" s="132"/>
      <c r="G40" s="132"/>
      <c r="H40" s="132"/>
      <c r="I40" s="132"/>
      <c r="J40" s="264"/>
      <c r="K40" s="331"/>
      <c r="L40" s="332"/>
      <c r="M40" s="95"/>
    </row>
    <row r="41" spans="2:54" ht="15" customHeight="1" x14ac:dyDescent="0.25">
      <c r="B41" s="327" t="str">
        <f>IFERROR(HYPERLINK("#"&amp;"DATOS!Q"&amp;MATCH(VALUE(CARPETA),DATOS!B:B,0),IF(J74="        *TRAE CARTA PODER","OK","")),"")</f>
        <v/>
      </c>
      <c r="C41" s="328"/>
      <c r="D41" s="265" t="str">
        <f>IF(B41="","","DOCUMENTO QUE ACREDITE AL REPRESENTANTE LEGAL (EN CASO DE SER REQUERIDO)")</f>
        <v/>
      </c>
      <c r="E41" s="258"/>
      <c r="F41" s="258"/>
      <c r="G41" s="258"/>
      <c r="H41" s="258"/>
      <c r="I41" s="258"/>
      <c r="J41" s="266"/>
      <c r="K41" s="333"/>
      <c r="L41" s="33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4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41"/>
      <c r="D45" s="341"/>
      <c r="E45" s="341"/>
      <c r="F45" s="341"/>
      <c r="G45" s="341"/>
      <c r="H45" s="341"/>
      <c r="I45" s="341"/>
      <c r="J45" s="341"/>
      <c r="K45" s="341"/>
      <c r="L45" s="341"/>
      <c r="M45" s="95"/>
    </row>
    <row r="46" spans="2:54" ht="15" customHeight="1" x14ac:dyDescent="0.25">
      <c r="B46" s="341"/>
      <c r="C46" s="341"/>
      <c r="D46" s="341"/>
      <c r="E46" s="341"/>
      <c r="F46" s="341"/>
      <c r="G46" s="341"/>
      <c r="H46" s="341"/>
      <c r="I46" s="341"/>
      <c r="J46" s="341"/>
      <c r="K46" s="341"/>
      <c r="L46" s="341"/>
      <c r="M46" s="95"/>
    </row>
    <row r="47" spans="2:54" ht="15" customHeight="1" x14ac:dyDescent="0.25">
      <c r="B47" s="341"/>
      <c r="C47" s="341"/>
      <c r="D47" s="341"/>
      <c r="E47" s="341"/>
      <c r="F47" s="341"/>
      <c r="G47" s="341"/>
      <c r="H47" s="341"/>
      <c r="I47" s="341"/>
      <c r="J47" s="341"/>
      <c r="K47" s="341"/>
      <c r="L47" s="341"/>
      <c r="M47" s="95"/>
    </row>
    <row r="48" spans="2:54" ht="15" customHeight="1" x14ac:dyDescent="0.25">
      <c r="B48" s="341"/>
      <c r="C48" s="341"/>
      <c r="D48" s="341"/>
      <c r="E48" s="341"/>
      <c r="F48" s="341"/>
      <c r="G48" s="341"/>
      <c r="H48" s="341"/>
      <c r="I48" s="341"/>
      <c r="J48" s="341"/>
      <c r="K48" s="341"/>
      <c r="L48" s="34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42" t="str">
        <f>IF(C20="","",C20)</f>
        <v xml:space="preserve">  </v>
      </c>
      <c r="C61" s="342"/>
      <c r="D61" s="342"/>
      <c r="E61" s="342"/>
      <c r="F61" s="342"/>
      <c r="G61" s="116"/>
      <c r="H61" s="344" t="str">
        <f>UPPER(TRABAJADOR)</f>
        <v>ING. JUAN CARLOS FLORES VILLARREAL</v>
      </c>
      <c r="I61" s="344"/>
      <c r="J61" s="344"/>
      <c r="K61" s="344"/>
      <c r="L61" s="344"/>
      <c r="M61" s="95"/>
      <c r="O61" s="100"/>
    </row>
    <row r="62" spans="2:15" ht="15" customHeight="1" x14ac:dyDescent="0.25">
      <c r="B62" s="342"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342"/>
      <c r="D62" s="342"/>
      <c r="E62" s="342"/>
      <c r="F62" s="342"/>
      <c r="G62" s="116"/>
      <c r="H62" s="343" t="s">
        <v>10461</v>
      </c>
      <c r="I62" s="343"/>
      <c r="J62" s="343"/>
      <c r="K62" s="343"/>
      <c r="L62" s="34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02"/>
      <c r="C76" s="302"/>
      <c r="D76" s="106"/>
      <c r="E76" s="107"/>
      <c r="F76" s="107"/>
      <c r="G76" s="113"/>
      <c r="H76" s="107"/>
      <c r="I76" s="110"/>
      <c r="J76" s="296" t="str">
        <f>IFERROR(IF(CONCATENATE(N19,O8,AH2)="0nosi"," ",IF(CONCATENATE(N19,O4)="1no"," ","")),"")</f>
        <v/>
      </c>
      <c r="K76" s="296"/>
      <c r="L76" s="296"/>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03" t="str">
        <f>IF(IF(I21="","",IFERROR(INDEX(DATOS!AX:AX,MATCH(IF(O4="SI",VALUE(C21),VALUE(REPORTE!C22)),DATOS!CJ:CJ,0),1),""))=0,"",IF(I21="","",IFERROR(INDEX(DATOS!AX:AX,MATCH(IF(O4="SI",VALUE(C21),VALUE(REPORTE!C22)),DATOS!CJ:CJ,0),1),"")))</f>
        <v/>
      </c>
      <c r="C80" s="303"/>
      <c r="D80" s="303"/>
      <c r="E80" s="303"/>
      <c r="F80" s="303"/>
      <c r="G80" s="303"/>
      <c r="H80" s="303"/>
      <c r="I80" s="303"/>
      <c r="J80" s="303"/>
      <c r="K80" s="303"/>
      <c r="L80" s="303"/>
      <c r="M80" s="95"/>
      <c r="O80" s="83">
        <v>5</v>
      </c>
      <c r="P80" s="95" t="str">
        <f t="shared" si="1"/>
        <v/>
      </c>
      <c r="R80" s="83">
        <f t="shared" si="0"/>
        <v>0</v>
      </c>
      <c r="S80" s="83">
        <f>IF(T80="",0,IFERROR(IF(VLOOKUP(T80,T$73:T79,1,0)&gt;0,0,0),1))</f>
        <v>0</v>
      </c>
      <c r="T80" s="95" t="str">
        <f>IF(DATOS!BT8=P$74,DATOS!C8,"")</f>
        <v/>
      </c>
    </row>
    <row r="81" spans="2:22" ht="15" hidden="1" customHeight="1" x14ac:dyDescent="0.25">
      <c r="B81" s="300" t="s">
        <v>10533</v>
      </c>
      <c r="C81" s="300"/>
      <c r="D81" s="300"/>
      <c r="E81" s="300"/>
      <c r="F81" s="300"/>
      <c r="G81" s="300"/>
      <c r="H81" s="300"/>
      <c r="I81" s="300"/>
      <c r="J81" s="300"/>
      <c r="K81" s="300"/>
      <c r="L81" s="300"/>
      <c r="M81" s="95"/>
      <c r="O81" s="83">
        <v>6</v>
      </c>
      <c r="P81" s="95" t="str">
        <f t="shared" si="1"/>
        <v/>
      </c>
      <c r="R81" s="83">
        <f t="shared" si="0"/>
        <v>0</v>
      </c>
      <c r="S81" s="83">
        <f>IF(T81="",0,IFERROR(IF(VLOOKUP(T81,T$73:T80,1,0)&gt;0,0,0),1))</f>
        <v>0</v>
      </c>
      <c r="T81" s="95" t="str">
        <f>IF(DATOS!BT9=P$74,DATOS!C9,"")</f>
        <v/>
      </c>
    </row>
    <row r="82" spans="2:22" ht="15" hidden="1" customHeight="1" x14ac:dyDescent="0.25">
      <c r="B82" s="300"/>
      <c r="C82" s="300"/>
      <c r="D82" s="300"/>
      <c r="E82" s="300"/>
      <c r="F82" s="300"/>
      <c r="G82" s="300"/>
      <c r="H82" s="300"/>
      <c r="I82" s="300"/>
      <c r="J82" s="300"/>
      <c r="K82" s="300"/>
      <c r="L82" s="300"/>
      <c r="M82" s="95"/>
      <c r="O82" s="83">
        <v>7</v>
      </c>
      <c r="P82" s="95" t="str">
        <f t="shared" si="1"/>
        <v/>
      </c>
      <c r="R82" s="83">
        <f t="shared" si="0"/>
        <v>0</v>
      </c>
      <c r="S82" s="83">
        <f>IF(T82="",0,IFERROR(IF(VLOOKUP(T82,T$73:T81,1,0)&gt;0,0,0),1))</f>
        <v>0</v>
      </c>
      <c r="T82" s="95" t="str">
        <f>IF(DATOS!BT10=P$74,DATOS!C10,"")</f>
        <v/>
      </c>
    </row>
    <row r="83" spans="2:22" ht="15" hidden="1" customHeight="1" x14ac:dyDescent="0.25">
      <c r="B83" s="300"/>
      <c r="C83" s="300"/>
      <c r="D83" s="300"/>
      <c r="E83" s="300"/>
      <c r="F83" s="300"/>
      <c r="G83" s="300"/>
      <c r="H83" s="300"/>
      <c r="I83" s="300"/>
      <c r="J83" s="300"/>
      <c r="K83" s="300"/>
      <c r="L83" s="300"/>
      <c r="M83" s="95"/>
      <c r="O83" s="83">
        <v>8</v>
      </c>
      <c r="P83" s="95" t="str">
        <f t="shared" si="1"/>
        <v/>
      </c>
      <c r="R83" s="83">
        <f t="shared" si="0"/>
        <v>0</v>
      </c>
      <c r="S83" s="83">
        <f>IF(T83="",0,IFERROR(IF(VLOOKUP(T83,T$73:T82,1,0)&gt;0,0,0),1))</f>
        <v>0</v>
      </c>
      <c r="T83" s="95" t="str">
        <f>IF(DATOS!BT11=P$74,DATOS!C11,"")</f>
        <v/>
      </c>
    </row>
    <row r="84" spans="2:22" hidden="1" x14ac:dyDescent="0.25">
      <c r="B84" s="300"/>
      <c r="C84" s="300"/>
      <c r="D84" s="300"/>
      <c r="E84" s="300"/>
      <c r="F84" s="300"/>
      <c r="G84" s="300"/>
      <c r="H84" s="300"/>
      <c r="I84" s="300"/>
      <c r="J84" s="300"/>
      <c r="K84" s="300"/>
      <c r="L84" s="300"/>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299"/>
      <c r="G90" s="299"/>
      <c r="H90" s="299"/>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299" t="s">
        <v>10434</v>
      </c>
      <c r="C91" s="299"/>
      <c r="D91" s="299"/>
      <c r="E91" s="299"/>
      <c r="F91" s="299"/>
      <c r="G91" s="299"/>
      <c r="H91" s="299"/>
      <c r="I91" s="299"/>
      <c r="J91" s="299"/>
      <c r="K91" s="299"/>
      <c r="L91" s="299"/>
      <c r="M91" s="95"/>
      <c r="O91" s="83">
        <v>16</v>
      </c>
      <c r="P91" s="95" t="str">
        <f t="shared" si="1"/>
        <v/>
      </c>
      <c r="R91" s="83">
        <f t="shared" si="0"/>
        <v>0</v>
      </c>
      <c r="S91" s="83">
        <f>IF(T91="",0,IFERROR(IF(VLOOKUP(T91,T$73:T90,1,0)&gt;0,0,0),1))</f>
        <v>0</v>
      </c>
      <c r="T91" s="95" t="str">
        <f>IF(DATOS!BT19=P$74,DATOS!C19,"")</f>
        <v/>
      </c>
    </row>
    <row r="92" spans="2:22" hidden="1" x14ac:dyDescent="0.25">
      <c r="B92" s="299" t="str">
        <f>IF(G74="",C20,"REPRESENTANTE LEGAL DE "&amp;C20)</f>
        <v xml:space="preserve">  </v>
      </c>
      <c r="C92" s="299"/>
      <c r="D92" s="299"/>
      <c r="E92" s="299"/>
      <c r="F92" s="299"/>
      <c r="G92" s="299"/>
      <c r="H92" s="299"/>
      <c r="I92" s="299"/>
      <c r="J92" s="299"/>
      <c r="K92" s="299"/>
      <c r="L92" s="299"/>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293"/>
      <c r="M98" s="293"/>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L73" sqref="L73"/>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10521</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82" t="s">
        <v>10556</v>
      </c>
      <c r="E4" s="382"/>
      <c r="F4" s="382"/>
      <c r="G4" s="382"/>
      <c r="H4" s="382"/>
      <c r="I4" s="382"/>
      <c r="J4" s="382"/>
      <c r="K4" s="382"/>
      <c r="L4" s="382"/>
      <c r="M4" s="382"/>
      <c r="N4" s="382"/>
      <c r="O4" s="382"/>
      <c r="P4" s="382"/>
      <c r="Q4" s="382"/>
      <c r="R4" s="382"/>
      <c r="S4" s="382"/>
      <c r="T4" s="382"/>
      <c r="U4" s="382"/>
      <c r="V4" s="382"/>
      <c r="W4" s="382"/>
      <c r="X4" s="382"/>
      <c r="Y4" s="382"/>
      <c r="Z4" s="382"/>
      <c r="AA4" s="382"/>
      <c r="AB4" s="382"/>
      <c r="AC4" s="382"/>
      <c r="AD4" s="382"/>
      <c r="AE4" s="382"/>
      <c r="AF4" s="382"/>
      <c r="AG4" s="382"/>
      <c r="AH4" s="382"/>
      <c r="AI4" s="382"/>
      <c r="AJ4" s="382"/>
      <c r="AK4" s="382"/>
      <c r="AL4" s="382"/>
      <c r="AM4" s="382"/>
      <c r="AN4" s="382"/>
      <c r="AO4" s="382"/>
      <c r="AP4" s="38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7" t="str">
        <f ca="1">PROPER(CADER)&amp;", Estado de "&amp;PROPER(ESTADO)&amp;" a "&amp;BJ13&amp;" de "&amp;BJ14&amp;" de "&amp;BJ15</f>
        <v>Linares, Estado de Nuevo Leon a 12 de enero de 2026</v>
      </c>
      <c r="U5" s="357"/>
      <c r="V5" s="357"/>
      <c r="W5" s="357"/>
      <c r="X5" s="357"/>
      <c r="Y5" s="357"/>
      <c r="Z5" s="357"/>
      <c r="AA5" s="357"/>
      <c r="AB5" s="357"/>
      <c r="AC5" s="357"/>
      <c r="AD5" s="357"/>
      <c r="AE5" s="357"/>
      <c r="AF5" s="357"/>
      <c r="AG5" s="357"/>
      <c r="AH5" s="357"/>
      <c r="AI5" s="357"/>
      <c r="AJ5" s="357"/>
      <c r="AK5" s="357"/>
      <c r="AL5" s="357"/>
      <c r="AM5" s="357"/>
      <c r="AN5" s="357"/>
      <c r="AO5" s="357"/>
      <c r="AP5" s="35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84"/>
      <c r="V6" s="384"/>
      <c r="W6" s="384"/>
      <c r="X6" s="384"/>
      <c r="Y6" s="384"/>
      <c r="Z6" s="384"/>
      <c r="AA6" s="384"/>
      <c r="AB6" s="384"/>
      <c r="AC6" s="384"/>
      <c r="AD6" s="384"/>
      <c r="AE6" s="384"/>
      <c r="AF6" s="384"/>
      <c r="AG6" s="384"/>
      <c r="AH6" s="384"/>
      <c r="AI6" s="384"/>
      <c r="AJ6" s="384"/>
      <c r="AK6" s="384"/>
      <c r="AL6" s="384"/>
      <c r="AM6" s="384"/>
      <c r="AN6" s="384"/>
      <c r="AO6" s="384"/>
      <c r="AP6" s="384"/>
      <c r="AQ6" s="384"/>
      <c r="AR6" s="38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93" t="str">
        <f>UPPER(ENCARGADO_DE_LA_VENTANILLA)</f>
        <v>C ABIEL FERNANDO PERALES MARIN</v>
      </c>
      <c r="E8" s="393"/>
      <c r="F8" s="393"/>
      <c r="G8" s="393"/>
      <c r="H8" s="393"/>
      <c r="I8" s="393"/>
      <c r="J8" s="393"/>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93" t="s">
        <v>10557</v>
      </c>
      <c r="B9" s="393"/>
      <c r="C9" s="393"/>
      <c r="D9" s="393"/>
      <c r="E9" s="393"/>
      <c r="F9" s="393"/>
      <c r="G9" s="393"/>
      <c r="H9" s="393"/>
      <c r="I9" s="393"/>
      <c r="J9" s="393"/>
      <c r="K9" s="393"/>
      <c r="L9" s="393"/>
      <c r="M9" s="393"/>
      <c r="N9" s="393"/>
      <c r="O9" s="393"/>
      <c r="P9" s="393"/>
      <c r="Q9" s="393"/>
      <c r="R9" s="393"/>
      <c r="S9" s="393"/>
      <c r="T9" s="393"/>
      <c r="U9" s="39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93" t="s">
        <v>10460</v>
      </c>
      <c r="E10" s="393"/>
      <c r="F10" s="393"/>
      <c r="G10" s="393"/>
      <c r="H10" s="393"/>
      <c r="I10" s="393"/>
      <c r="J10" s="393"/>
      <c r="K10" s="393"/>
      <c r="L10" s="393"/>
      <c r="M10" s="393"/>
      <c r="N10" s="393"/>
      <c r="O10" s="393"/>
      <c r="P10" s="393"/>
      <c r="Q10" s="393"/>
      <c r="R10" s="393"/>
      <c r="S10" s="393"/>
      <c r="T10" s="393"/>
      <c r="U10" s="393"/>
      <c r="V10" s="393"/>
      <c r="W10" s="393"/>
      <c r="X10" s="393"/>
      <c r="Y10" s="393"/>
      <c r="Z10" s="393"/>
      <c r="AA10" s="393"/>
      <c r="AB10" s="393"/>
      <c r="AC10" s="393"/>
      <c r="AD10" s="393"/>
      <c r="AE10" s="393"/>
      <c r="AF10" s="39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9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95"/>
      <c r="F13" s="395"/>
      <c r="G13" s="395"/>
      <c r="H13" s="395"/>
      <c r="I13" s="395"/>
      <c r="J13" s="395"/>
      <c r="K13" s="395"/>
      <c r="L13" s="395"/>
      <c r="M13" s="395"/>
      <c r="N13" s="395"/>
      <c r="O13" s="395"/>
      <c r="P13" s="395"/>
      <c r="Q13" s="395"/>
      <c r="R13" s="395"/>
      <c r="S13" s="395"/>
      <c r="T13" s="395"/>
      <c r="U13" s="395"/>
      <c r="V13" s="395"/>
      <c r="W13" s="395"/>
      <c r="X13" s="395"/>
      <c r="Y13" s="395"/>
      <c r="Z13" s="395"/>
      <c r="AA13" s="395"/>
      <c r="AB13" s="395"/>
      <c r="AC13" s="395"/>
      <c r="AD13" s="395"/>
      <c r="AE13" s="395"/>
      <c r="AF13" s="395"/>
      <c r="AG13" s="395"/>
      <c r="AH13" s="395"/>
      <c r="AI13" s="395"/>
      <c r="AJ13" s="395"/>
      <c r="AK13" s="395"/>
      <c r="AL13" s="395"/>
      <c r="AM13" s="395"/>
      <c r="AN13" s="395"/>
      <c r="AO13" s="395"/>
      <c r="AP13" s="395"/>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12</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95"/>
      <c r="E14" s="395"/>
      <c r="F14" s="395"/>
      <c r="G14" s="395"/>
      <c r="H14" s="395"/>
      <c r="I14" s="395"/>
      <c r="J14" s="395"/>
      <c r="K14" s="395"/>
      <c r="L14" s="395"/>
      <c r="M14" s="395"/>
      <c r="N14" s="395"/>
      <c r="O14" s="395"/>
      <c r="P14" s="395"/>
      <c r="Q14" s="395"/>
      <c r="R14" s="395"/>
      <c r="S14" s="395"/>
      <c r="T14" s="395"/>
      <c r="U14" s="395"/>
      <c r="V14" s="395"/>
      <c r="W14" s="395"/>
      <c r="X14" s="395"/>
      <c r="Y14" s="395"/>
      <c r="Z14" s="395"/>
      <c r="AA14" s="395"/>
      <c r="AB14" s="395"/>
      <c r="AC14" s="395"/>
      <c r="AD14" s="395"/>
      <c r="AE14" s="395"/>
      <c r="AF14" s="395"/>
      <c r="AG14" s="395"/>
      <c r="AH14" s="395"/>
      <c r="AI14" s="395"/>
      <c r="AJ14" s="395"/>
      <c r="AK14" s="395"/>
      <c r="AL14" s="395"/>
      <c r="AM14" s="395"/>
      <c r="AN14" s="395"/>
      <c r="AO14" s="395"/>
      <c r="AP14" s="39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enero</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2026</v>
      </c>
      <c r="BK15" s="149"/>
    </row>
    <row r="16" spans="1:104" ht="15.75" customHeight="1" x14ac:dyDescent="0.3">
      <c r="D16" s="345" t="str">
        <f>IFERROR(HYPERLINK("#"&amp;"DATOS!C"&amp;MATCH(VALUE(carp),DATOS!B:B,0),"FOLIO PEUA:"),"")</f>
        <v/>
      </c>
      <c r="E16" s="345"/>
      <c r="F16" s="345"/>
      <c r="G16" s="345"/>
      <c r="H16" s="34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10558</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10560</v>
      </c>
      <c r="AD18" s="189"/>
      <c r="AE18" s="199"/>
      <c r="AG18" s="189"/>
      <c r="AH18" s="189"/>
      <c r="AI18" s="189"/>
      <c r="AJ18" s="190" t="s">
        <v>10577</v>
      </c>
      <c r="AK18" s="190"/>
      <c r="AL18" s="233" t="str">
        <f>IF(BJ53="","",BJ53)</f>
        <v/>
      </c>
      <c r="AM18" s="386" t="s">
        <v>10578</v>
      </c>
      <c r="AN18" s="385"/>
      <c r="AO18" s="38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10559</v>
      </c>
      <c r="G20" s="388" t="str">
        <f>BJ35</f>
        <v/>
      </c>
      <c r="H20" s="388"/>
      <c r="I20" s="388"/>
      <c r="J20" s="388"/>
      <c r="K20" s="388"/>
      <c r="L20" s="388"/>
      <c r="M20" s="388"/>
      <c r="N20" s="388"/>
      <c r="O20" s="388"/>
      <c r="P20" s="388"/>
      <c r="Q20" s="388"/>
      <c r="R20" s="388"/>
      <c r="S20" s="388"/>
      <c r="T20" s="388"/>
      <c r="U20" s="388"/>
      <c r="Y20" s="199"/>
      <c r="Z20" s="199"/>
      <c r="AA20" s="199"/>
      <c r="AB20" s="200" t="str">
        <f>"Cuenta:"</f>
        <v>Cuenta:</v>
      </c>
      <c r="AC20" s="199"/>
      <c r="AD20" s="189"/>
      <c r="AE20" s="388" t="str">
        <f>BJ39</f>
        <v/>
      </c>
      <c r="AF20" s="388"/>
      <c r="AG20" s="388"/>
      <c r="AH20" s="388"/>
      <c r="AI20" s="388"/>
      <c r="AJ20" s="388"/>
      <c r="AK20" s="388"/>
      <c r="AL20" s="388"/>
      <c r="AM20" s="388"/>
      <c r="AN20" s="388"/>
      <c r="AO20" s="388"/>
      <c r="AP20" s="38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7" t="s">
        <v>10561</v>
      </c>
      <c r="E22" s="347"/>
      <c r="F22" s="347"/>
      <c r="G22" s="347"/>
      <c r="H22" s="347"/>
      <c r="I22" s="347"/>
      <c r="J22" s="347"/>
      <c r="K22" s="347"/>
      <c r="L22" s="361" t="str">
        <f>PROPER(D53)</f>
        <v xml:space="preserve">  </v>
      </c>
      <c r="M22" s="361"/>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1"/>
      <c r="AK22" s="361"/>
      <c r="AL22" s="361"/>
      <c r="AM22" s="361"/>
      <c r="AN22" s="361"/>
      <c r="AO22" s="361"/>
      <c r="AP22" s="36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94" t="s">
        <v>10562</v>
      </c>
      <c r="E26" s="394"/>
      <c r="F26" s="394"/>
      <c r="G26" s="394"/>
      <c r="H26" s="394"/>
      <c r="I26" s="394"/>
      <c r="J26" s="394"/>
      <c r="K26" s="361" t="str">
        <f>AT26</f>
        <v/>
      </c>
      <c r="L26" s="361"/>
      <c r="M26" s="361"/>
      <c r="N26" s="361"/>
      <c r="O26" s="361"/>
      <c r="P26" s="361"/>
      <c r="Q26" s="361"/>
      <c r="R26" s="361"/>
      <c r="S26" s="361"/>
      <c r="T26" s="361"/>
      <c r="U26" s="361"/>
      <c r="V26" s="361"/>
      <c r="W26" s="361"/>
      <c r="X26" s="361"/>
      <c r="Y26" s="361"/>
      <c r="Z26" s="361"/>
      <c r="AA26" s="361"/>
      <c r="AB26" s="361"/>
      <c r="AE26" s="360" t="s">
        <v>10563</v>
      </c>
      <c r="AF26" s="360"/>
      <c r="AG26" s="360"/>
      <c r="AH26" s="360"/>
      <c r="AI26" s="389" t="str">
        <f>AT32</f>
        <v/>
      </c>
      <c r="AJ26" s="389"/>
      <c r="AL26" s="201" t="s">
        <v>10579</v>
      </c>
      <c r="AM26" s="210" t="str">
        <f>IF(AL18="X",IF(Q24="H",1,0),"")</f>
        <v/>
      </c>
      <c r="AN26" s="201" t="s">
        <v>10580</v>
      </c>
      <c r="AO26" s="210" t="str">
        <f>IF(AL18="X",IF(Q24="M",1,0),"")</f>
        <v/>
      </c>
      <c r="AP26" s="201" t="s">
        <v>10581</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63" t="s">
        <v>10564</v>
      </c>
      <c r="AC27" s="363"/>
      <c r="AD27" s="36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61" t="str">
        <f>AT31</f>
        <v/>
      </c>
      <c r="I28" s="361"/>
      <c r="J28" s="361"/>
      <c r="K28" s="361"/>
      <c r="L28" s="361"/>
      <c r="M28" s="361"/>
      <c r="N28" s="361"/>
      <c r="O28" s="361"/>
      <c r="P28" s="352" t="s">
        <v>10450</v>
      </c>
      <c r="Q28" s="352"/>
      <c r="R28" s="352"/>
      <c r="S28" s="352"/>
      <c r="T28" s="361" t="str">
        <f>AT30</f>
        <v/>
      </c>
      <c r="U28" s="361"/>
      <c r="V28" s="361"/>
      <c r="W28" s="361"/>
      <c r="X28" s="361"/>
      <c r="Y28" s="361"/>
      <c r="Z28" s="361"/>
      <c r="AA28" s="361"/>
      <c r="AB28" s="363"/>
      <c r="AC28" s="363"/>
      <c r="AD28" s="363"/>
      <c r="AE28" s="359" t="str">
        <f>IFERROR(IF(MIN(BJ50,BK50)=0,"",MIN(BJ50,BK50)),"")</f>
        <v/>
      </c>
      <c r="AF28" s="359"/>
      <c r="AG28" s="210" t="s">
        <v>10582</v>
      </c>
      <c r="AH28" s="360" t="s">
        <v>10565</v>
      </c>
      <c r="AI28" s="360"/>
      <c r="AJ28" s="360"/>
      <c r="AK28" s="361" t="str">
        <f>PROPER(BJ56)</f>
        <v/>
      </c>
      <c r="AL28" s="361"/>
      <c r="AM28" s="361"/>
      <c r="AN28" s="361"/>
      <c r="AO28" s="361"/>
      <c r="AP28" s="36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63"/>
      <c r="AC29" s="363"/>
      <c r="AD29" s="36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7" t="s">
        <v>10566</v>
      </c>
      <c r="E30" s="347"/>
      <c r="F30" s="347"/>
      <c r="G30" s="347"/>
      <c r="H30" s="347"/>
      <c r="I30" s="347"/>
      <c r="J30" s="347"/>
      <c r="K30" s="388" t="str">
        <f>BJ45</f>
        <v/>
      </c>
      <c r="L30" s="388"/>
      <c r="M30" s="388"/>
      <c r="N30" s="388"/>
      <c r="O30" s="388"/>
      <c r="P30" s="388"/>
      <c r="Q30" s="388"/>
      <c r="R30" s="388"/>
      <c r="S30" s="388"/>
      <c r="T30" s="388"/>
      <c r="U30" s="388"/>
      <c r="V30" s="388"/>
      <c r="W30" s="388"/>
      <c r="X30" s="388"/>
      <c r="Z30" s="358" t="s">
        <v>10567</v>
      </c>
      <c r="AA30" s="358"/>
      <c r="AB30" s="392" t="str">
        <f>IF(BJ46=0,"",BJ46)</f>
        <v/>
      </c>
      <c r="AC30" s="392"/>
      <c r="AD30" s="392"/>
      <c r="AE30" s="392"/>
      <c r="AG30" s="391" t="s">
        <v>10568</v>
      </c>
      <c r="AH30" s="391"/>
      <c r="AI30" s="390" t="str">
        <f>BJ47</f>
        <v/>
      </c>
      <c r="AJ30" s="390"/>
      <c r="AK30" s="390"/>
      <c r="AL30" s="357" t="s">
        <v>10569</v>
      </c>
      <c r="AM30" s="357"/>
      <c r="AN30" s="390" t="str">
        <f>BJ48</f>
        <v/>
      </c>
      <c r="AO30" s="390"/>
      <c r="AP30" s="39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7" t="s">
        <v>10570</v>
      </c>
      <c r="E32" s="367"/>
      <c r="F32" s="367"/>
      <c r="G32" s="367"/>
      <c r="H32" s="367"/>
      <c r="I32" s="367"/>
      <c r="J32" s="367"/>
      <c r="K32" s="367"/>
      <c r="L32" s="367"/>
      <c r="M32" s="367"/>
      <c r="N32" s="367"/>
      <c r="O32" s="367"/>
      <c r="P32" s="367"/>
      <c r="Q32" s="367"/>
      <c r="R32" s="367"/>
      <c r="S32" s="367"/>
      <c r="T32" s="36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8" t="str">
        <f>BI40</f>
        <v/>
      </c>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8"/>
      <c r="E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c r="AG34" s="378"/>
      <c r="AH34" s="378"/>
      <c r="AI34" s="378"/>
      <c r="AJ34" s="378"/>
      <c r="AK34" s="378"/>
      <c r="AL34" s="378"/>
      <c r="AM34" s="378"/>
      <c r="AN34" s="378"/>
      <c r="AO34" s="378"/>
      <c r="AP34" s="37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8"/>
      <c r="E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8"/>
      <c r="E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8"/>
      <c r="AK36" s="378"/>
      <c r="AL36" s="378"/>
      <c r="AM36" s="378"/>
      <c r="AN36" s="378"/>
      <c r="AO36" s="378"/>
      <c r="AP36" s="37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9" t="s">
        <v>10519</v>
      </c>
      <c r="B38" s="379"/>
      <c r="C38" s="379"/>
      <c r="D38" s="379"/>
      <c r="E38" s="379"/>
      <c r="F38" s="379"/>
      <c r="G38" s="379"/>
      <c r="H38" s="379"/>
      <c r="I38" s="379"/>
      <c r="J38" s="381" t="str">
        <f>AT33</f>
        <v/>
      </c>
      <c r="K38" s="381"/>
      <c r="L38" s="381"/>
      <c r="M38" s="381"/>
      <c r="N38" s="231" t="s">
        <v>10583</v>
      </c>
      <c r="O38" s="190"/>
      <c r="P38" s="190"/>
      <c r="Q38" s="190"/>
      <c r="S38" s="190"/>
      <c r="T38" s="241" t="s">
        <v>10588</v>
      </c>
      <c r="V38" s="199"/>
      <c r="W38" s="199"/>
      <c r="X38" s="199"/>
      <c r="AC38" s="380" t="str">
        <f>IF(J38="","",BK38)</f>
        <v/>
      </c>
      <c r="AD38" s="380"/>
      <c r="AE38" s="380"/>
      <c r="AF38" s="380"/>
      <c r="AG38" s="380"/>
      <c r="AH38" s="241" t="s">
        <v>10587</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10571</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71" t="s">
        <v>10572</v>
      </c>
      <c r="E42" s="372"/>
      <c r="F42" s="372"/>
      <c r="G42" s="372"/>
      <c r="H42" s="372"/>
      <c r="I42" s="372"/>
      <c r="J42" s="372"/>
      <c r="K42" s="372"/>
      <c r="L42" s="372"/>
      <c r="M42" s="372"/>
      <c r="N42" s="372"/>
      <c r="O42" s="372"/>
      <c r="P42" s="372"/>
      <c r="Q42" s="372"/>
      <c r="R42" s="372"/>
      <c r="S42" s="372"/>
      <c r="T42" s="372"/>
      <c r="U42" s="372"/>
      <c r="V42" s="372"/>
      <c r="W42" s="373"/>
      <c r="X42" s="371" t="s">
        <v>10573</v>
      </c>
      <c r="Y42" s="372"/>
      <c r="Z42" s="372"/>
      <c r="AA42" s="372"/>
      <c r="AB42" s="372"/>
      <c r="AC42" s="372"/>
      <c r="AD42" s="372"/>
      <c r="AE42" s="372"/>
      <c r="AF42" s="372"/>
      <c r="AG42" s="372"/>
      <c r="AH42" s="372"/>
      <c r="AI42" s="372"/>
      <c r="AJ42" s="372"/>
      <c r="AK42" s="372"/>
      <c r="AL42" s="372"/>
      <c r="AM42" s="372"/>
      <c r="AN42" s="372"/>
      <c r="AO42" s="372"/>
      <c r="AP42" s="373"/>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8" t="str">
        <f>PROPER(BI42)</f>
        <v/>
      </c>
      <c r="E43" s="369"/>
      <c r="F43" s="369"/>
      <c r="G43" s="369"/>
      <c r="H43" s="369"/>
      <c r="I43" s="369"/>
      <c r="J43" s="369"/>
      <c r="K43" s="369"/>
      <c r="L43" s="369"/>
      <c r="M43" s="369"/>
      <c r="N43" s="369"/>
      <c r="O43" s="369"/>
      <c r="P43" s="369"/>
      <c r="Q43" s="369"/>
      <c r="R43" s="369"/>
      <c r="S43" s="369"/>
      <c r="T43" s="369"/>
      <c r="U43" s="369"/>
      <c r="V43" s="369"/>
      <c r="W43" s="370"/>
      <c r="X43" s="368" t="str">
        <f>PROPER(BI43)</f>
        <v/>
      </c>
      <c r="Y43" s="369"/>
      <c r="Z43" s="369"/>
      <c r="AA43" s="369"/>
      <c r="AB43" s="369"/>
      <c r="AC43" s="369"/>
      <c r="AD43" s="369"/>
      <c r="AE43" s="369"/>
      <c r="AF43" s="369"/>
      <c r="AG43" s="369"/>
      <c r="AH43" s="369"/>
      <c r="AI43" s="369"/>
      <c r="AJ43" s="369"/>
      <c r="AK43" s="369"/>
      <c r="AL43" s="369"/>
      <c r="AM43" s="369"/>
      <c r="AN43" s="369"/>
      <c r="AO43" s="369"/>
      <c r="AP43" s="37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10584</v>
      </c>
      <c r="E45" s="233"/>
      <c r="F45" s="375" t="s">
        <v>10524</v>
      </c>
      <c r="G45" s="375"/>
      <c r="H45" s="233"/>
      <c r="I45" s="189"/>
      <c r="J45" s="376" t="s">
        <v>10585</v>
      </c>
      <c r="K45" s="376"/>
      <c r="L45" s="376"/>
      <c r="M45" s="376"/>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6"/>
      <c r="AK45" s="376"/>
      <c r="AL45" s="376"/>
      <c r="AM45" s="376"/>
      <c r="AN45" s="376"/>
      <c r="AO45" s="376"/>
      <c r="AP45" s="376"/>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53" t="str">
        <f>IF(BJ58=0,"",BJ58)</f>
        <v/>
      </c>
      <c r="E46" s="353"/>
      <c r="F46" s="353"/>
      <c r="G46" s="353"/>
      <c r="H46" s="353"/>
      <c r="I46" s="353"/>
      <c r="J46" s="353"/>
      <c r="K46" s="353"/>
      <c r="L46" s="353"/>
      <c r="M46" s="353"/>
      <c r="N46" s="353"/>
      <c r="O46" s="353"/>
      <c r="P46" s="353"/>
      <c r="Q46" s="353"/>
      <c r="R46" s="353"/>
      <c r="S46" s="353"/>
      <c r="T46" s="353"/>
      <c r="U46" s="353"/>
      <c r="V46" s="353"/>
      <c r="W46" s="377" t="s">
        <v>10586</v>
      </c>
      <c r="X46" s="377"/>
      <c r="Y46" s="377"/>
      <c r="Z46" s="377"/>
      <c r="AA46" s="354" t="str">
        <f>IF(BJ57=0,"",BJ57)</f>
        <v/>
      </c>
      <c r="AB46" s="354"/>
      <c r="AC46" s="354"/>
      <c r="AD46" s="354"/>
      <c r="AE46" s="354"/>
      <c r="AF46" s="354"/>
      <c r="AG46" s="354"/>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62" t="s">
        <v>10574</v>
      </c>
      <c r="E49" s="362"/>
      <c r="F49" s="362"/>
      <c r="G49" s="362"/>
      <c r="H49" s="362"/>
      <c r="I49" s="362"/>
      <c r="J49" s="362"/>
      <c r="K49" s="362"/>
      <c r="L49" s="190"/>
      <c r="M49" s="190"/>
      <c r="N49" s="190"/>
      <c r="O49" s="190"/>
      <c r="U49" s="199"/>
      <c r="V49" s="199"/>
      <c r="W49" s="199"/>
      <c r="X49" s="199"/>
      <c r="Y49" s="199"/>
      <c r="Z49" s="199"/>
      <c r="AA49" s="243"/>
      <c r="AB49" s="244"/>
      <c r="AC49" s="349" t="s">
        <v>10576</v>
      </c>
      <c r="AD49" s="350"/>
      <c r="AE49" s="350"/>
      <c r="AF49" s="350"/>
      <c r="AG49" s="350"/>
      <c r="AH49" s="350"/>
      <c r="AI49" s="350"/>
      <c r="AJ49" s="350"/>
      <c r="AK49" s="350"/>
      <c r="AL49" s="350"/>
      <c r="AM49" s="350"/>
      <c r="AN49" s="350"/>
      <c r="AO49" s="350"/>
      <c r="AP49" s="351"/>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85"/>
      <c r="I51" s="385"/>
      <c r="J51" s="385"/>
      <c r="K51" s="385"/>
      <c r="L51" s="385"/>
      <c r="M51" s="38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55" t="str">
        <f>REPORTE!C20</f>
        <v xml:space="preserve">  </v>
      </c>
      <c r="E53" s="355"/>
      <c r="F53" s="355"/>
      <c r="G53" s="355"/>
      <c r="H53" s="355"/>
      <c r="I53" s="355"/>
      <c r="J53" s="355"/>
      <c r="K53" s="355"/>
      <c r="L53" s="355"/>
      <c r="M53" s="355"/>
      <c r="N53" s="355"/>
      <c r="O53" s="355"/>
      <c r="P53" s="355"/>
      <c r="Q53" s="355"/>
      <c r="R53" s="355"/>
      <c r="S53" s="355"/>
      <c r="T53" s="355"/>
      <c r="U53" s="35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56" t="str">
        <f>IF(TIPODEPERSONA="MORAL","REPRESENTANTE: "&amp;SUBSTITUTE(IFERROR(INDEX(DATOS!Q:Q,MATCH(IF(AM4="SI",VALUE(C21),VALUE(REPORTE!C22)),DATOS!CJ:CJ,0),1),""),";","",1),"")</f>
        <v/>
      </c>
      <c r="E54" s="356"/>
      <c r="F54" s="356"/>
      <c r="G54" s="356"/>
      <c r="H54" s="356"/>
      <c r="I54" s="356"/>
      <c r="J54" s="356"/>
      <c r="K54" s="356"/>
      <c r="L54" s="356"/>
      <c r="M54" s="356"/>
      <c r="N54" s="356"/>
      <c r="O54" s="356"/>
      <c r="P54" s="356"/>
      <c r="Q54" s="356"/>
      <c r="R54" s="356"/>
      <c r="S54" s="356"/>
      <c r="T54" s="356"/>
      <c r="U54" s="356"/>
      <c r="V54" s="356"/>
      <c r="W54" s="356"/>
      <c r="X54" s="356"/>
      <c r="Y54" s="356"/>
      <c r="Z54" s="35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6"/>
      <c r="BM54" s="366"/>
      <c r="BN54" s="366"/>
      <c r="BQ54" s="153" t="str">
        <f>IFERROR(IF(INDEX(DATOS!AK:AK,MATCH(#REF!,DATOS!BT:BT,0),1)=0,"",INDEX(DATOS!AK:AK,MATCH(#REF!,DATOS!BT:BT,0),1)),"")</f>
        <v/>
      </c>
    </row>
    <row r="55" spans="1:104" ht="15" x14ac:dyDescent="0.3">
      <c r="A55" s="149"/>
      <c r="B55" s="149"/>
      <c r="C55" s="149"/>
      <c r="D55" s="374" t="s">
        <v>10575</v>
      </c>
      <c r="E55" s="374"/>
      <c r="F55" s="374"/>
      <c r="G55" s="374"/>
      <c r="H55" s="374"/>
      <c r="I55" s="374"/>
      <c r="J55" s="374"/>
      <c r="K55" s="374"/>
      <c r="L55" s="374"/>
      <c r="M55" s="374"/>
      <c r="N55" s="374"/>
      <c r="O55" s="374"/>
      <c r="P55" s="374"/>
      <c r="Q55" s="374"/>
      <c r="R55" s="374"/>
      <c r="S55" s="374"/>
      <c r="T55" s="374"/>
      <c r="U55" s="374"/>
      <c r="V55" s="374"/>
      <c r="AA55" s="243"/>
      <c r="AB55" s="243"/>
      <c r="AC55" s="252"/>
      <c r="AD55" s="253"/>
      <c r="AE55" s="254"/>
      <c r="AF55" s="253"/>
      <c r="AG55" s="253"/>
      <c r="AH55" s="253"/>
      <c r="AI55" s="253"/>
      <c r="AJ55" s="253"/>
      <c r="AK55" s="253"/>
      <c r="AL55" s="253"/>
      <c r="AM55" s="253"/>
      <c r="AN55" s="253"/>
      <c r="AO55" s="253"/>
      <c r="AP55" s="255"/>
      <c r="AQ55" s="149"/>
      <c r="AR55" s="149"/>
      <c r="AS55" s="383"/>
      <c r="AT55" s="383"/>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6"/>
      <c r="BM55" s="366"/>
      <c r="BN55" s="366"/>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6"/>
      <c r="BL56" s="366"/>
      <c r="BM56" s="366"/>
      <c r="BN56" s="366"/>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48"/>
      <c r="N58" s="348"/>
      <c r="O58" s="348"/>
      <c r="P58" s="348"/>
      <c r="Q58" s="348"/>
      <c r="R58" s="348"/>
      <c r="S58" s="348"/>
      <c r="T58" s="348"/>
      <c r="U58" s="348"/>
      <c r="V58" s="348"/>
      <c r="W58" s="348"/>
      <c r="X58" s="348"/>
      <c r="Y58" s="348"/>
      <c r="Z58" s="348"/>
      <c r="AA58" s="348"/>
      <c r="AB58" s="348"/>
      <c r="AC58" s="348"/>
      <c r="AD58" s="348"/>
      <c r="AE58" s="348"/>
      <c r="AF58" s="348"/>
      <c r="AG58" s="348"/>
      <c r="AH58" s="348"/>
      <c r="AI58" s="348"/>
      <c r="AJ58" s="348"/>
      <c r="AK58" s="348"/>
      <c r="AL58" s="348"/>
      <c r="AM58" s="348"/>
      <c r="AN58" s="348"/>
      <c r="AO58" s="348"/>
      <c r="AP58" s="348"/>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444" t="s">
        <v>10644</v>
      </c>
      <c r="N60" s="444"/>
      <c r="O60" s="444"/>
      <c r="P60" s="444"/>
      <c r="Q60" s="444"/>
      <c r="R60" s="444"/>
      <c r="S60" s="444"/>
      <c r="T60" s="444"/>
      <c r="U60" s="444"/>
      <c r="V60" s="444"/>
      <c r="W60" s="444"/>
      <c r="X60" s="444"/>
      <c r="Y60" s="444"/>
      <c r="Z60" s="444"/>
      <c r="AA60" s="444"/>
      <c r="AB60" s="444"/>
      <c r="AC60" s="444"/>
      <c r="AD60" s="444"/>
      <c r="AE60" s="444"/>
      <c r="AF60" s="444"/>
      <c r="AG60" s="444"/>
      <c r="AH60" s="444"/>
      <c r="AI60" s="444"/>
      <c r="AJ60" s="444"/>
      <c r="AK60" s="444"/>
      <c r="AL60" s="444"/>
      <c r="AM60" s="444"/>
      <c r="AN60" s="444"/>
      <c r="AO60" s="444"/>
      <c r="AP60" s="444"/>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348"/>
      <c r="N61" s="348"/>
      <c r="O61" s="348"/>
      <c r="P61" s="348"/>
      <c r="Q61" s="348"/>
      <c r="R61" s="348"/>
      <c r="S61" s="348"/>
      <c r="T61" s="348"/>
      <c r="U61" s="348"/>
      <c r="V61" s="348"/>
      <c r="W61" s="348"/>
      <c r="X61" s="348"/>
      <c r="Y61" s="348"/>
      <c r="Z61" s="348"/>
      <c r="AA61" s="348"/>
      <c r="AB61" s="348"/>
      <c r="AC61" s="348"/>
      <c r="AD61" s="348"/>
      <c r="AE61" s="348"/>
      <c r="AF61" s="348"/>
      <c r="AG61" s="348"/>
      <c r="AH61" s="348"/>
      <c r="AI61" s="348"/>
      <c r="AJ61" s="348"/>
      <c r="AK61" s="348"/>
      <c r="AL61" s="348"/>
      <c r="AM61" s="348"/>
      <c r="AN61" s="348"/>
      <c r="AO61" s="348"/>
      <c r="AP61" s="348"/>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4"/>
      <c r="W63" s="364"/>
      <c r="X63" s="364"/>
      <c r="Y63" s="364"/>
      <c r="Z63" s="364"/>
      <c r="AA63" s="364"/>
      <c r="AB63" s="364"/>
      <c r="AC63" s="364"/>
      <c r="AD63" s="364"/>
      <c r="AE63" s="364"/>
      <c r="AF63" s="151"/>
      <c r="AG63" s="151"/>
      <c r="AH63" s="149"/>
      <c r="AI63" s="364"/>
      <c r="AJ63" s="364"/>
      <c r="AK63" s="364"/>
      <c r="AL63" s="364"/>
      <c r="AM63" s="158"/>
      <c r="AN63" s="365"/>
      <c r="AO63" s="365"/>
      <c r="AP63" s="365"/>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4"/>
      <c r="W64" s="364"/>
      <c r="X64" s="364"/>
      <c r="Y64" s="364"/>
      <c r="Z64" s="364"/>
      <c r="AA64" s="364"/>
      <c r="AB64" s="364"/>
      <c r="AC64" s="364"/>
      <c r="AD64" s="364"/>
      <c r="AE64" s="364"/>
      <c r="AF64" s="151"/>
      <c r="AG64" s="151"/>
      <c r="AH64" s="149"/>
      <c r="AI64" s="364"/>
      <c r="AJ64" s="364"/>
      <c r="AK64" s="364"/>
      <c r="AL64" s="364"/>
      <c r="AM64" s="158"/>
      <c r="AN64" s="365"/>
      <c r="AO64" s="365"/>
      <c r="AP64" s="365"/>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4"/>
      <c r="W65" s="364"/>
      <c r="X65" s="364"/>
      <c r="Y65" s="364"/>
      <c r="Z65" s="364"/>
      <c r="AA65" s="364"/>
      <c r="AB65" s="364"/>
      <c r="AC65" s="364"/>
      <c r="AD65" s="364"/>
      <c r="AE65" s="364"/>
      <c r="AF65" s="151"/>
      <c r="AG65" s="151"/>
      <c r="AH65" s="149"/>
      <c r="AI65" s="364"/>
      <c r="AJ65" s="364"/>
      <c r="AK65" s="364"/>
      <c r="AL65" s="364"/>
      <c r="AM65" s="158"/>
      <c r="AN65" s="365"/>
      <c r="AO65" s="365"/>
      <c r="AP65" s="365"/>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4"/>
      <c r="W66" s="364"/>
      <c r="X66" s="364"/>
      <c r="Y66" s="364"/>
      <c r="Z66" s="364"/>
      <c r="AA66" s="364"/>
      <c r="AB66" s="364"/>
      <c r="AC66" s="364"/>
      <c r="AD66" s="364"/>
      <c r="AE66" s="364"/>
      <c r="AF66" s="151"/>
      <c r="AG66" s="151"/>
      <c r="AH66" s="149"/>
      <c r="AI66" s="364"/>
      <c r="AJ66" s="364"/>
      <c r="AK66" s="364"/>
      <c r="AL66" s="364"/>
      <c r="AM66" s="158"/>
      <c r="AN66" s="365"/>
      <c r="AO66" s="365"/>
      <c r="AP66" s="365"/>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4"/>
      <c r="W67" s="364"/>
      <c r="X67" s="364"/>
      <c r="Y67" s="364"/>
      <c r="Z67" s="364"/>
      <c r="AA67" s="364"/>
      <c r="AB67" s="364"/>
      <c r="AC67" s="364"/>
      <c r="AD67" s="364"/>
      <c r="AE67" s="364"/>
      <c r="AF67" s="151"/>
      <c r="AG67" s="151"/>
      <c r="AH67" s="149"/>
      <c r="AI67" s="364"/>
      <c r="AJ67" s="364"/>
      <c r="AK67" s="364"/>
      <c r="AL67" s="364"/>
      <c r="AM67" s="158"/>
      <c r="AN67" s="365"/>
      <c r="AO67" s="365"/>
      <c r="AP67" s="365"/>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4"/>
      <c r="W68" s="364"/>
      <c r="X68" s="364"/>
      <c r="Y68" s="364"/>
      <c r="Z68" s="364"/>
      <c r="AA68" s="364"/>
      <c r="AB68" s="364"/>
      <c r="AC68" s="364"/>
      <c r="AD68" s="364"/>
      <c r="AE68" s="364"/>
      <c r="AF68" s="151"/>
      <c r="AG68" s="151"/>
      <c r="AH68" s="149"/>
      <c r="AI68" s="364"/>
      <c r="AJ68" s="364"/>
      <c r="AK68" s="364"/>
      <c r="AL68" s="364"/>
      <c r="AM68" s="158"/>
      <c r="AN68" s="365"/>
      <c r="AO68" s="365"/>
      <c r="AP68" s="365"/>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4"/>
      <c r="W69" s="364"/>
      <c r="X69" s="364"/>
      <c r="Y69" s="364"/>
      <c r="Z69" s="364"/>
      <c r="AA69" s="364"/>
      <c r="AB69" s="364"/>
      <c r="AC69" s="364"/>
      <c r="AD69" s="364"/>
      <c r="AE69" s="364"/>
      <c r="AF69" s="151"/>
      <c r="AG69" s="151"/>
      <c r="AH69" s="149"/>
      <c r="AI69" s="364"/>
      <c r="AJ69" s="364"/>
      <c r="AK69" s="364"/>
      <c r="AL69" s="364"/>
      <c r="AM69" s="158"/>
      <c r="AN69" s="365"/>
      <c r="AO69" s="365"/>
      <c r="AP69" s="365"/>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4"/>
      <c r="W70" s="364"/>
      <c r="X70" s="364"/>
      <c r="Y70" s="364"/>
      <c r="Z70" s="364"/>
      <c r="AA70" s="364"/>
      <c r="AB70" s="364"/>
      <c r="AC70" s="364"/>
      <c r="AD70" s="364"/>
      <c r="AE70" s="364"/>
      <c r="AF70" s="151"/>
      <c r="AG70" s="151"/>
      <c r="AH70" s="149"/>
      <c r="AI70" s="364"/>
      <c r="AJ70" s="364"/>
      <c r="AK70" s="364"/>
      <c r="AL70" s="364"/>
      <c r="AM70" s="158"/>
      <c r="AN70" s="365"/>
      <c r="AO70" s="365"/>
      <c r="AP70" s="365"/>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4"/>
      <c r="W71" s="364"/>
      <c r="X71" s="364"/>
      <c r="Y71" s="364"/>
      <c r="Z71" s="364"/>
      <c r="AA71" s="364"/>
      <c r="AB71" s="364"/>
      <c r="AC71" s="364"/>
      <c r="AD71" s="364"/>
      <c r="AE71" s="364"/>
      <c r="AF71" s="151"/>
      <c r="AG71" s="151"/>
      <c r="AH71" s="149"/>
      <c r="AI71" s="364"/>
      <c r="AJ71" s="364"/>
      <c r="AK71" s="364"/>
      <c r="AL71" s="364"/>
      <c r="AM71" s="158"/>
      <c r="AN71" s="365"/>
      <c r="AO71" s="365"/>
      <c r="AP71" s="365"/>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4"/>
      <c r="W72" s="364"/>
      <c r="X72" s="364"/>
      <c r="Y72" s="364"/>
      <c r="Z72" s="364"/>
      <c r="AA72" s="364"/>
      <c r="AB72" s="364"/>
      <c r="AC72" s="364"/>
      <c r="AD72" s="364"/>
      <c r="AE72" s="364"/>
      <c r="AF72" s="151"/>
      <c r="AG72" s="151"/>
      <c r="AH72" s="149"/>
      <c r="AI72" s="364"/>
      <c r="AJ72" s="364"/>
      <c r="AK72" s="364"/>
      <c r="AL72" s="364"/>
      <c r="AM72" s="158"/>
      <c r="AN72" s="365"/>
      <c r="AO72" s="365"/>
      <c r="AP72" s="365"/>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4"/>
      <c r="W73" s="364"/>
      <c r="X73" s="364"/>
      <c r="Y73" s="364"/>
      <c r="Z73" s="364"/>
      <c r="AA73" s="364"/>
      <c r="AB73" s="364"/>
      <c r="AC73" s="364"/>
      <c r="AD73" s="364"/>
      <c r="AE73" s="364"/>
      <c r="AF73" s="151"/>
      <c r="AG73" s="151"/>
      <c r="AH73" s="149"/>
      <c r="AI73" s="364"/>
      <c r="AJ73" s="364"/>
      <c r="AK73" s="364"/>
      <c r="AL73" s="364"/>
      <c r="AM73" s="158"/>
      <c r="AN73" s="365"/>
      <c r="AO73" s="365"/>
      <c r="AP73" s="365"/>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4"/>
      <c r="W74" s="364"/>
      <c r="X74" s="364"/>
      <c r="Y74" s="364"/>
      <c r="Z74" s="364"/>
      <c r="AA74" s="364"/>
      <c r="AB74" s="364"/>
      <c r="AC74" s="364"/>
      <c r="AD74" s="364"/>
      <c r="AE74" s="364"/>
      <c r="AF74" s="151"/>
      <c r="AG74" s="151"/>
      <c r="AH74" s="149"/>
      <c r="AI74" s="364"/>
      <c r="AJ74" s="364"/>
      <c r="AK74" s="364"/>
      <c r="AL74" s="364"/>
      <c r="AM74" s="158"/>
      <c r="AN74" s="365"/>
      <c r="AO74" s="365"/>
      <c r="AP74" s="365"/>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4"/>
      <c r="W75" s="364"/>
      <c r="X75" s="364"/>
      <c r="Y75" s="364"/>
      <c r="Z75" s="364"/>
      <c r="AA75" s="364"/>
      <c r="AB75" s="364"/>
      <c r="AC75" s="364"/>
      <c r="AD75" s="364"/>
      <c r="AE75" s="364"/>
      <c r="AF75" s="151"/>
      <c r="AG75" s="151"/>
      <c r="AH75" s="149"/>
      <c r="AI75" s="364"/>
      <c r="AJ75" s="364"/>
      <c r="AK75" s="364"/>
      <c r="AL75" s="364"/>
      <c r="AM75" s="158"/>
      <c r="AN75" s="365"/>
      <c r="AO75" s="365"/>
      <c r="AP75" s="365"/>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4"/>
      <c r="W76" s="364"/>
      <c r="X76" s="364"/>
      <c r="Y76" s="364"/>
      <c r="Z76" s="364"/>
      <c r="AA76" s="364"/>
      <c r="AB76" s="364"/>
      <c r="AC76" s="364"/>
      <c r="AD76" s="364"/>
      <c r="AE76" s="364"/>
      <c r="AF76" s="151"/>
      <c r="AG76" s="151"/>
      <c r="AH76" s="149"/>
      <c r="AI76" s="364"/>
      <c r="AJ76" s="364"/>
      <c r="AK76" s="364"/>
      <c r="AL76" s="364"/>
      <c r="AM76" s="158"/>
      <c r="AN76" s="365"/>
      <c r="AO76" s="365"/>
      <c r="AP76" s="365"/>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4"/>
      <c r="W77" s="364"/>
      <c r="X77" s="364"/>
      <c r="Y77" s="364"/>
      <c r="Z77" s="364"/>
      <c r="AA77" s="364"/>
      <c r="AB77" s="364"/>
      <c r="AC77" s="364"/>
      <c r="AD77" s="364"/>
      <c r="AE77" s="364"/>
      <c r="AF77" s="151"/>
      <c r="AG77" s="151"/>
      <c r="AH77" s="149"/>
      <c r="AI77" s="364"/>
      <c r="AJ77" s="364"/>
      <c r="AK77" s="364"/>
      <c r="AL77" s="364"/>
      <c r="AM77" s="158"/>
      <c r="AN77" s="365"/>
      <c r="AO77" s="365"/>
      <c r="AP77" s="365"/>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4"/>
      <c r="W78" s="364"/>
      <c r="X78" s="364"/>
      <c r="Y78" s="364"/>
      <c r="Z78" s="364"/>
      <c r="AA78" s="364"/>
      <c r="AB78" s="364"/>
      <c r="AC78" s="364"/>
      <c r="AD78" s="364"/>
      <c r="AE78" s="364"/>
      <c r="AF78" s="151"/>
      <c r="AG78" s="151"/>
      <c r="AH78" s="149"/>
      <c r="AI78" s="364"/>
      <c r="AJ78" s="364"/>
      <c r="AK78" s="364"/>
      <c r="AL78" s="364"/>
      <c r="AM78" s="158"/>
      <c r="AN78" s="365"/>
      <c r="AO78" s="365"/>
      <c r="AP78" s="365"/>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4"/>
      <c r="W79" s="364"/>
      <c r="X79" s="364"/>
      <c r="Y79" s="364"/>
      <c r="Z79" s="364"/>
      <c r="AA79" s="364"/>
      <c r="AB79" s="364"/>
      <c r="AC79" s="364"/>
      <c r="AD79" s="364"/>
      <c r="AE79" s="364"/>
      <c r="AF79" s="151"/>
      <c r="AG79" s="151"/>
      <c r="AH79" s="149"/>
      <c r="AI79" s="364"/>
      <c r="AJ79" s="364"/>
      <c r="AK79" s="364"/>
      <c r="AL79" s="364"/>
      <c r="AM79" s="158"/>
      <c r="AN79" s="365"/>
      <c r="AO79" s="365"/>
      <c r="AP79" s="365"/>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4"/>
      <c r="W80" s="364"/>
      <c r="X80" s="364"/>
      <c r="Y80" s="364"/>
      <c r="Z80" s="364"/>
      <c r="AA80" s="364"/>
      <c r="AB80" s="364"/>
      <c r="AC80" s="364"/>
      <c r="AD80" s="364"/>
      <c r="AE80" s="364"/>
      <c r="AF80" s="151"/>
      <c r="AG80" s="151"/>
      <c r="AH80" s="149"/>
      <c r="AI80" s="364"/>
      <c r="AJ80" s="364"/>
      <c r="AK80" s="364"/>
      <c r="AL80" s="364"/>
      <c r="AM80" s="158"/>
      <c r="AN80" s="365"/>
      <c r="AO80" s="365"/>
      <c r="AP80" s="365"/>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4"/>
      <c r="W81" s="364"/>
      <c r="X81" s="364"/>
      <c r="Y81" s="364"/>
      <c r="Z81" s="364"/>
      <c r="AA81" s="364"/>
      <c r="AB81" s="364"/>
      <c r="AC81" s="364"/>
      <c r="AD81" s="364"/>
      <c r="AE81" s="364"/>
      <c r="AF81" s="151"/>
      <c r="AG81" s="151"/>
      <c r="AH81" s="149"/>
      <c r="AI81" s="364"/>
      <c r="AJ81" s="364"/>
      <c r="AK81" s="364"/>
      <c r="AL81" s="364"/>
      <c r="AM81" s="158"/>
      <c r="AN81" s="365"/>
      <c r="AO81" s="365"/>
      <c r="AP81" s="365"/>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4"/>
      <c r="W82" s="364"/>
      <c r="X82" s="364"/>
      <c r="Y82" s="364"/>
      <c r="Z82" s="364"/>
      <c r="AA82" s="364"/>
      <c r="AB82" s="364"/>
      <c r="AC82" s="364"/>
      <c r="AD82" s="364"/>
      <c r="AE82" s="364"/>
      <c r="AF82" s="151"/>
      <c r="AG82" s="151"/>
      <c r="AH82" s="149"/>
      <c r="AI82" s="364"/>
      <c r="AJ82" s="364"/>
      <c r="AK82" s="364"/>
      <c r="AL82" s="364"/>
      <c r="AM82" s="158"/>
      <c r="AN82" s="365"/>
      <c r="AO82" s="365"/>
      <c r="AP82" s="365"/>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4"/>
      <c r="W83" s="364"/>
      <c r="X83" s="364"/>
      <c r="Y83" s="364"/>
      <c r="Z83" s="364"/>
      <c r="AA83" s="364"/>
      <c r="AB83" s="364"/>
      <c r="AC83" s="364"/>
      <c r="AD83" s="364"/>
      <c r="AE83" s="364"/>
      <c r="AF83" s="151"/>
      <c r="AG83" s="151"/>
      <c r="AH83" s="149"/>
      <c r="AI83" s="364"/>
      <c r="AJ83" s="364"/>
      <c r="AK83" s="364"/>
      <c r="AL83" s="364"/>
      <c r="AM83" s="158"/>
      <c r="AN83" s="365"/>
      <c r="AO83" s="365"/>
      <c r="AP83" s="365"/>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4"/>
      <c r="W84" s="364"/>
      <c r="X84" s="364"/>
      <c r="Y84" s="364"/>
      <c r="Z84" s="364"/>
      <c r="AA84" s="364"/>
      <c r="AB84" s="364"/>
      <c r="AC84" s="364"/>
      <c r="AD84" s="364"/>
      <c r="AE84" s="364"/>
      <c r="AF84" s="151"/>
      <c r="AG84" s="151"/>
      <c r="AH84" s="149"/>
      <c r="AI84" s="364"/>
      <c r="AJ84" s="364"/>
      <c r="AK84" s="364"/>
      <c r="AL84" s="364"/>
      <c r="AM84" s="158"/>
      <c r="AN84" s="365"/>
      <c r="AO84" s="365"/>
      <c r="AP84" s="365"/>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4"/>
      <c r="W85" s="364"/>
      <c r="X85" s="364"/>
      <c r="Y85" s="364"/>
      <c r="Z85" s="364"/>
      <c r="AA85" s="364"/>
      <c r="AB85" s="364"/>
      <c r="AC85" s="364"/>
      <c r="AD85" s="364"/>
      <c r="AE85" s="364"/>
      <c r="AF85" s="151"/>
      <c r="AG85" s="151"/>
      <c r="AH85" s="149"/>
      <c r="AI85" s="364"/>
      <c r="AJ85" s="364"/>
      <c r="AK85" s="364"/>
      <c r="AL85" s="364"/>
      <c r="AM85" s="158"/>
      <c r="AN85" s="365"/>
      <c r="AO85" s="365"/>
      <c r="AP85" s="365"/>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4"/>
      <c r="W86" s="364"/>
      <c r="X86" s="364"/>
      <c r="Y86" s="364"/>
      <c r="Z86" s="364"/>
      <c r="AA86" s="364"/>
      <c r="AB86" s="364"/>
      <c r="AC86" s="364"/>
      <c r="AD86" s="364"/>
      <c r="AE86" s="364"/>
      <c r="AF86" s="151"/>
      <c r="AG86" s="151"/>
      <c r="AH86" s="149"/>
      <c r="AI86" s="364"/>
      <c r="AJ86" s="364"/>
      <c r="AK86" s="364"/>
      <c r="AL86" s="364"/>
      <c r="AM86" s="158"/>
      <c r="AN86" s="365"/>
      <c r="AO86" s="365"/>
      <c r="AP86" s="365"/>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4"/>
      <c r="W87" s="364"/>
      <c r="X87" s="364"/>
      <c r="Y87" s="364"/>
      <c r="Z87" s="364"/>
      <c r="AA87" s="364"/>
      <c r="AB87" s="364"/>
      <c r="AC87" s="364"/>
      <c r="AD87" s="364"/>
      <c r="AE87" s="364"/>
      <c r="AF87" s="151"/>
      <c r="AG87" s="151"/>
      <c r="AH87" s="149"/>
      <c r="AI87" s="364"/>
      <c r="AJ87" s="364"/>
      <c r="AK87" s="364"/>
      <c r="AL87" s="364"/>
      <c r="AM87" s="158"/>
      <c r="AN87" s="365"/>
      <c r="AO87" s="365"/>
      <c r="AP87" s="365"/>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4"/>
      <c r="W88" s="364"/>
      <c r="X88" s="364"/>
      <c r="Y88" s="364"/>
      <c r="Z88" s="364"/>
      <c r="AA88" s="364"/>
      <c r="AB88" s="364"/>
      <c r="AC88" s="364"/>
      <c r="AD88" s="364"/>
      <c r="AE88" s="364"/>
      <c r="AF88" s="151"/>
      <c r="AG88" s="151"/>
      <c r="AH88" s="149"/>
      <c r="AI88" s="364"/>
      <c r="AJ88" s="364"/>
      <c r="AK88" s="364"/>
      <c r="AL88" s="364"/>
      <c r="AM88" s="158"/>
      <c r="AN88" s="365"/>
      <c r="AO88" s="365"/>
      <c r="AP88" s="365"/>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4"/>
      <c r="W89" s="364"/>
      <c r="X89" s="364"/>
      <c r="Y89" s="364"/>
      <c r="Z89" s="364"/>
      <c r="AA89" s="364"/>
      <c r="AB89" s="364"/>
      <c r="AC89" s="364"/>
      <c r="AD89" s="364"/>
      <c r="AE89" s="364"/>
      <c r="AF89" s="151"/>
      <c r="AG89" s="151"/>
      <c r="AH89" s="149"/>
      <c r="AI89" s="364"/>
      <c r="AJ89" s="364"/>
      <c r="AK89" s="364"/>
      <c r="AL89" s="364"/>
      <c r="AM89" s="158"/>
      <c r="AN89" s="365"/>
      <c r="AO89" s="365"/>
      <c r="AP89" s="365"/>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4"/>
      <c r="W90" s="364"/>
      <c r="X90" s="364"/>
      <c r="Y90" s="364"/>
      <c r="Z90" s="364"/>
      <c r="AA90" s="364"/>
      <c r="AB90" s="364"/>
      <c r="AC90" s="364"/>
      <c r="AD90" s="364"/>
      <c r="AE90" s="364"/>
      <c r="AF90" s="151"/>
      <c r="AG90" s="151"/>
      <c r="AH90" s="149"/>
      <c r="AI90" s="364"/>
      <c r="AJ90" s="364"/>
      <c r="AK90" s="364"/>
      <c r="AL90" s="364"/>
      <c r="AM90" s="158"/>
      <c r="AN90" s="365"/>
      <c r="AO90" s="365"/>
      <c r="AP90" s="365"/>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4"/>
      <c r="W91" s="364"/>
      <c r="X91" s="364"/>
      <c r="Y91" s="364"/>
      <c r="Z91" s="364"/>
      <c r="AA91" s="364"/>
      <c r="AB91" s="364"/>
      <c r="AC91" s="364"/>
      <c r="AD91" s="364"/>
      <c r="AE91" s="364"/>
      <c r="AF91" s="151"/>
      <c r="AG91" s="151"/>
      <c r="AH91" s="149"/>
      <c r="AI91" s="364"/>
      <c r="AJ91" s="364"/>
      <c r="AK91" s="364"/>
      <c r="AL91" s="364"/>
      <c r="AM91" s="158"/>
      <c r="AN91" s="365"/>
      <c r="AO91" s="365"/>
      <c r="AP91" s="365"/>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4"/>
      <c r="W92" s="364"/>
      <c r="X92" s="364"/>
      <c r="Y92" s="364"/>
      <c r="Z92" s="364"/>
      <c r="AA92" s="364"/>
      <c r="AB92" s="364"/>
      <c r="AC92" s="364"/>
      <c r="AD92" s="364"/>
      <c r="AE92" s="364"/>
      <c r="AF92" s="151"/>
      <c r="AG92" s="151"/>
      <c r="AH92" s="149"/>
      <c r="AI92" s="364"/>
      <c r="AJ92" s="364"/>
      <c r="AK92" s="364"/>
      <c r="AL92" s="364"/>
      <c r="AM92" s="158"/>
      <c r="AN92" s="365"/>
      <c r="AO92" s="365"/>
      <c r="AP92" s="365"/>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4"/>
      <c r="W93" s="364"/>
      <c r="X93" s="364"/>
      <c r="Y93" s="364"/>
      <c r="Z93" s="364"/>
      <c r="AA93" s="364"/>
      <c r="AB93" s="364"/>
      <c r="AC93" s="364"/>
      <c r="AD93" s="364"/>
      <c r="AE93" s="364"/>
      <c r="AF93" s="151"/>
      <c r="AG93" s="151"/>
      <c r="AH93" s="149"/>
      <c r="AI93" s="364"/>
      <c r="AJ93" s="364"/>
      <c r="AK93" s="364"/>
      <c r="AL93" s="364"/>
      <c r="AM93" s="158"/>
      <c r="AN93" s="365"/>
      <c r="AO93" s="365"/>
      <c r="AP93" s="365"/>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2">
    <mergeCell ref="M61:AP61"/>
    <mergeCell ref="M60:AP6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6" t="s">
        <v>10552</v>
      </c>
      <c r="B4" s="396"/>
      <c r="C4" s="396"/>
      <c r="D4" s="396"/>
      <c r="E4" s="396"/>
      <c r="F4" s="396"/>
      <c r="G4" s="396"/>
      <c r="H4" s="396"/>
      <c r="I4" s="396"/>
      <c r="J4" s="396"/>
      <c r="K4" s="396"/>
      <c r="L4" s="396"/>
      <c r="M4" s="396"/>
      <c r="N4" s="396"/>
      <c r="O4" s="396"/>
      <c r="P4" s="396"/>
    </row>
    <row r="5" spans="1:16" ht="15.75" customHeight="1" x14ac:dyDescent="0.3">
      <c r="A5" s="166"/>
      <c r="B5" s="166"/>
      <c r="C5" s="166"/>
      <c r="D5" s="166"/>
      <c r="E5" s="166"/>
      <c r="F5" s="397" t="str">
        <f>"DISTRITO DEL DESARROLLO RURAL NUMERO "&amp;CLAVE_DISTRITO&amp;", "&amp;DISTRITO</f>
        <v>DISTRITO DEL DESARROLLO RURAL NUMERO 10215, MONTEMORELOS</v>
      </c>
      <c r="G5" s="397"/>
      <c r="H5" s="397"/>
      <c r="I5" s="397"/>
      <c r="J5" s="397"/>
      <c r="K5" s="397"/>
      <c r="L5" s="397"/>
      <c r="M5" s="397"/>
      <c r="N5" s="397"/>
      <c r="O5" s="397"/>
      <c r="P5" s="397"/>
    </row>
    <row r="6" spans="1:16" x14ac:dyDescent="0.3">
      <c r="A6" s="397" t="str">
        <f ca="1">"Estado de "&amp;PROPER(ESTADO)&amp;", a "&amp;REINSCRIPCION!BJ13&amp;" de "&amp;REINSCRIPCION!BJ14&amp;" de "&amp;REINSCRIPCION!BJ15</f>
        <v>Estado de Nuevo Leon, a 12 de enero de 2026</v>
      </c>
      <c r="B6" s="397"/>
      <c r="C6" s="397"/>
      <c r="D6" s="397"/>
      <c r="E6" s="397"/>
      <c r="F6" s="397"/>
      <c r="G6" s="397"/>
      <c r="H6" s="397"/>
      <c r="I6" s="397"/>
      <c r="J6" s="397"/>
      <c r="K6" s="397"/>
      <c r="L6" s="397"/>
      <c r="M6" s="397"/>
      <c r="N6" s="397"/>
      <c r="O6" s="397"/>
      <c r="P6" s="39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2" t="str">
        <f>TITULO&amp;" NO. "&amp;CLAVE_DISTRITO&amp;", "&amp;DISTRITO</f>
        <v>ENCARGADO DEL DESPACHO DEL DISTRITO DE DESARROLLO RURAL NO. 10215, MONTEMORELOS</v>
      </c>
      <c r="B9" s="402"/>
      <c r="C9" s="402"/>
      <c r="D9" s="402"/>
      <c r="E9" s="402"/>
      <c r="F9" s="402"/>
      <c r="G9" s="402"/>
      <c r="H9" s="402"/>
      <c r="I9" s="402"/>
      <c r="J9" s="167"/>
      <c r="K9" s="167"/>
      <c r="L9" s="167"/>
      <c r="M9" s="167"/>
      <c r="N9" s="167"/>
      <c r="O9" s="167"/>
      <c r="P9" s="167"/>
    </row>
    <row r="10" spans="1:16" x14ac:dyDescent="0.3">
      <c r="A10" s="402"/>
      <c r="B10" s="402"/>
      <c r="C10" s="402"/>
      <c r="D10" s="402"/>
      <c r="E10" s="402"/>
      <c r="F10" s="402"/>
      <c r="G10" s="402"/>
      <c r="H10" s="402"/>
      <c r="I10" s="40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9" t="s">
        <v>10553</v>
      </c>
      <c r="B12" s="399"/>
      <c r="C12" s="399"/>
      <c r="D12" s="399"/>
      <c r="E12" s="399"/>
      <c r="F12" s="399"/>
      <c r="G12" s="399"/>
      <c r="H12" s="399"/>
      <c r="I12" s="399"/>
      <c r="J12" s="399"/>
      <c r="K12" s="399"/>
      <c r="L12" s="399"/>
      <c r="M12" s="399"/>
      <c r="N12" s="399"/>
      <c r="O12" s="399"/>
      <c r="P12" s="399"/>
    </row>
    <row r="13" spans="1:16" ht="33.75" customHeight="1" x14ac:dyDescent="0.3">
      <c r="A13" s="399"/>
      <c r="B13" s="399"/>
      <c r="C13" s="399"/>
      <c r="D13" s="399"/>
      <c r="E13" s="399"/>
      <c r="F13" s="399"/>
      <c r="G13" s="399"/>
      <c r="H13" s="399"/>
      <c r="I13" s="399"/>
      <c r="J13" s="399"/>
      <c r="K13" s="399"/>
      <c r="L13" s="399"/>
      <c r="M13" s="399"/>
      <c r="N13" s="399"/>
      <c r="O13" s="399"/>
      <c r="P13" s="399"/>
    </row>
    <row r="14" spans="1:16" ht="15" customHeight="1" x14ac:dyDescent="0.3">
      <c r="A14" s="3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9"/>
      <c r="C14" s="399"/>
      <c r="D14" s="399"/>
      <c r="E14" s="399"/>
      <c r="F14" s="399"/>
      <c r="G14" s="399"/>
      <c r="H14" s="399"/>
      <c r="I14" s="399"/>
      <c r="J14" s="399"/>
      <c r="K14" s="399"/>
      <c r="L14" s="399"/>
      <c r="M14" s="399"/>
      <c r="N14" s="399"/>
      <c r="O14" s="399"/>
      <c r="P14" s="399"/>
    </row>
    <row r="15" spans="1:16" x14ac:dyDescent="0.3">
      <c r="A15" s="399"/>
      <c r="B15" s="399"/>
      <c r="C15" s="399"/>
      <c r="D15" s="399"/>
      <c r="E15" s="399"/>
      <c r="F15" s="399"/>
      <c r="G15" s="399"/>
      <c r="H15" s="399"/>
      <c r="I15" s="399"/>
      <c r="J15" s="399"/>
      <c r="K15" s="399"/>
      <c r="L15" s="399"/>
      <c r="M15" s="399"/>
      <c r="N15" s="399"/>
      <c r="O15" s="399"/>
      <c r="P15" s="39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9" t="str">
        <f>"Clave de registro (folio PEUA): "&amp;REINSCRIPCION!I16</f>
        <v xml:space="preserve">Clave de registro (folio PEUA): </v>
      </c>
      <c r="B17" s="399"/>
      <c r="C17" s="399"/>
      <c r="D17" s="399"/>
      <c r="E17" s="399"/>
      <c r="F17" s="399"/>
      <c r="G17" s="399"/>
      <c r="H17" s="399"/>
      <c r="I17" s="399"/>
      <c r="J17" s="399"/>
      <c r="K17" s="399"/>
      <c r="L17" s="399"/>
      <c r="M17" s="399"/>
      <c r="N17" s="399"/>
      <c r="O17" s="399"/>
      <c r="P17" s="399"/>
    </row>
    <row r="18" spans="1:17" x14ac:dyDescent="0.3">
      <c r="A18" s="399" t="str">
        <f>"Registro Permanente de Usuarios (RPU): "&amp;REINSCRIPCION!AU13</f>
        <v xml:space="preserve">Registro Permanente de Usuarios (RPU):   </v>
      </c>
      <c r="B18" s="399"/>
      <c r="C18" s="399"/>
      <c r="D18" s="399"/>
      <c r="E18" s="399"/>
      <c r="F18" s="399"/>
      <c r="G18" s="399"/>
      <c r="H18" s="399"/>
      <c r="I18" s="399"/>
      <c r="J18" s="399"/>
      <c r="K18" s="399"/>
      <c r="L18" s="399"/>
      <c r="M18" s="399"/>
      <c r="N18" s="399"/>
      <c r="O18" s="399"/>
      <c r="P18" s="399"/>
    </row>
    <row r="19" spans="1:17" x14ac:dyDescent="0.3">
      <c r="A19" s="399" t="str">
        <f>"Título de concesión de agua vigente:  "&amp;REINSCRIPCION!K30</f>
        <v xml:space="preserve">Título de concesión de agua vigente:  </v>
      </c>
      <c r="B19" s="399"/>
      <c r="C19" s="399"/>
      <c r="D19" s="399"/>
      <c r="E19" s="399"/>
      <c r="F19" s="399"/>
      <c r="G19" s="399"/>
      <c r="H19" s="399"/>
      <c r="I19" s="399"/>
      <c r="J19" s="399"/>
      <c r="K19" s="399"/>
      <c r="L19" s="399"/>
      <c r="M19" s="399"/>
      <c r="N19" s="399"/>
      <c r="O19" s="399"/>
      <c r="P19" s="399"/>
      <c r="Q19" s="81"/>
    </row>
    <row r="20" spans="1:17" ht="15" customHeight="1" x14ac:dyDescent="0.3">
      <c r="A20" s="399" t="e">
        <f>"Nombre y localización del predio: "&amp;PROPER(INDEX(DATOS!V:V,MATCH(VALUE(REINSCRIPCION!AU13),DATOS!C:C,0),1))&amp;", "&amp;PROPER(INDEX(DATOS!T:T,MATCH(VALUE(REINSCRIPCION!AU13),DATOS!C:C,0),1))&amp;", N.L."</f>
        <v>#VALUE!</v>
      </c>
      <c r="B20" s="399"/>
      <c r="C20" s="399"/>
      <c r="D20" s="399"/>
      <c r="E20" s="399"/>
      <c r="F20" s="399"/>
      <c r="G20" s="399"/>
      <c r="H20" s="399"/>
      <c r="I20" s="399"/>
      <c r="J20" s="399"/>
      <c r="K20" s="399"/>
      <c r="L20" s="399"/>
      <c r="M20" s="399"/>
      <c r="N20" s="399"/>
      <c r="O20" s="399"/>
      <c r="P20" s="399"/>
    </row>
    <row r="21" spans="1:17" ht="15" customHeight="1" x14ac:dyDescent="0.3">
      <c r="A21" s="399" t="e">
        <f>"Cultivo: "&amp;PROPER(INDEX(DATOS!AA:AA,MATCH(VALUE(REINSCRIPCION!AU13),DATOS!C:C,0),1))</f>
        <v>#VALUE!</v>
      </c>
      <c r="B21" s="399"/>
      <c r="C21" s="399"/>
      <c r="D21" s="399"/>
      <c r="E21" s="399"/>
      <c r="F21" s="399"/>
      <c r="G21" s="399"/>
      <c r="H21" s="399"/>
      <c r="I21" s="399"/>
      <c r="J21" s="399"/>
      <c r="K21" s="399"/>
      <c r="L21" s="399"/>
      <c r="M21" s="399"/>
      <c r="N21" s="399"/>
      <c r="O21" s="399"/>
      <c r="P21" s="399"/>
    </row>
    <row r="22" spans="1:17" ht="15" customHeight="1" x14ac:dyDescent="0.3">
      <c r="A22" s="400" t="str">
        <f>"Descripción del equipo de bombeo: "&amp;REINSCRIPCION!D33</f>
        <v xml:space="preserve">Descripción del equipo de bombeo: </v>
      </c>
      <c r="B22" s="400"/>
      <c r="C22" s="400"/>
      <c r="D22" s="400"/>
      <c r="E22" s="400"/>
      <c r="F22" s="400"/>
      <c r="G22" s="400"/>
      <c r="H22" s="400"/>
      <c r="I22" s="400"/>
      <c r="J22" s="400"/>
      <c r="K22" s="400"/>
      <c r="L22" s="400"/>
      <c r="M22" s="400"/>
      <c r="N22" s="400"/>
      <c r="O22" s="400"/>
      <c r="P22" s="400"/>
    </row>
    <row r="23" spans="1:17" x14ac:dyDescent="0.3">
      <c r="A23" s="400"/>
      <c r="B23" s="400"/>
      <c r="C23" s="400"/>
      <c r="D23" s="400"/>
      <c r="E23" s="400"/>
      <c r="F23" s="400"/>
      <c r="G23" s="400"/>
      <c r="H23" s="400"/>
      <c r="I23" s="400"/>
      <c r="J23" s="400"/>
      <c r="K23" s="400"/>
      <c r="L23" s="400"/>
      <c r="M23" s="400"/>
      <c r="N23" s="400"/>
      <c r="O23" s="400"/>
      <c r="P23" s="400"/>
    </row>
    <row r="24" spans="1:17" x14ac:dyDescent="0.3">
      <c r="A24" s="400"/>
      <c r="B24" s="400"/>
      <c r="C24" s="400"/>
      <c r="D24" s="400"/>
      <c r="E24" s="400"/>
      <c r="F24" s="400"/>
      <c r="G24" s="400"/>
      <c r="H24" s="400"/>
      <c r="I24" s="400"/>
      <c r="J24" s="400"/>
      <c r="K24" s="400"/>
      <c r="L24" s="400"/>
      <c r="M24" s="400"/>
      <c r="N24" s="400"/>
      <c r="O24" s="400"/>
      <c r="P24" s="400"/>
    </row>
    <row r="25" spans="1:17" x14ac:dyDescent="0.3">
      <c r="A25" s="400"/>
      <c r="B25" s="400"/>
      <c r="C25" s="400"/>
      <c r="D25" s="400"/>
      <c r="E25" s="400"/>
      <c r="F25" s="400"/>
      <c r="G25" s="400"/>
      <c r="H25" s="400"/>
      <c r="I25" s="400"/>
      <c r="J25" s="400"/>
      <c r="K25" s="400"/>
      <c r="L25" s="400"/>
      <c r="M25" s="400"/>
      <c r="N25" s="400"/>
      <c r="O25" s="400"/>
      <c r="P25" s="400"/>
    </row>
    <row r="26" spans="1:17" x14ac:dyDescent="0.3">
      <c r="A26" s="400"/>
      <c r="B26" s="400"/>
      <c r="C26" s="400"/>
      <c r="D26" s="400"/>
      <c r="E26" s="400"/>
      <c r="F26" s="400"/>
      <c r="G26" s="400"/>
      <c r="H26" s="400"/>
      <c r="I26" s="400"/>
      <c r="J26" s="400"/>
      <c r="K26" s="400"/>
      <c r="L26" s="400"/>
      <c r="M26" s="400"/>
      <c r="N26" s="400"/>
      <c r="O26" s="400"/>
      <c r="P26" s="400"/>
    </row>
    <row r="27" spans="1:17" x14ac:dyDescent="0.3">
      <c r="A27" s="400"/>
      <c r="B27" s="400"/>
      <c r="C27" s="400"/>
      <c r="D27" s="400"/>
      <c r="E27" s="400"/>
      <c r="F27" s="400"/>
      <c r="G27" s="400"/>
      <c r="H27" s="400"/>
      <c r="I27" s="400"/>
      <c r="J27" s="400"/>
      <c r="K27" s="400"/>
      <c r="L27" s="400"/>
      <c r="M27" s="400"/>
      <c r="N27" s="400"/>
      <c r="O27" s="400"/>
      <c r="P27" s="400"/>
    </row>
    <row r="28" spans="1:17" x14ac:dyDescent="0.3">
      <c r="A28" s="400"/>
      <c r="B28" s="400"/>
      <c r="C28" s="400"/>
      <c r="D28" s="400"/>
      <c r="E28" s="400"/>
      <c r="F28" s="400"/>
      <c r="G28" s="400"/>
      <c r="H28" s="400"/>
      <c r="I28" s="400"/>
      <c r="J28" s="400"/>
      <c r="K28" s="400"/>
      <c r="L28" s="400"/>
      <c r="M28" s="400"/>
      <c r="N28" s="400"/>
      <c r="O28" s="400"/>
      <c r="P28" s="400"/>
    </row>
    <row r="29" spans="1:17" x14ac:dyDescent="0.3">
      <c r="A29" s="400"/>
      <c r="B29" s="400"/>
      <c r="C29" s="400"/>
      <c r="D29" s="400"/>
      <c r="E29" s="400"/>
      <c r="F29" s="400"/>
      <c r="G29" s="400"/>
      <c r="H29" s="400"/>
      <c r="I29" s="400"/>
      <c r="J29" s="400"/>
      <c r="K29" s="400"/>
      <c r="L29" s="400"/>
      <c r="M29" s="400"/>
      <c r="N29" s="400"/>
      <c r="O29" s="400"/>
      <c r="P29" s="400"/>
    </row>
    <row r="30" spans="1:17" x14ac:dyDescent="0.3">
      <c r="A30" s="400"/>
      <c r="B30" s="400"/>
      <c r="C30" s="400"/>
      <c r="D30" s="400"/>
      <c r="E30" s="400"/>
      <c r="F30" s="400"/>
      <c r="G30" s="400"/>
      <c r="H30" s="400"/>
      <c r="I30" s="400"/>
      <c r="J30" s="400"/>
      <c r="K30" s="400"/>
      <c r="L30" s="400"/>
      <c r="M30" s="400"/>
      <c r="N30" s="400"/>
      <c r="O30" s="400"/>
      <c r="P30" s="400"/>
    </row>
    <row r="31" spans="1:17" x14ac:dyDescent="0.3">
      <c r="A31" s="400"/>
      <c r="B31" s="400"/>
      <c r="C31" s="400"/>
      <c r="D31" s="400"/>
      <c r="E31" s="400"/>
      <c r="F31" s="400"/>
      <c r="G31" s="400"/>
      <c r="H31" s="400"/>
      <c r="I31" s="400"/>
      <c r="J31" s="400"/>
      <c r="K31" s="400"/>
      <c r="L31" s="400"/>
      <c r="M31" s="400"/>
      <c r="N31" s="400"/>
      <c r="O31" s="400"/>
      <c r="P31" s="400"/>
    </row>
    <row r="32" spans="1:17" ht="5.25" customHeight="1" x14ac:dyDescent="0.3">
      <c r="A32" s="400"/>
      <c r="B32" s="400"/>
      <c r="C32" s="400"/>
      <c r="D32" s="400"/>
      <c r="E32" s="400"/>
      <c r="F32" s="400"/>
      <c r="G32" s="400"/>
      <c r="H32" s="400"/>
      <c r="I32" s="400"/>
      <c r="J32" s="400"/>
      <c r="K32" s="400"/>
      <c r="L32" s="400"/>
      <c r="M32" s="400"/>
      <c r="N32" s="400"/>
      <c r="O32" s="400"/>
      <c r="P32" s="400"/>
    </row>
    <row r="33" spans="1:16" ht="15" customHeight="1" x14ac:dyDescent="0.3">
      <c r="A33" s="401" t="s">
        <v>10458</v>
      </c>
      <c r="B33" s="401"/>
      <c r="C33" s="401"/>
      <c r="D33" s="401"/>
      <c r="E33" s="401"/>
      <c r="F33" s="401"/>
      <c r="G33" s="401"/>
      <c r="H33" s="401"/>
      <c r="I33" s="401"/>
      <c r="J33" s="401"/>
      <c r="K33" s="401"/>
      <c r="L33" s="401"/>
      <c r="M33" s="401"/>
      <c r="N33" s="401"/>
      <c r="O33" s="401"/>
      <c r="P33" s="401"/>
    </row>
    <row r="34" spans="1:16" x14ac:dyDescent="0.3">
      <c r="A34" s="398" t="s">
        <v>10459</v>
      </c>
      <c r="B34" s="398"/>
      <c r="C34" s="398"/>
      <c r="D34" s="398"/>
      <c r="E34" s="398"/>
      <c r="F34" s="39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8" t="str">
        <f>IF(TIPODEPERSONA="MORAL","REPRESENTANTE: "&amp;SUBSTITUTE(IFERROR(INDEX(DATOS!Q:Q,MATCH(IF(O4="SI",VALUE(C21),VALUE(REPORTE!C22)),DATOS!CJ:CJ,0),1),""),";","",1),"NOMBRE Y FIRMA DEL SOLICITANTE")</f>
        <v>NOMBRE Y FIRMA DEL SOLICITANTE</v>
      </c>
      <c r="B40" s="398"/>
      <c r="C40" s="398"/>
      <c r="D40" s="398"/>
      <c r="E40" s="398"/>
      <c r="F40" s="398"/>
      <c r="G40" s="398"/>
      <c r="H40" s="398"/>
      <c r="I40" s="398"/>
      <c r="J40" s="39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8" t="s">
        <v>10461</v>
      </c>
      <c r="B46" s="398"/>
      <c r="C46" s="398"/>
      <c r="D46" s="398"/>
      <c r="E46" s="398"/>
      <c r="F46" s="398"/>
      <c r="G46" s="398"/>
      <c r="H46" s="398"/>
      <c r="I46" s="398"/>
      <c r="J46" s="398"/>
      <c r="K46" s="398"/>
      <c r="L46" s="39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5" t="s">
        <v>105</v>
      </c>
      <c r="C1" s="405"/>
      <c r="D1" s="405"/>
      <c r="E1" s="405"/>
      <c r="F1" s="405"/>
      <c r="G1" s="405"/>
      <c r="H1" s="405"/>
      <c r="I1" s="405"/>
      <c r="J1" s="405"/>
      <c r="K1" s="405"/>
      <c r="L1" s="405"/>
      <c r="M1" s="405"/>
      <c r="N1" s="405"/>
      <c r="O1" s="405"/>
      <c r="P1" s="405"/>
      <c r="Q1" s="405"/>
      <c r="R1">
        <f>IF(B12="PERSONA MORAL",1,"")</f>
        <v>1</v>
      </c>
      <c r="AA1" s="12" t="s">
        <v>91</v>
      </c>
      <c r="AB1" t="s">
        <v>19</v>
      </c>
    </row>
    <row r="2" spans="1:28" ht="18.75" x14ac:dyDescent="0.3">
      <c r="B2" s="405" t="str">
        <f>"DELEGACION ESTATAL EN "&amp;UPPER(ESTADO)</f>
        <v>DELEGACION ESTATAL EN NUEVO LEON</v>
      </c>
      <c r="C2" s="405"/>
      <c r="D2" s="405"/>
      <c r="E2" s="405"/>
      <c r="F2" s="405"/>
      <c r="G2" s="405"/>
      <c r="H2" s="405"/>
      <c r="I2" s="405"/>
      <c r="J2" s="405"/>
      <c r="K2" s="405"/>
      <c r="L2" s="405"/>
      <c r="M2" s="405"/>
      <c r="N2" s="405"/>
      <c r="O2" s="405"/>
      <c r="P2" s="405"/>
      <c r="Q2" s="405"/>
      <c r="AA2" s="12" t="s">
        <v>92</v>
      </c>
      <c r="AB2" t="s">
        <v>15</v>
      </c>
    </row>
    <row r="3" spans="1:28" ht="18.75" x14ac:dyDescent="0.3">
      <c r="B3" s="165"/>
      <c r="C3" s="406" t="s">
        <v>101</v>
      </c>
      <c r="D3" s="406"/>
      <c r="E3" s="406"/>
      <c r="F3" s="406"/>
      <c r="G3" s="406"/>
      <c r="H3" s="406"/>
      <c r="I3" s="406"/>
      <c r="J3" s="406"/>
      <c r="K3" s="406"/>
      <c r="L3" s="406"/>
      <c r="M3" s="406"/>
      <c r="N3" s="406"/>
      <c r="O3" s="406"/>
      <c r="P3" s="406"/>
      <c r="Q3" s="406"/>
      <c r="AA3" s="12"/>
    </row>
    <row r="4" spans="1:28" ht="15.75" x14ac:dyDescent="0.25">
      <c r="B4" s="403" t="s">
        <v>172</v>
      </c>
      <c r="C4" s="403"/>
      <c r="D4" s="403"/>
      <c r="E4" s="403"/>
      <c r="F4" s="403"/>
      <c r="G4" s="403"/>
      <c r="H4" s="403"/>
      <c r="I4" s="403"/>
      <c r="J4" s="403"/>
      <c r="K4" s="403"/>
      <c r="L4" s="403"/>
      <c r="M4" s="403"/>
      <c r="N4" s="403"/>
      <c r="O4" s="403"/>
      <c r="P4" s="403"/>
      <c r="Q4" s="403"/>
      <c r="Z4" s="12"/>
    </row>
    <row r="5" spans="1:28" ht="15.75" x14ac:dyDescent="0.25">
      <c r="B5" s="403" t="s">
        <v>10518</v>
      </c>
      <c r="C5" s="403"/>
      <c r="D5" s="403"/>
      <c r="E5" s="403"/>
      <c r="F5" s="403"/>
      <c r="G5" s="403"/>
      <c r="H5" s="403"/>
      <c r="I5" s="403"/>
      <c r="J5" s="403"/>
      <c r="K5" s="403"/>
      <c r="L5" s="403"/>
      <c r="M5" s="403"/>
      <c r="N5" s="403"/>
      <c r="O5" s="403"/>
      <c r="P5" s="403"/>
      <c r="Q5" s="4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4"/>
      <c r="C11" s="404"/>
      <c r="D11" s="27"/>
      <c r="E11" s="2"/>
      <c r="F11" s="2"/>
    </row>
    <row r="12" spans="1:28" hidden="1" x14ac:dyDescent="0.25">
      <c r="B12" s="404" t="s">
        <v>92</v>
      </c>
      <c r="C12" s="40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U1" sqref="AR1:AU1048576"/>
    </sheetView>
  </sheetViews>
  <sheetFormatPr baseColWidth="10" defaultRowHeight="15" x14ac:dyDescent="0.25"/>
  <cols>
    <col min="1" max="1" width="3.28515625" customWidth="1"/>
    <col min="2" max="2" width="1.7109375" customWidth="1"/>
    <col min="3" max="39" width="3.28515625" customWidth="1"/>
    <col min="44" max="44" width="0" hidden="1" customWidth="1"/>
    <col min="45" max="45" width="20.5703125" hidden="1" customWidth="1"/>
    <col min="46" max="46" width="3" hidden="1" customWidth="1"/>
    <col min="47" max="47" width="0" hidden="1" customWidth="1"/>
  </cols>
  <sheetData>
    <row r="2" spans="3:46" x14ac:dyDescent="0.25">
      <c r="AS2" t="s">
        <v>10466</v>
      </c>
      <c r="AT2">
        <v>1</v>
      </c>
    </row>
    <row r="3" spans="3:46" x14ac:dyDescent="0.25">
      <c r="Q3" s="411" t="s">
        <v>10529</v>
      </c>
      <c r="R3" s="411"/>
      <c r="S3" s="411"/>
      <c r="T3" s="411"/>
      <c r="U3" s="411"/>
      <c r="V3" s="411"/>
      <c r="W3" s="411"/>
      <c r="Z3" s="274" t="s">
        <v>10599</v>
      </c>
      <c r="AA3" s="274"/>
      <c r="AB3" s="274"/>
      <c r="AC3" s="274"/>
      <c r="AD3" s="274" t="s">
        <v>10600</v>
      </c>
      <c r="AE3" s="274"/>
      <c r="AF3" s="274"/>
      <c r="AG3" s="274"/>
      <c r="AH3" s="274" t="s">
        <v>10601</v>
      </c>
      <c r="AI3" s="274"/>
      <c r="AJ3" s="274"/>
      <c r="AK3" s="274"/>
      <c r="AS3" t="s">
        <v>10467</v>
      </c>
      <c r="AT3">
        <v>2</v>
      </c>
    </row>
    <row r="4" spans="3:46" x14ac:dyDescent="0.25">
      <c r="Q4" s="411"/>
      <c r="R4" s="411"/>
      <c r="S4" s="411"/>
      <c r="T4" s="411"/>
      <c r="U4" s="411"/>
      <c r="V4" s="411"/>
      <c r="W4" s="411"/>
      <c r="AA4" s="409">
        <f>IFERROR(VLOOKUP(ESTADO,AS2:AT33,2,0),"")</f>
        <v>19</v>
      </c>
      <c r="AB4" s="409"/>
      <c r="AC4" s="409"/>
      <c r="AD4" s="276"/>
      <c r="AE4" s="409">
        <f>CLAVE_DISTRITO</f>
        <v>10215</v>
      </c>
      <c r="AF4" s="409"/>
      <c r="AG4" s="409"/>
      <c r="AH4" s="276"/>
      <c r="AI4" s="409">
        <f>CLAVE_CADER</f>
        <v>12</v>
      </c>
      <c r="AJ4" s="409"/>
      <c r="AK4" s="409"/>
      <c r="AS4" t="s">
        <v>10468</v>
      </c>
      <c r="AT4">
        <v>3</v>
      </c>
    </row>
    <row r="5" spans="3:46" ht="9" customHeight="1" x14ac:dyDescent="0.25">
      <c r="Q5" s="411"/>
      <c r="R5" s="411"/>
      <c r="S5" s="411"/>
      <c r="T5" s="411"/>
      <c r="U5" s="411"/>
      <c r="V5" s="411"/>
      <c r="W5" s="411"/>
      <c r="AS5" t="s">
        <v>10469</v>
      </c>
      <c r="AT5">
        <v>4</v>
      </c>
    </row>
    <row r="6" spans="3:46" ht="19.5" x14ac:dyDescent="0.4">
      <c r="C6" s="313" t="s">
        <v>10530</v>
      </c>
      <c r="D6" s="313"/>
      <c r="E6" s="313"/>
      <c r="F6" s="313"/>
      <c r="G6" s="313"/>
      <c r="H6" s="313"/>
      <c r="I6" s="313"/>
      <c r="J6" s="313"/>
      <c r="K6" s="313"/>
      <c r="L6" s="313"/>
      <c r="M6" s="313"/>
      <c r="N6" s="313"/>
      <c r="O6" s="313"/>
      <c r="P6" s="313"/>
      <c r="Q6" s="313"/>
      <c r="R6" s="313"/>
      <c r="S6" s="313"/>
      <c r="T6" s="313"/>
      <c r="U6" s="313"/>
      <c r="V6" s="313"/>
      <c r="W6" s="313"/>
      <c r="X6" s="313"/>
      <c r="Y6" s="313"/>
      <c r="Z6" s="313"/>
      <c r="AA6" s="313"/>
      <c r="AB6" s="313"/>
      <c r="AC6" s="313"/>
      <c r="AD6" s="313"/>
      <c r="AE6" s="313"/>
      <c r="AF6" s="313"/>
      <c r="AG6" s="313"/>
      <c r="AH6" s="313"/>
      <c r="AI6" s="313"/>
      <c r="AJ6" s="313"/>
      <c r="AK6" s="313"/>
      <c r="AS6" t="s">
        <v>10470</v>
      </c>
      <c r="AT6">
        <v>5</v>
      </c>
    </row>
    <row r="7" spans="3:46" ht="19.5" x14ac:dyDescent="0.4">
      <c r="C7" s="313" t="s">
        <v>10531</v>
      </c>
      <c r="D7" s="313"/>
      <c r="E7" s="313"/>
      <c r="F7" s="313"/>
      <c r="G7" s="313"/>
      <c r="H7" s="313"/>
      <c r="I7" s="313"/>
      <c r="J7" s="313"/>
      <c r="K7" s="313"/>
      <c r="L7" s="313"/>
      <c r="M7" s="313"/>
      <c r="N7" s="313"/>
      <c r="O7" s="313"/>
      <c r="P7" s="313"/>
      <c r="Q7" s="313"/>
      <c r="R7" s="313"/>
      <c r="S7" s="313"/>
      <c r="T7" s="313"/>
      <c r="U7" s="313"/>
      <c r="V7" s="313"/>
      <c r="W7" s="313"/>
      <c r="X7" s="313"/>
      <c r="Y7" s="313"/>
      <c r="Z7" s="313"/>
      <c r="AA7" s="313"/>
      <c r="AB7" s="313"/>
      <c r="AC7" s="313"/>
      <c r="AD7" s="313"/>
      <c r="AE7" s="313"/>
      <c r="AF7" s="313"/>
      <c r="AG7" s="313"/>
      <c r="AH7" s="313"/>
      <c r="AI7" s="313"/>
      <c r="AJ7" s="313"/>
      <c r="AK7" s="313"/>
      <c r="AS7" t="s">
        <v>10471</v>
      </c>
      <c r="AT7">
        <v>6</v>
      </c>
    </row>
    <row r="8" spans="3:46" ht="5.25" customHeight="1" x14ac:dyDescent="0.25">
      <c r="AS8" t="s">
        <v>10472</v>
      </c>
      <c r="AT8">
        <v>7</v>
      </c>
    </row>
    <row r="9" spans="3:46" x14ac:dyDescent="0.25">
      <c r="C9" s="412" t="str">
        <f ca="1">REPORTE!F8</f>
        <v>LINARES, NUEVO LEON A 12 DE ENERO DE 2026</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10636</v>
      </c>
      <c r="AT10">
        <v>9</v>
      </c>
    </row>
    <row r="11" spans="3:46" x14ac:dyDescent="0.25">
      <c r="C11" s="413" t="s">
        <v>10532</v>
      </c>
      <c r="D11" s="413"/>
      <c r="E11" s="413"/>
      <c r="F11" s="413"/>
      <c r="G11" s="413"/>
      <c r="H11" s="413"/>
      <c r="I11" s="413"/>
      <c r="J11" s="413"/>
      <c r="K11" s="413"/>
      <c r="L11" s="413"/>
      <c r="M11" s="413"/>
      <c r="N11" s="413"/>
      <c r="O11" s="413"/>
      <c r="P11" s="413"/>
      <c r="Q11" s="413"/>
      <c r="R11" s="413"/>
      <c r="S11" s="413"/>
      <c r="T11" s="413"/>
      <c r="U11" s="413"/>
      <c r="V11" s="413"/>
      <c r="W11" s="413"/>
      <c r="X11" s="413"/>
      <c r="Y11" s="413"/>
      <c r="Z11" s="413"/>
      <c r="AA11" s="413"/>
      <c r="AB11" s="413"/>
      <c r="AC11" s="413"/>
      <c r="AD11" s="413"/>
      <c r="AE11" s="413"/>
      <c r="AF11" s="413"/>
      <c r="AG11" s="413"/>
      <c r="AH11" s="413"/>
      <c r="AI11" s="413"/>
      <c r="AJ11" s="413"/>
      <c r="AK11" s="413"/>
      <c r="AS11" t="s">
        <v>10474</v>
      </c>
      <c r="AT11">
        <v>10</v>
      </c>
    </row>
    <row r="12" spans="3:46" x14ac:dyDescent="0.25">
      <c r="C12" s="413"/>
      <c r="D12" s="413"/>
      <c r="E12" s="413"/>
      <c r="F12" s="413"/>
      <c r="G12" s="413"/>
      <c r="H12" s="413"/>
      <c r="I12" s="413"/>
      <c r="J12" s="413"/>
      <c r="K12" s="413"/>
      <c r="L12" s="413"/>
      <c r="M12" s="413"/>
      <c r="N12" s="413"/>
      <c r="O12" s="413"/>
      <c r="P12" s="413"/>
      <c r="Q12" s="413"/>
      <c r="R12" s="413"/>
      <c r="S12" s="413"/>
      <c r="T12" s="413"/>
      <c r="U12" s="413"/>
      <c r="V12" s="413"/>
      <c r="W12" s="413"/>
      <c r="X12" s="413"/>
      <c r="Y12" s="413"/>
      <c r="Z12" s="413"/>
      <c r="AA12" s="413"/>
      <c r="AB12" s="413"/>
      <c r="AC12" s="413"/>
      <c r="AD12" s="413"/>
      <c r="AE12" s="413"/>
      <c r="AF12" s="413"/>
      <c r="AG12" s="413"/>
      <c r="AH12" s="413"/>
      <c r="AI12" s="413"/>
      <c r="AJ12" s="413"/>
      <c r="AK12" s="413"/>
      <c r="AS12" t="s">
        <v>10475</v>
      </c>
      <c r="AT12">
        <v>11</v>
      </c>
    </row>
    <row r="13" spans="3:46" x14ac:dyDescent="0.25">
      <c r="C13" s="413"/>
      <c r="D13" s="413"/>
      <c r="E13" s="413"/>
      <c r="F13" s="413"/>
      <c r="G13" s="413"/>
      <c r="H13" s="413"/>
      <c r="I13" s="413"/>
      <c r="J13" s="413"/>
      <c r="K13" s="413"/>
      <c r="L13" s="413"/>
      <c r="M13" s="413"/>
      <c r="N13" s="413"/>
      <c r="O13" s="413"/>
      <c r="P13" s="413"/>
      <c r="Q13" s="413"/>
      <c r="R13" s="413"/>
      <c r="S13" s="413"/>
      <c r="T13" s="413"/>
      <c r="U13" s="413"/>
      <c r="V13" s="413"/>
      <c r="W13" s="413"/>
      <c r="X13" s="413"/>
      <c r="Y13" s="413"/>
      <c r="Z13" s="413"/>
      <c r="AA13" s="413"/>
      <c r="AB13" s="413"/>
      <c r="AC13" s="413"/>
      <c r="AD13" s="413"/>
      <c r="AE13" s="413"/>
      <c r="AF13" s="413"/>
      <c r="AG13" s="413"/>
      <c r="AH13" s="413"/>
      <c r="AI13" s="413"/>
      <c r="AJ13" s="413"/>
      <c r="AK13" s="413"/>
      <c r="AS13" t="s">
        <v>10476</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10477</v>
      </c>
      <c r="AT14">
        <v>13</v>
      </c>
    </row>
    <row r="15" spans="3:46" x14ac:dyDescent="0.25">
      <c r="C15" s="277" t="s">
        <v>10534</v>
      </c>
      <c r="D15" s="275"/>
      <c r="E15" s="275"/>
      <c r="F15" s="275"/>
      <c r="G15" s="275"/>
      <c r="H15" s="275"/>
      <c r="I15" s="278" t="str">
        <f>IF(C19="","X","")</f>
        <v>X</v>
      </c>
      <c r="J15" s="275" t="s">
        <v>10535</v>
      </c>
      <c r="K15" s="275"/>
      <c r="L15" s="275"/>
      <c r="M15" s="275"/>
      <c r="N15" s="275"/>
      <c r="O15" s="278" t="str">
        <f>IF(I15="X","","X")</f>
        <v/>
      </c>
      <c r="P15" s="275" t="s">
        <v>10602</v>
      </c>
      <c r="Q15" s="275"/>
      <c r="R15" s="275"/>
      <c r="S15" s="275"/>
      <c r="T15" s="275"/>
      <c r="U15" s="275"/>
      <c r="V15" s="275"/>
      <c r="W15" s="275"/>
      <c r="X15" s="275"/>
      <c r="Y15" s="278"/>
      <c r="Z15" s="277" t="s">
        <v>10603</v>
      </c>
      <c r="AA15" s="275"/>
      <c r="AB15" s="275"/>
      <c r="AC15" s="275"/>
      <c r="AD15" s="278" t="str">
        <f>IF(TIPODEPERSONA="FISICA","X","")</f>
        <v/>
      </c>
      <c r="AE15" s="275" t="s">
        <v>10604</v>
      </c>
      <c r="AF15" s="275"/>
      <c r="AG15" s="275"/>
      <c r="AH15" s="278" t="str">
        <f>IF(TIPODEPERSONA="MORAL","X","")</f>
        <v/>
      </c>
      <c r="AI15" s="275" t="s">
        <v>10605</v>
      </c>
      <c r="AJ15" s="275"/>
      <c r="AK15" s="275"/>
      <c r="AS15" t="s">
        <v>10478</v>
      </c>
      <c r="AT15">
        <v>14</v>
      </c>
    </row>
    <row r="16" spans="3:46" x14ac:dyDescent="0.25">
      <c r="C16" s="277" t="s">
        <v>10607</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10610</v>
      </c>
      <c r="AH16" s="275"/>
      <c r="AI16" s="275"/>
      <c r="AJ16" s="275"/>
      <c r="AK16" s="275"/>
      <c r="AS16" t="s">
        <v>10637</v>
      </c>
      <c r="AT16">
        <v>15</v>
      </c>
    </row>
    <row r="17" spans="2:46" x14ac:dyDescent="0.25">
      <c r="C17" s="439" t="str">
        <f>REPORTE!C20</f>
        <v xml:space="preserve">  </v>
      </c>
      <c r="D17" s="439"/>
      <c r="E17" s="439"/>
      <c r="F17" s="439"/>
      <c r="G17" s="439"/>
      <c r="H17" s="439"/>
      <c r="I17" s="439"/>
      <c r="J17" s="439"/>
      <c r="K17" s="439"/>
      <c r="L17" s="439"/>
      <c r="M17" s="439"/>
      <c r="N17" s="439"/>
      <c r="O17" s="439"/>
      <c r="P17" s="439"/>
      <c r="Q17" s="439"/>
      <c r="R17" s="439"/>
      <c r="S17" s="439"/>
      <c r="T17" s="439"/>
      <c r="U17" s="439"/>
      <c r="V17" s="439"/>
      <c r="W17" s="275"/>
      <c r="X17" s="439" t="str">
        <f>REPORTE!J21</f>
        <v/>
      </c>
      <c r="Y17" s="439"/>
      <c r="Z17" s="439"/>
      <c r="AA17" s="439"/>
      <c r="AB17" s="439"/>
      <c r="AC17" s="439"/>
      <c r="AD17" s="439"/>
      <c r="AE17" s="439"/>
      <c r="AF17" s="275"/>
      <c r="AG17" s="438" t="str">
        <f>REPORTE!J22</f>
        <v/>
      </c>
      <c r="AH17" s="438"/>
      <c r="AI17" s="438"/>
      <c r="AJ17" s="438"/>
      <c r="AK17" s="438"/>
      <c r="AS17" t="s">
        <v>10634</v>
      </c>
      <c r="AT17">
        <v>16</v>
      </c>
    </row>
    <row r="18" spans="2:46" x14ac:dyDescent="0.25">
      <c r="C18" s="277" t="s">
        <v>10613</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10611</v>
      </c>
      <c r="AD18" s="275"/>
      <c r="AE18" s="275"/>
      <c r="AF18" s="275"/>
      <c r="AG18" s="275"/>
      <c r="AH18" s="275"/>
      <c r="AI18" s="275"/>
      <c r="AJ18" s="275"/>
      <c r="AK18" s="275"/>
      <c r="AS18" t="s">
        <v>10479</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38" t="str">
        <f>REPORTE!J20</f>
        <v/>
      </c>
      <c r="AD19" s="438"/>
      <c r="AE19" s="438"/>
      <c r="AF19" s="438"/>
      <c r="AG19" s="438"/>
      <c r="AH19" s="438"/>
      <c r="AI19" s="438"/>
      <c r="AJ19" s="438"/>
      <c r="AK19" s="438"/>
      <c r="AS19" t="s">
        <v>10480</v>
      </c>
      <c r="AT19">
        <v>18</v>
      </c>
    </row>
    <row r="20" spans="2:46" x14ac:dyDescent="0.25">
      <c r="C20" s="277" t="s">
        <v>10614</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10640</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10481</v>
      </c>
      <c r="AT21">
        <v>20</v>
      </c>
    </row>
    <row r="22" spans="2:46" x14ac:dyDescent="0.25">
      <c r="C22" s="277" t="s">
        <v>10615</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10612</v>
      </c>
      <c r="AH22" s="275"/>
      <c r="AI22" s="275"/>
      <c r="AJ22" s="275"/>
      <c r="AK22" s="275"/>
      <c r="AS22" t="s">
        <v>10482</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38" t="str">
        <f>REPORTE!J24</f>
        <v/>
      </c>
      <c r="AH23" s="438"/>
      <c r="AI23" s="438"/>
      <c r="AJ23" s="438"/>
      <c r="AK23" s="438"/>
      <c r="AS23" t="s">
        <v>10638</v>
      </c>
      <c r="AT23">
        <v>22</v>
      </c>
    </row>
    <row r="24" spans="2:46" x14ac:dyDescent="0.25">
      <c r="C24" s="277" t="s">
        <v>10540</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10483</v>
      </c>
      <c r="AT24">
        <v>23</v>
      </c>
    </row>
    <row r="25" spans="2:46" x14ac:dyDescent="0.25">
      <c r="C25" s="436" t="s">
        <v>10541</v>
      </c>
      <c r="D25" s="436"/>
      <c r="E25" s="436"/>
      <c r="F25" s="436"/>
      <c r="G25" s="436"/>
      <c r="H25" s="436"/>
      <c r="I25" s="436"/>
      <c r="J25" s="436"/>
      <c r="K25" s="436"/>
      <c r="L25" s="436"/>
      <c r="M25" s="436"/>
      <c r="N25" s="437"/>
      <c r="O25" s="416" t="s">
        <v>10617</v>
      </c>
      <c r="P25" s="416"/>
      <c r="Q25" s="416"/>
      <c r="R25" s="416"/>
      <c r="S25" s="416" t="s">
        <v>10618</v>
      </c>
      <c r="T25" s="416"/>
      <c r="U25" s="416"/>
      <c r="V25" s="416"/>
      <c r="W25" s="418" t="s">
        <v>10542</v>
      </c>
      <c r="X25" s="418"/>
      <c r="Y25" s="418"/>
      <c r="Z25" s="418"/>
      <c r="AA25" s="418"/>
      <c r="AB25" s="418"/>
      <c r="AC25" s="418"/>
      <c r="AD25" s="418"/>
      <c r="AE25" s="418"/>
      <c r="AF25" s="418"/>
      <c r="AG25" s="418"/>
      <c r="AH25" s="418"/>
      <c r="AI25" s="418"/>
      <c r="AJ25" s="418"/>
      <c r="AK25" s="419"/>
      <c r="AS25" t="s">
        <v>10639</v>
      </c>
      <c r="AT25">
        <v>24</v>
      </c>
    </row>
    <row r="26" spans="2:46" x14ac:dyDescent="0.25">
      <c r="C26" s="436"/>
      <c r="D26" s="436"/>
      <c r="E26" s="436"/>
      <c r="F26" s="436"/>
      <c r="G26" s="436"/>
      <c r="H26" s="436"/>
      <c r="I26" s="436"/>
      <c r="J26" s="436"/>
      <c r="K26" s="436"/>
      <c r="L26" s="436"/>
      <c r="M26" s="436"/>
      <c r="N26" s="437"/>
      <c r="O26" s="416"/>
      <c r="P26" s="416"/>
      <c r="Q26" s="416"/>
      <c r="R26" s="416"/>
      <c r="S26" s="416"/>
      <c r="T26" s="416"/>
      <c r="U26" s="416"/>
      <c r="V26" s="416"/>
      <c r="W26" s="420"/>
      <c r="X26" s="420"/>
      <c r="Y26" s="420"/>
      <c r="Z26" s="420"/>
      <c r="AA26" s="420"/>
      <c r="AB26" s="420"/>
      <c r="AC26" s="420"/>
      <c r="AD26" s="420"/>
      <c r="AE26" s="420"/>
      <c r="AF26" s="420"/>
      <c r="AG26" s="420"/>
      <c r="AH26" s="420"/>
      <c r="AI26" s="420"/>
      <c r="AJ26" s="420"/>
      <c r="AK26" s="421"/>
      <c r="AS26" t="s">
        <v>10484</v>
      </c>
      <c r="AT26">
        <v>25</v>
      </c>
    </row>
    <row r="27" spans="2:46" x14ac:dyDescent="0.25">
      <c r="C27" s="436"/>
      <c r="D27" s="436"/>
      <c r="E27" s="436"/>
      <c r="F27" s="436"/>
      <c r="G27" s="436"/>
      <c r="H27" s="436"/>
      <c r="I27" s="436"/>
      <c r="J27" s="436"/>
      <c r="K27" s="436"/>
      <c r="L27" s="436"/>
      <c r="M27" s="436"/>
      <c r="N27" s="437"/>
      <c r="O27" s="417" t="s">
        <v>10584</v>
      </c>
      <c r="P27" s="417"/>
      <c r="Q27" s="417" t="s">
        <v>10524</v>
      </c>
      <c r="R27" s="417"/>
      <c r="S27" s="417" t="s">
        <v>10584</v>
      </c>
      <c r="T27" s="417"/>
      <c r="U27" s="417" t="s">
        <v>10524</v>
      </c>
      <c r="V27" s="417"/>
      <c r="W27" s="422"/>
      <c r="X27" s="422"/>
      <c r="Y27" s="422"/>
      <c r="Z27" s="422"/>
      <c r="AA27" s="422"/>
      <c r="AB27" s="422"/>
      <c r="AC27" s="422"/>
      <c r="AD27" s="422"/>
      <c r="AE27" s="422"/>
      <c r="AF27" s="422"/>
      <c r="AG27" s="422"/>
      <c r="AH27" s="422"/>
      <c r="AI27" s="422"/>
      <c r="AJ27" s="422"/>
      <c r="AK27" s="423"/>
      <c r="AS27" t="s">
        <v>10485</v>
      </c>
      <c r="AT27">
        <v>26</v>
      </c>
    </row>
    <row r="28" spans="2:46" ht="12" customHeight="1" x14ac:dyDescent="0.25">
      <c r="C28" s="424" t="s">
        <v>10543</v>
      </c>
      <c r="D28" s="424"/>
      <c r="E28" s="424"/>
      <c r="F28" s="424"/>
      <c r="G28" s="424"/>
      <c r="H28" s="424"/>
      <c r="I28" s="424"/>
      <c r="J28" s="424"/>
      <c r="K28" s="424"/>
      <c r="L28" s="424"/>
      <c r="M28" s="424"/>
      <c r="N28" s="424"/>
      <c r="O28" s="425" t="str">
        <f>IF(AD15="X",IF(REPORTE!B30="OK","X",""),"")</f>
        <v/>
      </c>
      <c r="P28" s="425"/>
      <c r="Q28" s="425" t="str">
        <f>IF(AD$15="X",IF(O28="X","","X"),"")</f>
        <v/>
      </c>
      <c r="R28" s="425"/>
      <c r="S28" s="425" t="str">
        <f>IF(AH15="X",IF(REPORTE!B30="OK","X",""),"")</f>
        <v/>
      </c>
      <c r="T28" s="425"/>
      <c r="U28" s="425" t="str">
        <f>IF(AH$15="X",IF(S28="X","","X"),"")</f>
        <v/>
      </c>
      <c r="V28" s="425"/>
      <c r="W28" s="427" t="str">
        <f>REPORTE!K30</f>
        <v/>
      </c>
      <c r="X28" s="428"/>
      <c r="Y28" s="428"/>
      <c r="Z28" s="428"/>
      <c r="AA28" s="428"/>
      <c r="AB28" s="428"/>
      <c r="AC28" s="428"/>
      <c r="AD28" s="428"/>
      <c r="AE28" s="428"/>
      <c r="AF28" s="428"/>
      <c r="AG28" s="428"/>
      <c r="AH28" s="428"/>
      <c r="AI28" s="428"/>
      <c r="AJ28" s="428"/>
      <c r="AK28" s="429"/>
      <c r="AS28" t="s">
        <v>10486</v>
      </c>
      <c r="AT28">
        <v>27</v>
      </c>
    </row>
    <row r="29" spans="2:46" ht="12" customHeight="1" x14ac:dyDescent="0.25">
      <c r="C29" s="424"/>
      <c r="D29" s="424"/>
      <c r="E29" s="424"/>
      <c r="F29" s="424"/>
      <c r="G29" s="424"/>
      <c r="H29" s="424"/>
      <c r="I29" s="424"/>
      <c r="J29" s="424"/>
      <c r="K29" s="424"/>
      <c r="L29" s="424"/>
      <c r="M29" s="424"/>
      <c r="N29" s="424"/>
      <c r="O29" s="426"/>
      <c r="P29" s="426"/>
      <c r="Q29" s="426"/>
      <c r="R29" s="426"/>
      <c r="S29" s="426"/>
      <c r="T29" s="426"/>
      <c r="U29" s="426"/>
      <c r="V29" s="426"/>
      <c r="W29" s="430"/>
      <c r="X29" s="431"/>
      <c r="Y29" s="431"/>
      <c r="Z29" s="431"/>
      <c r="AA29" s="431"/>
      <c r="AB29" s="431"/>
      <c r="AC29" s="431"/>
      <c r="AD29" s="431"/>
      <c r="AE29" s="431"/>
      <c r="AF29" s="431"/>
      <c r="AG29" s="431"/>
      <c r="AH29" s="431"/>
      <c r="AI29" s="431"/>
      <c r="AJ29" s="431"/>
      <c r="AK29" s="432"/>
      <c r="AS29" t="s">
        <v>10487</v>
      </c>
      <c r="AT29">
        <v>28</v>
      </c>
    </row>
    <row r="30" spans="2:46" ht="12" customHeight="1" x14ac:dyDescent="0.25">
      <c r="C30" s="424" t="s">
        <v>10425</v>
      </c>
      <c r="D30" s="424"/>
      <c r="E30" s="424"/>
      <c r="F30" s="424"/>
      <c r="G30" s="424"/>
      <c r="H30" s="424"/>
      <c r="I30" s="424"/>
      <c r="J30" s="424"/>
      <c r="K30" s="424"/>
      <c r="L30" s="424"/>
      <c r="M30" s="424"/>
      <c r="N30" s="424"/>
      <c r="O30" s="425" t="str">
        <f>IF(AD15="X",IF(REPORTE!B31="OK","X",""),"")</f>
        <v/>
      </c>
      <c r="P30" s="425"/>
      <c r="Q30" s="425" t="str">
        <f>IF(AD$15="X",IF(O30="X","","X"),"")</f>
        <v/>
      </c>
      <c r="R30" s="425"/>
      <c r="S30" s="426" t="str">
        <f>IF(AH15="X",IF(REPORTE!B31="OK","X",""),"")</f>
        <v/>
      </c>
      <c r="T30" s="426"/>
      <c r="U30" s="425" t="str">
        <f t="shared" ref="U30" si="0">IF(AH$15="X",IF(S30="X","","X"),"")</f>
        <v/>
      </c>
      <c r="V30" s="425"/>
      <c r="W30" s="430"/>
      <c r="X30" s="431"/>
      <c r="Y30" s="431"/>
      <c r="Z30" s="431"/>
      <c r="AA30" s="431"/>
      <c r="AB30" s="431"/>
      <c r="AC30" s="431"/>
      <c r="AD30" s="431"/>
      <c r="AE30" s="431"/>
      <c r="AF30" s="431"/>
      <c r="AG30" s="431"/>
      <c r="AH30" s="431"/>
      <c r="AI30" s="431"/>
      <c r="AJ30" s="431"/>
      <c r="AK30" s="432"/>
      <c r="AS30" t="s">
        <v>10488</v>
      </c>
      <c r="AT30">
        <v>29</v>
      </c>
    </row>
    <row r="31" spans="2:46" ht="12" customHeight="1" x14ac:dyDescent="0.25">
      <c r="C31" s="424"/>
      <c r="D31" s="424"/>
      <c r="E31" s="424"/>
      <c r="F31" s="424"/>
      <c r="G31" s="424"/>
      <c r="H31" s="424"/>
      <c r="I31" s="424"/>
      <c r="J31" s="424"/>
      <c r="K31" s="424"/>
      <c r="L31" s="424"/>
      <c r="M31" s="424"/>
      <c r="N31" s="424"/>
      <c r="O31" s="426"/>
      <c r="P31" s="426"/>
      <c r="Q31" s="426"/>
      <c r="R31" s="426"/>
      <c r="S31" s="426"/>
      <c r="T31" s="426"/>
      <c r="U31" s="426"/>
      <c r="V31" s="426"/>
      <c r="W31" s="430"/>
      <c r="X31" s="431"/>
      <c r="Y31" s="431"/>
      <c r="Z31" s="431"/>
      <c r="AA31" s="431"/>
      <c r="AB31" s="431"/>
      <c r="AC31" s="431"/>
      <c r="AD31" s="431"/>
      <c r="AE31" s="431"/>
      <c r="AF31" s="431"/>
      <c r="AG31" s="431"/>
      <c r="AH31" s="431"/>
      <c r="AI31" s="431"/>
      <c r="AJ31" s="431"/>
      <c r="AK31" s="432"/>
      <c r="AS31" t="s">
        <v>10489</v>
      </c>
      <c r="AT31">
        <v>30</v>
      </c>
    </row>
    <row r="32" spans="2:46" ht="12" customHeight="1" x14ac:dyDescent="0.25">
      <c r="C32" s="424" t="s">
        <v>10619</v>
      </c>
      <c r="D32" s="424"/>
      <c r="E32" s="424"/>
      <c r="F32" s="424"/>
      <c r="G32" s="424"/>
      <c r="H32" s="424"/>
      <c r="I32" s="424"/>
      <c r="J32" s="424"/>
      <c r="K32" s="424"/>
      <c r="L32" s="424"/>
      <c r="M32" s="424"/>
      <c r="N32" s="424"/>
      <c r="O32" s="426" t="str">
        <f>IF(AD15="X",IF(REPORTE!B32="OK","X",""),"")</f>
        <v/>
      </c>
      <c r="P32" s="426"/>
      <c r="Q32" s="425" t="str">
        <f t="shared" ref="Q32" si="1">IF(AD$15="X",IF(O32="X","","X"),"")</f>
        <v/>
      </c>
      <c r="R32" s="425"/>
      <c r="S32" s="426" t="str">
        <f>IF(AH15="X",IF(REPORTE!B32="OK","X",""),"")</f>
        <v/>
      </c>
      <c r="T32" s="426"/>
      <c r="U32" s="425" t="str">
        <f t="shared" ref="U32" si="2">IF(AH$15="X",IF(S32="X","","X"),"")</f>
        <v/>
      </c>
      <c r="V32" s="425"/>
      <c r="W32" s="430"/>
      <c r="X32" s="431"/>
      <c r="Y32" s="431"/>
      <c r="Z32" s="431"/>
      <c r="AA32" s="431"/>
      <c r="AB32" s="431"/>
      <c r="AC32" s="431"/>
      <c r="AD32" s="431"/>
      <c r="AE32" s="431"/>
      <c r="AF32" s="431"/>
      <c r="AG32" s="431"/>
      <c r="AH32" s="431"/>
      <c r="AI32" s="431"/>
      <c r="AJ32" s="431"/>
      <c r="AK32" s="432"/>
      <c r="AS32" t="s">
        <v>10635</v>
      </c>
      <c r="AT32">
        <v>31</v>
      </c>
    </row>
    <row r="33" spans="3:46" ht="12" customHeight="1" x14ac:dyDescent="0.25">
      <c r="C33" s="424"/>
      <c r="D33" s="424"/>
      <c r="E33" s="424"/>
      <c r="F33" s="424"/>
      <c r="G33" s="424"/>
      <c r="H33" s="424"/>
      <c r="I33" s="424"/>
      <c r="J33" s="424"/>
      <c r="K33" s="424"/>
      <c r="L33" s="424"/>
      <c r="M33" s="424"/>
      <c r="N33" s="424"/>
      <c r="O33" s="426"/>
      <c r="P33" s="426"/>
      <c r="Q33" s="426"/>
      <c r="R33" s="426"/>
      <c r="S33" s="426"/>
      <c r="T33" s="426"/>
      <c r="U33" s="426"/>
      <c r="V33" s="426"/>
      <c r="W33" s="430"/>
      <c r="X33" s="431"/>
      <c r="Y33" s="431"/>
      <c r="Z33" s="431"/>
      <c r="AA33" s="431"/>
      <c r="AB33" s="431"/>
      <c r="AC33" s="431"/>
      <c r="AD33" s="431"/>
      <c r="AE33" s="431"/>
      <c r="AF33" s="431"/>
      <c r="AG33" s="431"/>
      <c r="AH33" s="431"/>
      <c r="AI33" s="431"/>
      <c r="AJ33" s="431"/>
      <c r="AK33" s="432"/>
      <c r="AS33" t="s">
        <v>10490</v>
      </c>
      <c r="AT33">
        <v>32</v>
      </c>
    </row>
    <row r="34" spans="3:46" ht="12" customHeight="1" x14ac:dyDescent="0.25">
      <c r="C34" s="424" t="s">
        <v>4</v>
      </c>
      <c r="D34" s="424"/>
      <c r="E34" s="424"/>
      <c r="F34" s="424"/>
      <c r="G34" s="424"/>
      <c r="H34" s="424"/>
      <c r="I34" s="424"/>
      <c r="J34" s="424"/>
      <c r="K34" s="424"/>
      <c r="L34" s="424"/>
      <c r="M34" s="424"/>
      <c r="N34" s="424"/>
      <c r="O34" s="426" t="str">
        <f>IF(AD15="X",IF(REPORTE!B33="OK","X",""),"")</f>
        <v/>
      </c>
      <c r="P34" s="426"/>
      <c r="Q34" s="425" t="str">
        <f t="shared" ref="Q34" si="3">IF(AD$15="X",IF(O34="X","","X"),"")</f>
        <v/>
      </c>
      <c r="R34" s="425"/>
      <c r="S34" s="426" t="str">
        <f>IF(AH15="X",IF(REPORTE!B33="OK","X",""),"")</f>
        <v/>
      </c>
      <c r="T34" s="426"/>
      <c r="U34" s="425" t="str">
        <f t="shared" ref="U34" si="4">IF(AH$15="X",IF(S34="X","","X"),"")</f>
        <v/>
      </c>
      <c r="V34" s="425"/>
      <c r="W34" s="430"/>
      <c r="X34" s="431"/>
      <c r="Y34" s="431"/>
      <c r="Z34" s="431"/>
      <c r="AA34" s="431"/>
      <c r="AB34" s="431"/>
      <c r="AC34" s="431"/>
      <c r="AD34" s="431"/>
      <c r="AE34" s="431"/>
      <c r="AF34" s="431"/>
      <c r="AG34" s="431"/>
      <c r="AH34" s="431"/>
      <c r="AI34" s="431"/>
      <c r="AJ34" s="431"/>
      <c r="AK34" s="432"/>
    </row>
    <row r="35" spans="3:46" ht="12" customHeight="1" x14ac:dyDescent="0.25">
      <c r="C35" s="424"/>
      <c r="D35" s="424"/>
      <c r="E35" s="424"/>
      <c r="F35" s="424"/>
      <c r="G35" s="424"/>
      <c r="H35" s="424"/>
      <c r="I35" s="424"/>
      <c r="J35" s="424"/>
      <c r="K35" s="424"/>
      <c r="L35" s="424"/>
      <c r="M35" s="424"/>
      <c r="N35" s="424"/>
      <c r="O35" s="426"/>
      <c r="P35" s="426"/>
      <c r="Q35" s="426"/>
      <c r="R35" s="426"/>
      <c r="S35" s="426"/>
      <c r="T35" s="426"/>
      <c r="U35" s="426"/>
      <c r="V35" s="426"/>
      <c r="W35" s="430"/>
      <c r="X35" s="431"/>
      <c r="Y35" s="431"/>
      <c r="Z35" s="431"/>
      <c r="AA35" s="431"/>
      <c r="AB35" s="431"/>
      <c r="AC35" s="431"/>
      <c r="AD35" s="431"/>
      <c r="AE35" s="431"/>
      <c r="AF35" s="431"/>
      <c r="AG35" s="431"/>
      <c r="AH35" s="431"/>
      <c r="AI35" s="431"/>
      <c r="AJ35" s="431"/>
      <c r="AK35" s="432"/>
    </row>
    <row r="36" spans="3:46" ht="12" customHeight="1" x14ac:dyDescent="0.25">
      <c r="C36" s="424" t="s">
        <v>10546</v>
      </c>
      <c r="D36" s="424"/>
      <c r="E36" s="424"/>
      <c r="F36" s="424"/>
      <c r="G36" s="424"/>
      <c r="H36" s="424"/>
      <c r="I36" s="424"/>
      <c r="J36" s="424"/>
      <c r="K36" s="424"/>
      <c r="L36" s="424"/>
      <c r="M36" s="424"/>
      <c r="N36" s="424"/>
      <c r="O36" s="426" t="str">
        <f>IF(AD15="X",IF(REPORTE!B34="OK","X",""),"")</f>
        <v/>
      </c>
      <c r="P36" s="426"/>
      <c r="Q36" s="425" t="str">
        <f t="shared" ref="Q36" si="5">IF(AD$15="X",IF(O36="X","","X"),"")</f>
        <v/>
      </c>
      <c r="R36" s="425"/>
      <c r="S36" s="426" t="str">
        <f>IF(AH15="X",IF(REPORTE!B34="OK","X",""),"")</f>
        <v/>
      </c>
      <c r="T36" s="426"/>
      <c r="U36" s="425" t="str">
        <f t="shared" ref="U36" si="6">IF(AH$15="X",IF(S36="X","","X"),"")</f>
        <v/>
      </c>
      <c r="V36" s="425"/>
      <c r="W36" s="430"/>
      <c r="X36" s="431"/>
      <c r="Y36" s="431"/>
      <c r="Z36" s="431"/>
      <c r="AA36" s="431"/>
      <c r="AB36" s="431"/>
      <c r="AC36" s="431"/>
      <c r="AD36" s="431"/>
      <c r="AE36" s="431"/>
      <c r="AF36" s="431"/>
      <c r="AG36" s="431"/>
      <c r="AH36" s="431"/>
      <c r="AI36" s="431"/>
      <c r="AJ36" s="431"/>
      <c r="AK36" s="432"/>
    </row>
    <row r="37" spans="3:46" ht="12" customHeight="1" x14ac:dyDescent="0.25">
      <c r="C37" s="424"/>
      <c r="D37" s="424"/>
      <c r="E37" s="424"/>
      <c r="F37" s="424"/>
      <c r="G37" s="424"/>
      <c r="H37" s="424"/>
      <c r="I37" s="424"/>
      <c r="J37" s="424"/>
      <c r="K37" s="424"/>
      <c r="L37" s="424"/>
      <c r="M37" s="424"/>
      <c r="N37" s="424"/>
      <c r="O37" s="426"/>
      <c r="P37" s="426"/>
      <c r="Q37" s="426"/>
      <c r="R37" s="426"/>
      <c r="S37" s="426"/>
      <c r="T37" s="426"/>
      <c r="U37" s="426"/>
      <c r="V37" s="426"/>
      <c r="W37" s="430"/>
      <c r="X37" s="431"/>
      <c r="Y37" s="431"/>
      <c r="Z37" s="431"/>
      <c r="AA37" s="431"/>
      <c r="AB37" s="431"/>
      <c r="AC37" s="431"/>
      <c r="AD37" s="431"/>
      <c r="AE37" s="431"/>
      <c r="AF37" s="431"/>
      <c r="AG37" s="431"/>
      <c r="AH37" s="431"/>
      <c r="AI37" s="431"/>
      <c r="AJ37" s="431"/>
      <c r="AK37" s="432"/>
    </row>
    <row r="38" spans="3:46" ht="12" customHeight="1" x14ac:dyDescent="0.25">
      <c r="C38" s="424" t="s">
        <v>10620</v>
      </c>
      <c r="D38" s="424"/>
      <c r="E38" s="424"/>
      <c r="F38" s="424"/>
      <c r="G38" s="424"/>
      <c r="H38" s="424"/>
      <c r="I38" s="424"/>
      <c r="J38" s="424"/>
      <c r="K38" s="424"/>
      <c r="L38" s="424"/>
      <c r="M38" s="424"/>
      <c r="N38" s="424"/>
      <c r="O38" s="426" t="str">
        <f>IF(AD15="X",IF(REPORTE!B35="OK","X",""),"")</f>
        <v/>
      </c>
      <c r="P38" s="426"/>
      <c r="Q38" s="425" t="str">
        <f t="shared" ref="Q38" si="7">IF(AD$15="X",IF(O38="X","","X"),"")</f>
        <v/>
      </c>
      <c r="R38" s="425"/>
      <c r="S38" s="426" t="str">
        <f>IF(AH15="X",IF(REPORTE!B35="OK","X",""),"")</f>
        <v/>
      </c>
      <c r="T38" s="426"/>
      <c r="U38" s="425" t="str">
        <f t="shared" ref="U38" si="8">IF(AH$15="X",IF(S38="X","","X"),"")</f>
        <v/>
      </c>
      <c r="V38" s="425"/>
      <c r="W38" s="430"/>
      <c r="X38" s="431"/>
      <c r="Y38" s="431"/>
      <c r="Z38" s="431"/>
      <c r="AA38" s="431"/>
      <c r="AB38" s="431"/>
      <c r="AC38" s="431"/>
      <c r="AD38" s="431"/>
      <c r="AE38" s="431"/>
      <c r="AF38" s="431"/>
      <c r="AG38" s="431"/>
      <c r="AH38" s="431"/>
      <c r="AI38" s="431"/>
      <c r="AJ38" s="431"/>
      <c r="AK38" s="432"/>
    </row>
    <row r="39" spans="3:46" ht="12" customHeight="1" x14ac:dyDescent="0.25">
      <c r="C39" s="424"/>
      <c r="D39" s="424"/>
      <c r="E39" s="424"/>
      <c r="F39" s="424"/>
      <c r="G39" s="424"/>
      <c r="H39" s="424"/>
      <c r="I39" s="424"/>
      <c r="J39" s="424"/>
      <c r="K39" s="424"/>
      <c r="L39" s="424"/>
      <c r="M39" s="424"/>
      <c r="N39" s="424"/>
      <c r="O39" s="426"/>
      <c r="P39" s="426"/>
      <c r="Q39" s="426"/>
      <c r="R39" s="426"/>
      <c r="S39" s="426"/>
      <c r="T39" s="426"/>
      <c r="U39" s="426"/>
      <c r="V39" s="426"/>
      <c r="W39" s="430"/>
      <c r="X39" s="431"/>
      <c r="Y39" s="431"/>
      <c r="Z39" s="431"/>
      <c r="AA39" s="431"/>
      <c r="AB39" s="431"/>
      <c r="AC39" s="431"/>
      <c r="AD39" s="431"/>
      <c r="AE39" s="431"/>
      <c r="AF39" s="431"/>
      <c r="AG39" s="431"/>
      <c r="AH39" s="431"/>
      <c r="AI39" s="431"/>
      <c r="AJ39" s="431"/>
      <c r="AK39" s="432"/>
    </row>
    <row r="40" spans="3:46" ht="12" customHeight="1" x14ac:dyDescent="0.25">
      <c r="C40" s="424" t="s">
        <v>10621</v>
      </c>
      <c r="D40" s="424"/>
      <c r="E40" s="424"/>
      <c r="F40" s="424"/>
      <c r="G40" s="424"/>
      <c r="H40" s="424"/>
      <c r="I40" s="424"/>
      <c r="J40" s="424"/>
      <c r="K40" s="424"/>
      <c r="L40" s="424"/>
      <c r="M40" s="424"/>
      <c r="N40" s="424"/>
      <c r="O40" s="426" t="str">
        <f>IF(AD15="X",IF(REPORTE!B36="OK","X",""),"")</f>
        <v/>
      </c>
      <c r="P40" s="426"/>
      <c r="Q40" s="425" t="str">
        <f t="shared" ref="Q40" si="9">IF(AD$15="X",IF(O40="X","","X"),"")</f>
        <v/>
      </c>
      <c r="R40" s="425"/>
      <c r="S40" s="426" t="str">
        <f>IF(AH15="X",IF(REPORTE!B36="OK","X",""),"")</f>
        <v/>
      </c>
      <c r="T40" s="426"/>
      <c r="U40" s="425" t="str">
        <f t="shared" ref="U40" si="10">IF(AH$15="X",IF(S40="X","","X"),"")</f>
        <v/>
      </c>
      <c r="V40" s="425"/>
      <c r="W40" s="430"/>
      <c r="X40" s="431"/>
      <c r="Y40" s="431"/>
      <c r="Z40" s="431"/>
      <c r="AA40" s="431"/>
      <c r="AB40" s="431"/>
      <c r="AC40" s="431"/>
      <c r="AD40" s="431"/>
      <c r="AE40" s="431"/>
      <c r="AF40" s="431"/>
      <c r="AG40" s="431"/>
      <c r="AH40" s="431"/>
      <c r="AI40" s="431"/>
      <c r="AJ40" s="431"/>
      <c r="AK40" s="432"/>
    </row>
    <row r="41" spans="3:46" ht="12" customHeight="1" x14ac:dyDescent="0.25">
      <c r="C41" s="424"/>
      <c r="D41" s="424"/>
      <c r="E41" s="424"/>
      <c r="F41" s="424"/>
      <c r="G41" s="424"/>
      <c r="H41" s="424"/>
      <c r="I41" s="424"/>
      <c r="J41" s="424"/>
      <c r="K41" s="424"/>
      <c r="L41" s="424"/>
      <c r="M41" s="424"/>
      <c r="N41" s="424"/>
      <c r="O41" s="426"/>
      <c r="P41" s="426"/>
      <c r="Q41" s="426"/>
      <c r="R41" s="426"/>
      <c r="S41" s="426"/>
      <c r="T41" s="426"/>
      <c r="U41" s="426"/>
      <c r="V41" s="426"/>
      <c r="W41" s="430"/>
      <c r="X41" s="431"/>
      <c r="Y41" s="431"/>
      <c r="Z41" s="431"/>
      <c r="AA41" s="431"/>
      <c r="AB41" s="431"/>
      <c r="AC41" s="431"/>
      <c r="AD41" s="431"/>
      <c r="AE41" s="431"/>
      <c r="AF41" s="431"/>
      <c r="AG41" s="431"/>
      <c r="AH41" s="431"/>
      <c r="AI41" s="431"/>
      <c r="AJ41" s="431"/>
      <c r="AK41" s="432"/>
    </row>
    <row r="42" spans="3:46" ht="12" customHeight="1" x14ac:dyDescent="0.25">
      <c r="C42" s="424" t="s">
        <v>10622</v>
      </c>
      <c r="D42" s="424"/>
      <c r="E42" s="424"/>
      <c r="F42" s="424"/>
      <c r="G42" s="424"/>
      <c r="H42" s="424"/>
      <c r="I42" s="424"/>
      <c r="J42" s="424"/>
      <c r="K42" s="424"/>
      <c r="L42" s="424"/>
      <c r="M42" s="424"/>
      <c r="N42" s="424"/>
      <c r="O42" s="426" t="str">
        <f>IF(AD15="X",IF(REPORTE!B37="OK","X",""),"")</f>
        <v/>
      </c>
      <c r="P42" s="426"/>
      <c r="Q42" s="425" t="str">
        <f t="shared" ref="Q42" si="11">IF(AD$15="X",IF(O42="X","","X"),"")</f>
        <v/>
      </c>
      <c r="R42" s="425"/>
      <c r="S42" s="426" t="str">
        <f>IF(AH15="X",IF(REPORTE!B37="OK","X",""),"")</f>
        <v/>
      </c>
      <c r="T42" s="426"/>
      <c r="U42" s="425" t="str">
        <f t="shared" ref="U42" si="12">IF(AH$15="X",IF(S42="X","","X"),"")</f>
        <v/>
      </c>
      <c r="V42" s="425"/>
      <c r="W42" s="430"/>
      <c r="X42" s="431"/>
      <c r="Y42" s="431"/>
      <c r="Z42" s="431"/>
      <c r="AA42" s="431"/>
      <c r="AB42" s="431"/>
      <c r="AC42" s="431"/>
      <c r="AD42" s="431"/>
      <c r="AE42" s="431"/>
      <c r="AF42" s="431"/>
      <c r="AG42" s="431"/>
      <c r="AH42" s="431"/>
      <c r="AI42" s="431"/>
      <c r="AJ42" s="431"/>
      <c r="AK42" s="432"/>
    </row>
    <row r="43" spans="3:46" ht="12" customHeight="1" x14ac:dyDescent="0.25">
      <c r="C43" s="424"/>
      <c r="D43" s="424"/>
      <c r="E43" s="424"/>
      <c r="F43" s="424"/>
      <c r="G43" s="424"/>
      <c r="H43" s="424"/>
      <c r="I43" s="424"/>
      <c r="J43" s="424"/>
      <c r="K43" s="424"/>
      <c r="L43" s="424"/>
      <c r="M43" s="424"/>
      <c r="N43" s="424"/>
      <c r="O43" s="426"/>
      <c r="P43" s="426"/>
      <c r="Q43" s="426"/>
      <c r="R43" s="426"/>
      <c r="S43" s="426"/>
      <c r="T43" s="426"/>
      <c r="U43" s="426"/>
      <c r="V43" s="426"/>
      <c r="W43" s="430"/>
      <c r="X43" s="431"/>
      <c r="Y43" s="431"/>
      <c r="Z43" s="431"/>
      <c r="AA43" s="431"/>
      <c r="AB43" s="431"/>
      <c r="AC43" s="431"/>
      <c r="AD43" s="431"/>
      <c r="AE43" s="431"/>
      <c r="AF43" s="431"/>
      <c r="AG43" s="431"/>
      <c r="AH43" s="431"/>
      <c r="AI43" s="431"/>
      <c r="AJ43" s="431"/>
      <c r="AK43" s="432"/>
    </row>
    <row r="44" spans="3:46" ht="12" customHeight="1" x14ac:dyDescent="0.25">
      <c r="C44" s="424" t="s">
        <v>10550</v>
      </c>
      <c r="D44" s="424"/>
      <c r="E44" s="424"/>
      <c r="F44" s="424"/>
      <c r="G44" s="424"/>
      <c r="H44" s="424"/>
      <c r="I44" s="424"/>
      <c r="J44" s="424"/>
      <c r="K44" s="424"/>
      <c r="L44" s="424"/>
      <c r="M44" s="424"/>
      <c r="N44" s="424"/>
      <c r="O44" s="426" t="str">
        <f>IF(AD15="X",IF(REPORTE!B38="OK","X",""),"")</f>
        <v/>
      </c>
      <c r="P44" s="426"/>
      <c r="Q44" s="425" t="str">
        <f t="shared" ref="Q44" si="13">IF(AD$15="X",IF(O44="X","","X"),"")</f>
        <v/>
      </c>
      <c r="R44" s="425"/>
      <c r="S44" s="426" t="str">
        <f>IF(AH15="X",IF(REPORTE!B38="OK","X",""),"")</f>
        <v/>
      </c>
      <c r="T44" s="426"/>
      <c r="U44" s="425" t="str">
        <f t="shared" ref="U44" si="14">IF(AH$15="X",IF(S44="X","","X"),"")</f>
        <v/>
      </c>
      <c r="V44" s="425"/>
      <c r="W44" s="430"/>
      <c r="X44" s="431"/>
      <c r="Y44" s="431"/>
      <c r="Z44" s="431"/>
      <c r="AA44" s="431"/>
      <c r="AB44" s="431"/>
      <c r="AC44" s="431"/>
      <c r="AD44" s="431"/>
      <c r="AE44" s="431"/>
      <c r="AF44" s="431"/>
      <c r="AG44" s="431"/>
      <c r="AH44" s="431"/>
      <c r="AI44" s="431"/>
      <c r="AJ44" s="431"/>
      <c r="AK44" s="432"/>
    </row>
    <row r="45" spans="3:46" ht="12" customHeight="1" x14ac:dyDescent="0.25">
      <c r="C45" s="424"/>
      <c r="D45" s="424"/>
      <c r="E45" s="424"/>
      <c r="F45" s="424"/>
      <c r="G45" s="424"/>
      <c r="H45" s="424"/>
      <c r="I45" s="424"/>
      <c r="J45" s="424"/>
      <c r="K45" s="424"/>
      <c r="L45" s="424"/>
      <c r="M45" s="424"/>
      <c r="N45" s="424"/>
      <c r="O45" s="426"/>
      <c r="P45" s="426"/>
      <c r="Q45" s="426"/>
      <c r="R45" s="426"/>
      <c r="S45" s="426"/>
      <c r="T45" s="426"/>
      <c r="U45" s="426"/>
      <c r="V45" s="426"/>
      <c r="W45" s="430"/>
      <c r="X45" s="431"/>
      <c r="Y45" s="431"/>
      <c r="Z45" s="431"/>
      <c r="AA45" s="431"/>
      <c r="AB45" s="431"/>
      <c r="AC45" s="431"/>
      <c r="AD45" s="431"/>
      <c r="AE45" s="431"/>
      <c r="AF45" s="431"/>
      <c r="AG45" s="431"/>
      <c r="AH45" s="431"/>
      <c r="AI45" s="431"/>
      <c r="AJ45" s="431"/>
      <c r="AK45" s="432"/>
    </row>
    <row r="46" spans="3:46" ht="12" customHeight="1" x14ac:dyDescent="0.25">
      <c r="C46" s="424" t="str">
        <f>REPORTE!D40</f>
        <v/>
      </c>
      <c r="D46" s="424"/>
      <c r="E46" s="424"/>
      <c r="F46" s="424"/>
      <c r="G46" s="424"/>
      <c r="H46" s="424"/>
      <c r="I46" s="424"/>
      <c r="J46" s="424"/>
      <c r="K46" s="424"/>
      <c r="L46" s="424"/>
      <c r="M46" s="424"/>
      <c r="N46" s="424"/>
      <c r="O46" s="426" t="str">
        <f>IF(AD15="X",IF(REPORTE!B40="OK","X",""),"")</f>
        <v/>
      </c>
      <c r="P46" s="426"/>
      <c r="Q46" s="425" t="str">
        <f>IF(C46="","",IF(AD$15="X",IF(O46="X","","X"),""))</f>
        <v/>
      </c>
      <c r="R46" s="425"/>
      <c r="S46" s="426" t="str">
        <f>IF(AH15="X",IF(REPORTE!B40="OK","X",""),"")</f>
        <v/>
      </c>
      <c r="T46" s="426"/>
      <c r="U46" s="425" t="str">
        <f t="shared" ref="U46" si="15">IF(AH$15="X",IF(S46="X","","X"),"")</f>
        <v/>
      </c>
      <c r="V46" s="425"/>
      <c r="W46" s="430"/>
      <c r="X46" s="431"/>
      <c r="Y46" s="431"/>
      <c r="Z46" s="431"/>
      <c r="AA46" s="431"/>
      <c r="AB46" s="431"/>
      <c r="AC46" s="431"/>
      <c r="AD46" s="431"/>
      <c r="AE46" s="431"/>
      <c r="AF46" s="431"/>
      <c r="AG46" s="431"/>
      <c r="AH46" s="431"/>
      <c r="AI46" s="431"/>
      <c r="AJ46" s="431"/>
      <c r="AK46" s="432"/>
    </row>
    <row r="47" spans="3:46" ht="12" customHeight="1" x14ac:dyDescent="0.25">
      <c r="C47" s="424"/>
      <c r="D47" s="424"/>
      <c r="E47" s="424"/>
      <c r="F47" s="424"/>
      <c r="G47" s="424"/>
      <c r="H47" s="424"/>
      <c r="I47" s="424"/>
      <c r="J47" s="424"/>
      <c r="K47" s="424"/>
      <c r="L47" s="424"/>
      <c r="M47" s="424"/>
      <c r="N47" s="424"/>
      <c r="O47" s="426"/>
      <c r="P47" s="426"/>
      <c r="Q47" s="426"/>
      <c r="R47" s="426"/>
      <c r="S47" s="426"/>
      <c r="T47" s="426"/>
      <c r="U47" s="426"/>
      <c r="V47" s="426"/>
      <c r="W47" s="430"/>
      <c r="X47" s="431"/>
      <c r="Y47" s="431"/>
      <c r="Z47" s="431"/>
      <c r="AA47" s="431"/>
      <c r="AB47" s="431"/>
      <c r="AC47" s="431"/>
      <c r="AD47" s="431"/>
      <c r="AE47" s="431"/>
      <c r="AF47" s="431"/>
      <c r="AG47" s="431"/>
      <c r="AH47" s="431"/>
      <c r="AI47" s="431"/>
      <c r="AJ47" s="431"/>
      <c r="AK47" s="432"/>
    </row>
    <row r="48" spans="3:46" ht="12" customHeight="1" x14ac:dyDescent="0.25">
      <c r="C48" s="424" t="s">
        <v>10623</v>
      </c>
      <c r="D48" s="424"/>
      <c r="E48" s="424"/>
      <c r="F48" s="424"/>
      <c r="G48" s="424"/>
      <c r="H48" s="424"/>
      <c r="I48" s="424"/>
      <c r="J48" s="424"/>
      <c r="K48" s="424"/>
      <c r="L48" s="424"/>
      <c r="M48" s="424"/>
      <c r="N48" s="424"/>
      <c r="O48" s="440"/>
      <c r="P48" s="440"/>
      <c r="Q48" s="441"/>
      <c r="R48" s="441"/>
      <c r="S48" s="426" t="str">
        <f>IF(AH15="X",IF(REPORTE!B39="OK","X",""),"")</f>
        <v/>
      </c>
      <c r="T48" s="426"/>
      <c r="U48" s="425" t="str">
        <f t="shared" ref="U48" si="16">IF(AH$15="X",IF(S48="X","","X"),"")</f>
        <v/>
      </c>
      <c r="V48" s="425"/>
      <c r="W48" s="430"/>
      <c r="X48" s="431"/>
      <c r="Y48" s="431"/>
      <c r="Z48" s="431"/>
      <c r="AA48" s="431"/>
      <c r="AB48" s="431"/>
      <c r="AC48" s="431"/>
      <c r="AD48" s="431"/>
      <c r="AE48" s="431"/>
      <c r="AF48" s="431"/>
      <c r="AG48" s="431"/>
      <c r="AH48" s="431"/>
      <c r="AI48" s="431"/>
      <c r="AJ48" s="431"/>
      <c r="AK48" s="432"/>
    </row>
    <row r="49" spans="1:38" ht="12" customHeight="1" x14ac:dyDescent="0.25">
      <c r="C49" s="424"/>
      <c r="D49" s="424"/>
      <c r="E49" s="424"/>
      <c r="F49" s="424"/>
      <c r="G49" s="424"/>
      <c r="H49" s="424"/>
      <c r="I49" s="424"/>
      <c r="J49" s="424"/>
      <c r="K49" s="424"/>
      <c r="L49" s="424"/>
      <c r="M49" s="424"/>
      <c r="N49" s="424"/>
      <c r="O49" s="440"/>
      <c r="P49" s="440"/>
      <c r="Q49" s="440"/>
      <c r="R49" s="440"/>
      <c r="S49" s="426"/>
      <c r="T49" s="426"/>
      <c r="U49" s="426"/>
      <c r="V49" s="426"/>
      <c r="W49" s="430"/>
      <c r="X49" s="431"/>
      <c r="Y49" s="431"/>
      <c r="Z49" s="431"/>
      <c r="AA49" s="431"/>
      <c r="AB49" s="431"/>
      <c r="AC49" s="431"/>
      <c r="AD49" s="431"/>
      <c r="AE49" s="431"/>
      <c r="AF49" s="431"/>
      <c r="AG49" s="431"/>
      <c r="AH49" s="431"/>
      <c r="AI49" s="431"/>
      <c r="AJ49" s="431"/>
      <c r="AK49" s="432"/>
    </row>
    <row r="50" spans="1:38" ht="12" customHeight="1" x14ac:dyDescent="0.25">
      <c r="C50" s="424" t="str">
        <f>REPORTE!D41</f>
        <v/>
      </c>
      <c r="D50" s="424"/>
      <c r="E50" s="424"/>
      <c r="F50" s="424"/>
      <c r="G50" s="424"/>
      <c r="H50" s="424"/>
      <c r="I50" s="424"/>
      <c r="J50" s="424"/>
      <c r="K50" s="424"/>
      <c r="L50" s="424"/>
      <c r="M50" s="424"/>
      <c r="N50" s="424"/>
      <c r="O50" s="426" t="str">
        <f>IF(AD15="X",IF(REPORTE!B41="OK","X",""),"")</f>
        <v/>
      </c>
      <c r="P50" s="426"/>
      <c r="Q50" s="425" t="str">
        <f>IF(C50="","",IF(AD$15="X",IF(O50="X","","X"),""))</f>
        <v/>
      </c>
      <c r="R50" s="425"/>
      <c r="S50" s="426" t="str">
        <f>IF(AH15="X",IF(REPORTE!B41="OK","X",""),"")</f>
        <v/>
      </c>
      <c r="T50" s="426"/>
      <c r="U50" s="425" t="str">
        <f>IF(C50="","",IF(AH$15="X",IF(S50="X","","X"),""))</f>
        <v/>
      </c>
      <c r="V50" s="425"/>
      <c r="W50" s="430"/>
      <c r="X50" s="431"/>
      <c r="Y50" s="431"/>
      <c r="Z50" s="431"/>
      <c r="AA50" s="431"/>
      <c r="AB50" s="431"/>
      <c r="AC50" s="431"/>
      <c r="AD50" s="431"/>
      <c r="AE50" s="431"/>
      <c r="AF50" s="431"/>
      <c r="AG50" s="431"/>
      <c r="AH50" s="431"/>
      <c r="AI50" s="431"/>
      <c r="AJ50" s="431"/>
      <c r="AK50" s="432"/>
    </row>
    <row r="51" spans="1:38" ht="12" customHeight="1" x14ac:dyDescent="0.25">
      <c r="C51" s="424"/>
      <c r="D51" s="424"/>
      <c r="E51" s="424"/>
      <c r="F51" s="424"/>
      <c r="G51" s="424"/>
      <c r="H51" s="424"/>
      <c r="I51" s="424"/>
      <c r="J51" s="424"/>
      <c r="K51" s="424"/>
      <c r="L51" s="424"/>
      <c r="M51" s="424"/>
      <c r="N51" s="424"/>
      <c r="O51" s="426"/>
      <c r="P51" s="426"/>
      <c r="Q51" s="426"/>
      <c r="R51" s="426"/>
      <c r="S51" s="426"/>
      <c r="T51" s="426"/>
      <c r="U51" s="426"/>
      <c r="V51" s="426"/>
      <c r="W51" s="433"/>
      <c r="X51" s="434"/>
      <c r="Y51" s="434"/>
      <c r="Z51" s="434"/>
      <c r="AA51" s="434"/>
      <c r="AB51" s="434"/>
      <c r="AC51" s="434"/>
      <c r="AD51" s="434"/>
      <c r="AE51" s="434"/>
      <c r="AF51" s="434"/>
      <c r="AG51" s="434"/>
      <c r="AH51" s="434"/>
      <c r="AI51" s="434"/>
      <c r="AJ51" s="434"/>
      <c r="AK51" s="435"/>
    </row>
    <row r="52" spans="1:38" ht="5.25" customHeight="1" x14ac:dyDescent="0.25"/>
    <row r="53" spans="1:38" ht="12" customHeight="1" x14ac:dyDescent="0.25">
      <c r="C53" s="279"/>
      <c r="D53" s="274" t="s">
        <v>10616</v>
      </c>
    </row>
    <row r="54" spans="1:38" ht="19.5" customHeight="1" x14ac:dyDescent="0.25"/>
    <row r="55" spans="1:38" ht="21" customHeight="1" x14ac:dyDescent="0.25"/>
    <row r="57" spans="1:38" x14ac:dyDescent="0.25">
      <c r="E57" s="442" t="str">
        <f>REPORTE!H61</f>
        <v>ING. JUAN CARLOS FLORES VILLARREAL</v>
      </c>
      <c r="F57" s="442"/>
      <c r="G57" s="442"/>
      <c r="H57" s="442"/>
      <c r="I57" s="442"/>
      <c r="J57" s="442"/>
      <c r="K57" s="442"/>
      <c r="L57" s="442"/>
      <c r="M57" s="442"/>
      <c r="N57" s="442"/>
      <c r="O57" s="442"/>
      <c r="P57" s="442"/>
      <c r="Q57" s="442"/>
      <c r="R57" s="442"/>
      <c r="W57" s="442" t="str">
        <f>REPORTE!B61</f>
        <v xml:space="preserve">  </v>
      </c>
      <c r="X57" s="442"/>
      <c r="Y57" s="442"/>
      <c r="Z57" s="442"/>
      <c r="AA57" s="442"/>
      <c r="AB57" s="442"/>
      <c r="AC57" s="442"/>
      <c r="AD57" s="442"/>
      <c r="AE57" s="442"/>
      <c r="AF57" s="442"/>
      <c r="AG57" s="442"/>
      <c r="AH57" s="442"/>
      <c r="AI57" s="442"/>
    </row>
    <row r="58" spans="1:38" x14ac:dyDescent="0.25">
      <c r="A58" s="272"/>
      <c r="B58" s="272"/>
      <c r="C58" s="272"/>
      <c r="D58" s="272"/>
      <c r="E58" s="443" t="str">
        <f>REPORTE!H62</f>
        <v>NOMBRE Y FIRMA DE QUIEN RECIBIÓ Y COTEJÓ LA DOCUMENTACIÓN</v>
      </c>
      <c r="F58" s="443"/>
      <c r="G58" s="443"/>
      <c r="H58" s="443"/>
      <c r="I58" s="443"/>
      <c r="J58" s="443"/>
      <c r="K58" s="443"/>
      <c r="L58" s="443"/>
      <c r="M58" s="443"/>
      <c r="N58" s="443"/>
      <c r="O58" s="443"/>
      <c r="P58" s="443"/>
      <c r="Q58" s="443"/>
      <c r="R58" s="443"/>
      <c r="S58" s="272"/>
      <c r="T58" s="272"/>
      <c r="U58" s="272"/>
      <c r="V58" s="272"/>
      <c r="W58" s="443" t="str">
        <f>REPORTE!B62</f>
        <v>NOMBRE Y FIRMA DEL SOLICITANTE</v>
      </c>
      <c r="X58" s="443"/>
      <c r="Y58" s="443"/>
      <c r="Z58" s="443"/>
      <c r="AA58" s="443"/>
      <c r="AB58" s="443"/>
      <c r="AC58" s="443"/>
      <c r="AD58" s="443"/>
      <c r="AE58" s="443"/>
      <c r="AF58" s="443"/>
      <c r="AG58" s="443"/>
      <c r="AH58" s="443"/>
      <c r="AI58" s="443"/>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10599</v>
      </c>
      <c r="AA61" s="274"/>
      <c r="AB61" s="274"/>
      <c r="AC61" s="274"/>
      <c r="AD61" s="274" t="s">
        <v>10600</v>
      </c>
      <c r="AE61" s="274"/>
      <c r="AF61" s="274"/>
      <c r="AG61" s="274"/>
      <c r="AH61" s="274" t="s">
        <v>10601</v>
      </c>
      <c r="AI61" s="274"/>
      <c r="AJ61" s="274"/>
      <c r="AK61" s="274"/>
    </row>
    <row r="62" spans="1:38" x14ac:dyDescent="0.25">
      <c r="AA62" s="409">
        <f>AA4</f>
        <v>19</v>
      </c>
      <c r="AB62" s="409"/>
      <c r="AC62" s="409"/>
      <c r="AD62" s="276"/>
      <c r="AE62" s="409">
        <f>AE4</f>
        <v>10215</v>
      </c>
      <c r="AF62" s="409"/>
      <c r="AG62" s="409"/>
      <c r="AH62" s="276"/>
      <c r="AI62" s="409">
        <f>AI4</f>
        <v>12</v>
      </c>
      <c r="AJ62" s="409"/>
      <c r="AK62" s="409"/>
    </row>
    <row r="63" spans="1:38" ht="15.75" x14ac:dyDescent="0.3">
      <c r="C63" s="415" t="s">
        <v>10608</v>
      </c>
      <c r="D63" s="415"/>
      <c r="E63" s="415"/>
      <c r="F63" s="415"/>
      <c r="G63" s="415"/>
      <c r="H63" s="415"/>
      <c r="I63" s="415"/>
      <c r="J63" s="415"/>
      <c r="K63" s="415"/>
      <c r="L63" s="415"/>
      <c r="M63" s="415"/>
      <c r="N63" s="415"/>
      <c r="O63" s="415"/>
      <c r="P63" s="415"/>
      <c r="Q63" s="415"/>
      <c r="R63" s="415"/>
      <c r="S63" s="415"/>
      <c r="T63" s="415"/>
      <c r="U63" s="415"/>
      <c r="V63" s="415"/>
      <c r="W63" s="415"/>
      <c r="X63" s="415"/>
      <c r="Y63" s="415"/>
      <c r="Z63" s="415"/>
      <c r="AA63" s="415"/>
      <c r="AB63" s="415"/>
      <c r="AC63" s="415"/>
      <c r="AD63" s="415"/>
      <c r="AE63" s="415"/>
      <c r="AF63" s="415"/>
      <c r="AG63" s="415"/>
      <c r="AH63" s="415"/>
      <c r="AI63" s="415"/>
      <c r="AJ63" s="415"/>
      <c r="AK63" s="415"/>
    </row>
    <row r="64" spans="1:38" ht="15.75" x14ac:dyDescent="0.3">
      <c r="C64" s="415" t="s">
        <v>10609</v>
      </c>
      <c r="D64" s="415"/>
      <c r="E64" s="415"/>
      <c r="F64" s="415"/>
      <c r="G64" s="415"/>
      <c r="H64" s="415"/>
      <c r="I64" s="415"/>
      <c r="J64" s="415"/>
      <c r="K64" s="415"/>
      <c r="L64" s="415"/>
      <c r="M64" s="415"/>
      <c r="N64" s="415"/>
      <c r="O64" s="415"/>
      <c r="P64" s="415"/>
      <c r="Q64" s="415"/>
      <c r="R64" s="415"/>
      <c r="S64" s="415"/>
      <c r="T64" s="415"/>
      <c r="U64" s="415"/>
      <c r="V64" s="415"/>
      <c r="W64" s="415"/>
      <c r="X64" s="415"/>
      <c r="Y64" s="415"/>
      <c r="Z64" s="415"/>
      <c r="AA64" s="415"/>
      <c r="AB64" s="415"/>
      <c r="AC64" s="415"/>
      <c r="AD64" s="415"/>
      <c r="AE64" s="415"/>
      <c r="AF64" s="415"/>
      <c r="AG64" s="415"/>
      <c r="AH64" s="415"/>
      <c r="AI64" s="415"/>
      <c r="AJ64" s="415"/>
      <c r="AK64" s="415"/>
    </row>
    <row r="65" spans="3:37" ht="5.25" customHeight="1" x14ac:dyDescent="0.25"/>
    <row r="66" spans="3:37" x14ac:dyDescent="0.25">
      <c r="C66" s="412" t="str">
        <f ca="1">C9</f>
        <v>LINARES, NUEVO LEON A 12 DE ENERO DE 2026</v>
      </c>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12"/>
      <c r="AE66" s="412"/>
      <c r="AF66" s="412"/>
      <c r="AG66" s="412"/>
      <c r="AH66" s="412"/>
      <c r="AI66" s="412"/>
      <c r="AJ66" s="412"/>
      <c r="AK66" s="412"/>
    </row>
    <row r="67" spans="3:37" ht="5.25" customHeight="1" x14ac:dyDescent="0.25"/>
    <row r="68" spans="3:37" x14ac:dyDescent="0.25">
      <c r="C68" s="277" t="s">
        <v>10534</v>
      </c>
      <c r="D68" s="275"/>
      <c r="E68" s="275"/>
      <c r="F68" s="275"/>
      <c r="G68" s="275"/>
      <c r="H68" s="275"/>
      <c r="I68" s="278" t="str">
        <f>I15</f>
        <v>X</v>
      </c>
      <c r="J68" s="275" t="s">
        <v>10535</v>
      </c>
      <c r="K68" s="275"/>
      <c r="L68" s="275"/>
      <c r="M68" s="275"/>
      <c r="N68" s="275"/>
      <c r="O68" s="278" t="str">
        <f>O15</f>
        <v/>
      </c>
      <c r="P68" s="275" t="s">
        <v>10602</v>
      </c>
      <c r="Q68" s="275"/>
      <c r="R68" s="275"/>
      <c r="S68" s="275"/>
      <c r="T68" s="275"/>
      <c r="U68" s="275"/>
      <c r="V68" s="275"/>
      <c r="W68" s="275"/>
      <c r="X68" s="275"/>
      <c r="Y68" s="278"/>
      <c r="Z68" s="277" t="s">
        <v>10603</v>
      </c>
      <c r="AA68" s="275"/>
      <c r="AB68" s="275"/>
      <c r="AC68" s="275"/>
      <c r="AD68" s="278" t="str">
        <f>AD15</f>
        <v/>
      </c>
      <c r="AE68" s="275" t="s">
        <v>10604</v>
      </c>
      <c r="AF68" s="275"/>
      <c r="AG68" s="275"/>
      <c r="AH68" s="278" t="str">
        <f>AH15</f>
        <v/>
      </c>
      <c r="AI68" s="275" t="s">
        <v>10605</v>
      </c>
      <c r="AJ68" s="275"/>
      <c r="AK68" s="275"/>
    </row>
    <row r="69" spans="3:37" x14ac:dyDescent="0.25">
      <c r="C69" s="277" t="s">
        <v>10607</v>
      </c>
    </row>
    <row r="70" spans="3:37" x14ac:dyDescent="0.25">
      <c r="C70" s="414" t="str">
        <f>C17</f>
        <v xml:space="preserve">  </v>
      </c>
      <c r="D70" s="414"/>
      <c r="E70" s="414"/>
      <c r="F70" s="414"/>
      <c r="G70" s="414"/>
      <c r="H70" s="414"/>
      <c r="I70" s="414"/>
      <c r="J70" s="414"/>
      <c r="K70" s="414"/>
      <c r="L70" s="414"/>
      <c r="M70" s="414"/>
      <c r="N70" s="414"/>
      <c r="O70" s="414"/>
      <c r="P70" s="414"/>
      <c r="Q70" s="414"/>
      <c r="R70" s="414"/>
      <c r="S70" s="414"/>
      <c r="T70" s="414"/>
      <c r="U70" s="414"/>
      <c r="V70" s="414"/>
      <c r="W70" s="414"/>
      <c r="X70" s="414"/>
      <c r="Y70" s="414"/>
      <c r="Z70" s="414"/>
      <c r="AA70" s="414"/>
      <c r="AB70" s="414"/>
      <c r="AC70" s="414"/>
      <c r="AD70" s="414"/>
      <c r="AE70" s="414"/>
      <c r="AF70" s="414"/>
      <c r="AG70" s="414"/>
      <c r="AH70" s="414"/>
      <c r="AI70" s="414"/>
      <c r="AJ70" s="414"/>
      <c r="AK70" s="414"/>
    </row>
    <row r="71" spans="3:37" x14ac:dyDescent="0.25">
      <c r="C71" s="275" t="s">
        <v>10606</v>
      </c>
      <c r="D71" s="275"/>
      <c r="E71" s="275"/>
      <c r="F71" s="275"/>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row>
    <row r="72" spans="3:37" x14ac:dyDescent="0.25">
      <c r="C72" s="275" t="s">
        <v>10542</v>
      </c>
      <c r="D72" s="275"/>
      <c r="E72" s="275"/>
      <c r="F72" s="275"/>
      <c r="G72" s="407" t="str">
        <f>W28</f>
        <v/>
      </c>
      <c r="H72" s="407"/>
      <c r="I72" s="407"/>
      <c r="J72" s="407"/>
      <c r="K72" s="407"/>
      <c r="L72" s="407"/>
      <c r="M72" s="407"/>
      <c r="N72" s="407"/>
      <c r="O72" s="407"/>
      <c r="P72" s="407"/>
      <c r="Q72" s="407"/>
      <c r="R72" s="407"/>
      <c r="S72" s="407"/>
      <c r="T72" s="407"/>
      <c r="U72" s="407"/>
      <c r="V72" s="407"/>
      <c r="W72" s="407"/>
      <c r="X72" s="407"/>
      <c r="Y72" s="407"/>
      <c r="Z72" s="407"/>
      <c r="AA72" s="407"/>
      <c r="AB72" s="407"/>
      <c r="AC72" s="407"/>
      <c r="AD72" s="407"/>
      <c r="AE72" s="407"/>
      <c r="AF72" s="407"/>
      <c r="AG72" s="407"/>
      <c r="AH72" s="407"/>
      <c r="AI72" s="407"/>
      <c r="AJ72" s="407"/>
      <c r="AK72" s="407"/>
    </row>
    <row r="73" spans="3:37" ht="5.25" customHeight="1" x14ac:dyDescent="0.25"/>
    <row r="74" spans="3:37" x14ac:dyDescent="0.25">
      <c r="C74" s="410" t="s">
        <v>10598</v>
      </c>
      <c r="D74" s="410"/>
      <c r="E74" s="410"/>
      <c r="F74" s="410"/>
      <c r="G74" s="410"/>
      <c r="H74" s="410"/>
      <c r="I74" s="410"/>
      <c r="J74" s="410"/>
      <c r="K74" s="410"/>
      <c r="L74" s="410"/>
      <c r="M74" s="410"/>
      <c r="N74" s="410"/>
      <c r="O74" s="410"/>
      <c r="P74" s="410"/>
      <c r="Q74" s="410"/>
      <c r="R74" s="410"/>
      <c r="S74" s="410"/>
      <c r="T74" s="410"/>
      <c r="U74" s="410"/>
      <c r="V74" s="410"/>
      <c r="W74" s="410"/>
      <c r="X74" s="410"/>
      <c r="Y74" s="410"/>
      <c r="Z74" s="410"/>
      <c r="AA74" s="410"/>
      <c r="AB74" s="410"/>
      <c r="AC74" s="410"/>
      <c r="AD74" s="410"/>
      <c r="AE74" s="410"/>
      <c r="AF74" s="410"/>
      <c r="AG74" s="410"/>
      <c r="AH74" s="410"/>
      <c r="AI74" s="410"/>
      <c r="AJ74" s="410"/>
      <c r="AK74" s="41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2026-01-12T17:56:11Z</dcterms:modified>
</cp:coreProperties>
</file>