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2" i="4" l="1"/>
  <c r="AN11" i="4"/>
  <c r="AN10" i="4"/>
  <c r="AN8" i="4"/>
  <c r="AO6" i="4"/>
  <c r="AN6" i="4"/>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 i="1"/>
  <c r="AK2115" i="1" l="1"/>
  <c r="AK2116" i="1"/>
  <c r="AK2117" i="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E3" i="1"/>
  <c r="J3" i="1"/>
  <c r="T3" i="1"/>
  <c r="AB3" i="1"/>
  <c r="AC3" i="1"/>
  <c r="AF3" i="1"/>
  <c r="AG3" i="1"/>
  <c r="AI3" i="1"/>
  <c r="E4" i="1"/>
  <c r="J4" i="1"/>
  <c r="T4" i="1"/>
  <c r="AB4" i="1"/>
  <c r="AC4" i="1"/>
  <c r="AF4" i="1"/>
  <c r="AG4" i="1"/>
  <c r="AI4" i="1"/>
  <c r="E5" i="1"/>
  <c r="J5" i="1"/>
  <c r="T5" i="1"/>
  <c r="AB5" i="1"/>
  <c r="AC5" i="1"/>
  <c r="AF5" i="1"/>
  <c r="AG5" i="1"/>
  <c r="AI5" i="1"/>
  <c r="E6" i="1"/>
  <c r="J6" i="1"/>
  <c r="T6" i="1"/>
  <c r="AB6" i="1"/>
  <c r="AC6" i="1"/>
  <c r="AF6" i="1"/>
  <c r="AG6" i="1"/>
  <c r="AI6" i="1"/>
  <c r="E7" i="1"/>
  <c r="J7" i="1"/>
  <c r="T7" i="1"/>
  <c r="AB7" i="1"/>
  <c r="AC7" i="1"/>
  <c r="AF7" i="1"/>
  <c r="AG7" i="1"/>
  <c r="AI7" i="1"/>
  <c r="E8" i="1"/>
  <c r="J8" i="1"/>
  <c r="T8" i="1"/>
  <c r="AB8" i="1"/>
  <c r="AC8" i="1"/>
  <c r="AF8" i="1"/>
  <c r="AG8" i="1"/>
  <c r="AI8" i="1"/>
  <c r="E9" i="1"/>
  <c r="J9" i="1"/>
  <c r="T9" i="1"/>
  <c r="AB9" i="1"/>
  <c r="AC9" i="1"/>
  <c r="AF9" i="1"/>
  <c r="AG9" i="1"/>
  <c r="AI9" i="1"/>
  <c r="E10" i="1"/>
  <c r="J10" i="1"/>
  <c r="T10" i="1"/>
  <c r="AB10" i="1"/>
  <c r="AC10" i="1"/>
  <c r="AF10" i="1"/>
  <c r="AG10" i="1"/>
  <c r="AI10" i="1"/>
  <c r="E11" i="1"/>
  <c r="J11" i="1"/>
  <c r="T11" i="1"/>
  <c r="AB11" i="1"/>
  <c r="AC11" i="1"/>
  <c r="AF11" i="1"/>
  <c r="AG11" i="1"/>
  <c r="AI11" i="1"/>
  <c r="E12" i="1"/>
  <c r="J12" i="1"/>
  <c r="T12" i="1"/>
  <c r="AB12" i="1"/>
  <c r="AC12" i="1"/>
  <c r="AF12" i="1"/>
  <c r="AG12" i="1"/>
  <c r="AI12" i="1"/>
  <c r="E13" i="1"/>
  <c r="J13" i="1"/>
  <c r="T13" i="1"/>
  <c r="AB13" i="1"/>
  <c r="AC13" i="1"/>
  <c r="AF13" i="1"/>
  <c r="AG13" i="1"/>
  <c r="AI13" i="1"/>
  <c r="E14" i="1"/>
  <c r="J14" i="1"/>
  <c r="T14" i="1"/>
  <c r="AB14" i="1"/>
  <c r="AC14" i="1"/>
  <c r="AF14" i="1"/>
  <c r="AG14" i="1"/>
  <c r="AI14" i="1"/>
  <c r="E15" i="1"/>
  <c r="J15" i="1"/>
  <c r="T15" i="1"/>
  <c r="AB15" i="1"/>
  <c r="AC15" i="1"/>
  <c r="AF15" i="1"/>
  <c r="AG15" i="1"/>
  <c r="AI15" i="1"/>
  <c r="E16" i="1"/>
  <c r="J16" i="1"/>
  <c r="T16" i="1"/>
  <c r="AB16" i="1"/>
  <c r="AC16" i="1"/>
  <c r="AF16" i="1"/>
  <c r="AG16" i="1"/>
  <c r="AI16" i="1"/>
  <c r="E17" i="1"/>
  <c r="J17" i="1"/>
  <c r="T17" i="1"/>
  <c r="AB17" i="1"/>
  <c r="AC17" i="1"/>
  <c r="AF17" i="1"/>
  <c r="AG17" i="1"/>
  <c r="AI17" i="1"/>
  <c r="E18" i="1"/>
  <c r="J18" i="1"/>
  <c r="T18" i="1"/>
  <c r="AB18" i="1"/>
  <c r="AC18" i="1"/>
  <c r="AF18" i="1"/>
  <c r="AG18" i="1"/>
  <c r="AI18" i="1"/>
  <c r="E19" i="1"/>
  <c r="J19" i="1"/>
  <c r="T19" i="1"/>
  <c r="AB19" i="1"/>
  <c r="AC19" i="1"/>
  <c r="AF19" i="1"/>
  <c r="AG19" i="1"/>
  <c r="AI19" i="1"/>
  <c r="E20" i="1"/>
  <c r="J20" i="1"/>
  <c r="T20" i="1"/>
  <c r="AB20" i="1"/>
  <c r="AC20" i="1"/>
  <c r="AF20" i="1"/>
  <c r="AG20" i="1"/>
  <c r="AI20" i="1"/>
  <c r="E21" i="1"/>
  <c r="J21" i="1"/>
  <c r="T21" i="1"/>
  <c r="AB21" i="1"/>
  <c r="AC21" i="1"/>
  <c r="AF21" i="1"/>
  <c r="AG21" i="1"/>
  <c r="AI21" i="1"/>
  <c r="E22" i="1"/>
  <c r="J22" i="1"/>
  <c r="T22" i="1"/>
  <c r="AB22" i="1"/>
  <c r="AC22" i="1"/>
  <c r="AF22" i="1"/>
  <c r="AG22" i="1"/>
  <c r="AI22" i="1"/>
  <c r="E23" i="1"/>
  <c r="J23" i="1"/>
  <c r="T23" i="1"/>
  <c r="AB23" i="1"/>
  <c r="AC23" i="1"/>
  <c r="AF23" i="1"/>
  <c r="AG23" i="1"/>
  <c r="AI23" i="1"/>
  <c r="E24" i="1"/>
  <c r="J24" i="1"/>
  <c r="T24" i="1"/>
  <c r="AB24" i="1"/>
  <c r="AC24" i="1"/>
  <c r="AF24" i="1"/>
  <c r="AG24" i="1"/>
  <c r="AI24" i="1"/>
  <c r="E25" i="1"/>
  <c r="J25" i="1"/>
  <c r="T25" i="1"/>
  <c r="AB25" i="1"/>
  <c r="AC25" i="1"/>
  <c r="AF25" i="1"/>
  <c r="AG25" i="1"/>
  <c r="AI25" i="1"/>
  <c r="E26" i="1"/>
  <c r="J26" i="1"/>
  <c r="T26" i="1"/>
  <c r="AB26" i="1"/>
  <c r="AC26" i="1"/>
  <c r="AF26" i="1"/>
  <c r="AG26" i="1"/>
  <c r="AI26" i="1"/>
  <c r="E27" i="1"/>
  <c r="J27" i="1"/>
  <c r="T27" i="1"/>
  <c r="AB27" i="1"/>
  <c r="AC27" i="1"/>
  <c r="AF27" i="1"/>
  <c r="AG27" i="1"/>
  <c r="AI27" i="1"/>
  <c r="E28" i="1"/>
  <c r="J28" i="1"/>
  <c r="T28" i="1"/>
  <c r="AB28" i="1"/>
  <c r="AC28" i="1"/>
  <c r="AF28" i="1"/>
  <c r="AG28" i="1"/>
  <c r="AI28" i="1"/>
  <c r="E29" i="1"/>
  <c r="J29" i="1"/>
  <c r="T29" i="1"/>
  <c r="AB29" i="1"/>
  <c r="AC29" i="1"/>
  <c r="AF29" i="1"/>
  <c r="AG29" i="1"/>
  <c r="AI29" i="1"/>
  <c r="E30" i="1"/>
  <c r="J30" i="1"/>
  <c r="T30" i="1"/>
  <c r="AB30" i="1"/>
  <c r="AC30" i="1"/>
  <c r="AF30" i="1"/>
  <c r="AG30" i="1"/>
  <c r="AI30" i="1"/>
  <c r="E31" i="1"/>
  <c r="J31" i="1"/>
  <c r="T31" i="1"/>
  <c r="AB31" i="1"/>
  <c r="AC31" i="1"/>
  <c r="AF31" i="1"/>
  <c r="AG31" i="1"/>
  <c r="AI31" i="1"/>
  <c r="E32" i="1"/>
  <c r="J32" i="1"/>
  <c r="T32" i="1"/>
  <c r="AB32" i="1"/>
  <c r="AC32" i="1"/>
  <c r="AF32" i="1"/>
  <c r="AG32" i="1"/>
  <c r="AI32" i="1"/>
  <c r="E33" i="1"/>
  <c r="J33" i="1"/>
  <c r="T33" i="1"/>
  <c r="AB33" i="1"/>
  <c r="AC33" i="1"/>
  <c r="AF33" i="1"/>
  <c r="AG33" i="1"/>
  <c r="AI33" i="1"/>
  <c r="E34" i="1"/>
  <c r="J34" i="1"/>
  <c r="T34" i="1"/>
  <c r="AB34" i="1"/>
  <c r="AC34" i="1"/>
  <c r="AF34" i="1"/>
  <c r="AG34" i="1"/>
  <c r="AI34" i="1"/>
  <c r="E35" i="1"/>
  <c r="J35" i="1"/>
  <c r="T35" i="1"/>
  <c r="AB35" i="1"/>
  <c r="AC35" i="1"/>
  <c r="AF35" i="1"/>
  <c r="AG35" i="1"/>
  <c r="AI35" i="1"/>
  <c r="E36" i="1"/>
  <c r="J36" i="1"/>
  <c r="T36" i="1"/>
  <c r="AB36" i="1"/>
  <c r="AC36" i="1"/>
  <c r="AF36" i="1"/>
  <c r="AG36" i="1"/>
  <c r="AI36" i="1"/>
  <c r="E37" i="1"/>
  <c r="J37" i="1"/>
  <c r="T37" i="1"/>
  <c r="AB37" i="1"/>
  <c r="AC37" i="1"/>
  <c r="AF37" i="1"/>
  <c r="AG37" i="1"/>
  <c r="AI37" i="1"/>
  <c r="E38" i="1"/>
  <c r="J38" i="1"/>
  <c r="T38" i="1"/>
  <c r="AB38" i="1"/>
  <c r="AC38" i="1"/>
  <c r="AF38" i="1"/>
  <c r="AG38" i="1"/>
  <c r="AI38" i="1"/>
  <c r="E39" i="1"/>
  <c r="J39" i="1"/>
  <c r="T39" i="1"/>
  <c r="AB39" i="1"/>
  <c r="AC39" i="1"/>
  <c r="AF39" i="1"/>
  <c r="AG39" i="1"/>
  <c r="AI39" i="1"/>
  <c r="E40" i="1"/>
  <c r="J40" i="1"/>
  <c r="T40" i="1"/>
  <c r="AB40" i="1"/>
  <c r="AC40" i="1"/>
  <c r="AF40" i="1"/>
  <c r="AG40" i="1"/>
  <c r="AI40" i="1"/>
  <c r="E41" i="1"/>
  <c r="J41" i="1"/>
  <c r="T41" i="1"/>
  <c r="AB41" i="1"/>
  <c r="AC41" i="1"/>
  <c r="AF41" i="1"/>
  <c r="AG41" i="1"/>
  <c r="AI41" i="1"/>
  <c r="E42" i="1"/>
  <c r="J42" i="1"/>
  <c r="T42" i="1"/>
  <c r="AB42" i="1"/>
  <c r="AC42" i="1"/>
  <c r="AF42" i="1"/>
  <c r="AG42" i="1"/>
  <c r="AI42" i="1"/>
  <c r="E43" i="1"/>
  <c r="J43" i="1"/>
  <c r="T43" i="1"/>
  <c r="AB43" i="1"/>
  <c r="AC43" i="1"/>
  <c r="AF43" i="1"/>
  <c r="AG43" i="1"/>
  <c r="AI43" i="1"/>
  <c r="E44" i="1"/>
  <c r="J44" i="1"/>
  <c r="T44" i="1"/>
  <c r="AB44" i="1"/>
  <c r="AC44" i="1"/>
  <c r="AF44" i="1"/>
  <c r="AG44" i="1"/>
  <c r="AI44" i="1"/>
  <c r="E45" i="1"/>
  <c r="J45" i="1"/>
  <c r="T45" i="1"/>
  <c r="AB45" i="1"/>
  <c r="AC45" i="1"/>
  <c r="AF45" i="1"/>
  <c r="AG45" i="1"/>
  <c r="AI45" i="1"/>
  <c r="E46" i="1"/>
  <c r="J46" i="1"/>
  <c r="T46" i="1"/>
  <c r="AB46" i="1"/>
  <c r="AC46" i="1"/>
  <c r="AF46" i="1"/>
  <c r="AG46" i="1"/>
  <c r="AI46" i="1"/>
  <c r="E47" i="1"/>
  <c r="J47" i="1"/>
  <c r="T47" i="1"/>
  <c r="AB47" i="1"/>
  <c r="AC47" i="1"/>
  <c r="AF47" i="1"/>
  <c r="AG47" i="1"/>
  <c r="AI47" i="1"/>
  <c r="E48" i="1"/>
  <c r="J48" i="1"/>
  <c r="T48" i="1"/>
  <c r="AB48" i="1"/>
  <c r="AC48" i="1"/>
  <c r="AF48" i="1"/>
  <c r="AG48" i="1"/>
  <c r="AI48" i="1"/>
  <c r="E49" i="1"/>
  <c r="J49" i="1"/>
  <c r="T49" i="1"/>
  <c r="AB49" i="1"/>
  <c r="AC49" i="1"/>
  <c r="AF49" i="1"/>
  <c r="AG49" i="1"/>
  <c r="AI49" i="1"/>
  <c r="E50" i="1"/>
  <c r="J50" i="1"/>
  <c r="T50" i="1"/>
  <c r="AB50" i="1"/>
  <c r="AC50" i="1"/>
  <c r="AF50" i="1"/>
  <c r="AG50" i="1"/>
  <c r="AI50" i="1"/>
  <c r="E51" i="1"/>
  <c r="J51" i="1"/>
  <c r="T51" i="1"/>
  <c r="AB51" i="1"/>
  <c r="AC51" i="1"/>
  <c r="AF51" i="1"/>
  <c r="AG51" i="1"/>
  <c r="AI51" i="1"/>
  <c r="E52" i="1"/>
  <c r="J52" i="1"/>
  <c r="T52" i="1"/>
  <c r="AB52" i="1"/>
  <c r="AC52" i="1"/>
  <c r="AF52" i="1"/>
  <c r="AG52" i="1"/>
  <c r="AI52" i="1"/>
  <c r="E53" i="1"/>
  <c r="J53" i="1"/>
  <c r="T53" i="1"/>
  <c r="AB53" i="1"/>
  <c r="AC53" i="1"/>
  <c r="AF53" i="1"/>
  <c r="AG53" i="1"/>
  <c r="AI53" i="1"/>
  <c r="E54" i="1"/>
  <c r="J54" i="1"/>
  <c r="T54" i="1"/>
  <c r="AB54" i="1"/>
  <c r="AC54" i="1"/>
  <c r="AF54" i="1"/>
  <c r="AG54" i="1"/>
  <c r="AI54" i="1"/>
  <c r="E55" i="1"/>
  <c r="J55" i="1"/>
  <c r="T55" i="1"/>
  <c r="AB55" i="1"/>
  <c r="AC55" i="1"/>
  <c r="AF55" i="1"/>
  <c r="AG55" i="1"/>
  <c r="AI55" i="1"/>
  <c r="E56" i="1"/>
  <c r="J56" i="1"/>
  <c r="T56" i="1"/>
  <c r="AB56" i="1"/>
  <c r="AC56" i="1"/>
  <c r="AF56" i="1"/>
  <c r="AG56" i="1"/>
  <c r="AI56" i="1"/>
  <c r="E57" i="1"/>
  <c r="J57" i="1"/>
  <c r="T57" i="1"/>
  <c r="AB57" i="1"/>
  <c r="AC57" i="1"/>
  <c r="AF57" i="1"/>
  <c r="AG57" i="1"/>
  <c r="AI57" i="1"/>
  <c r="E58" i="1"/>
  <c r="J58" i="1"/>
  <c r="T58" i="1"/>
  <c r="AB58" i="1"/>
  <c r="AC58" i="1"/>
  <c r="AF58" i="1"/>
  <c r="AG58" i="1"/>
  <c r="AI58" i="1"/>
  <c r="E59" i="1"/>
  <c r="J59" i="1"/>
  <c r="T59" i="1"/>
  <c r="AB59" i="1"/>
  <c r="AC59" i="1"/>
  <c r="AF59" i="1"/>
  <c r="AG59" i="1"/>
  <c r="AI59" i="1"/>
  <c r="E60" i="1"/>
  <c r="J60" i="1"/>
  <c r="T60" i="1"/>
  <c r="AB60" i="1"/>
  <c r="AC60" i="1"/>
  <c r="AF60" i="1"/>
  <c r="AG60" i="1"/>
  <c r="AI60" i="1"/>
  <c r="E61" i="1"/>
  <c r="J61" i="1"/>
  <c r="T61" i="1"/>
  <c r="AB61" i="1"/>
  <c r="AC61" i="1"/>
  <c r="AF61" i="1"/>
  <c r="AG61" i="1"/>
  <c r="AI61" i="1"/>
  <c r="E62" i="1"/>
  <c r="J62" i="1"/>
  <c r="T62" i="1"/>
  <c r="AB62" i="1"/>
  <c r="AC62" i="1"/>
  <c r="AF62" i="1"/>
  <c r="AG62" i="1"/>
  <c r="AI62" i="1"/>
  <c r="E63" i="1"/>
  <c r="J63" i="1"/>
  <c r="T63" i="1"/>
  <c r="AB63" i="1"/>
  <c r="AC63" i="1"/>
  <c r="AF63" i="1"/>
  <c r="AG63" i="1"/>
  <c r="AI63" i="1"/>
  <c r="E64" i="1"/>
  <c r="J64" i="1"/>
  <c r="T64" i="1"/>
  <c r="AB64" i="1"/>
  <c r="AC64" i="1"/>
  <c r="AF64" i="1"/>
  <c r="AG64" i="1"/>
  <c r="AI64" i="1"/>
  <c r="E65" i="1"/>
  <c r="J65" i="1"/>
  <c r="T65" i="1"/>
  <c r="AB65" i="1"/>
  <c r="AC65" i="1"/>
  <c r="AF65" i="1"/>
  <c r="AG65" i="1"/>
  <c r="AI65" i="1"/>
  <c r="E66" i="1"/>
  <c r="J66" i="1"/>
  <c r="T66" i="1"/>
  <c r="AB66" i="1"/>
  <c r="AC66" i="1"/>
  <c r="AF66" i="1"/>
  <c r="AG66" i="1"/>
  <c r="AI66" i="1"/>
  <c r="E67" i="1"/>
  <c r="J67" i="1"/>
  <c r="T67" i="1"/>
  <c r="AB67" i="1"/>
  <c r="AC67" i="1"/>
  <c r="AF67" i="1"/>
  <c r="AG67" i="1"/>
  <c r="AI67" i="1"/>
  <c r="E68" i="1"/>
  <c r="J68" i="1"/>
  <c r="T68" i="1"/>
  <c r="AB68" i="1"/>
  <c r="AC68" i="1"/>
  <c r="AF68" i="1"/>
  <c r="AG68" i="1"/>
  <c r="AI68" i="1"/>
  <c r="E69" i="1"/>
  <c r="J69" i="1"/>
  <c r="T69" i="1"/>
  <c r="AB69" i="1"/>
  <c r="AC69" i="1"/>
  <c r="AF69" i="1"/>
  <c r="AG69" i="1"/>
  <c r="AI69" i="1"/>
  <c r="E70" i="1"/>
  <c r="J70" i="1"/>
  <c r="T70" i="1"/>
  <c r="AB70" i="1"/>
  <c r="AC70" i="1"/>
  <c r="AF70" i="1"/>
  <c r="AG70" i="1"/>
  <c r="AI70" i="1"/>
  <c r="E71" i="1"/>
  <c r="J71" i="1"/>
  <c r="T71" i="1"/>
  <c r="AB71" i="1"/>
  <c r="AC71" i="1"/>
  <c r="AF71" i="1"/>
  <c r="AG71" i="1"/>
  <c r="AI71" i="1"/>
  <c r="E72" i="1"/>
  <c r="J72" i="1"/>
  <c r="T72" i="1"/>
  <c r="AB72" i="1"/>
  <c r="AC72" i="1"/>
  <c r="AF72" i="1"/>
  <c r="AG72" i="1"/>
  <c r="AI72" i="1"/>
  <c r="E73" i="1"/>
  <c r="J73" i="1"/>
  <c r="T73" i="1"/>
  <c r="AB73" i="1"/>
  <c r="AC73" i="1"/>
  <c r="AF73" i="1"/>
  <c r="AG73" i="1"/>
  <c r="AI73" i="1"/>
  <c r="E74" i="1"/>
  <c r="J74" i="1"/>
  <c r="T74" i="1"/>
  <c r="AB74" i="1"/>
  <c r="AC74" i="1"/>
  <c r="AF74" i="1"/>
  <c r="AG74" i="1"/>
  <c r="AI74" i="1"/>
  <c r="E75" i="1"/>
  <c r="J75" i="1"/>
  <c r="T75" i="1"/>
  <c r="AB75" i="1"/>
  <c r="AC75" i="1"/>
  <c r="AF75" i="1"/>
  <c r="AG75" i="1"/>
  <c r="AI75" i="1"/>
  <c r="E76" i="1"/>
  <c r="J76" i="1"/>
  <c r="T76" i="1"/>
  <c r="AB76" i="1"/>
  <c r="AC76" i="1"/>
  <c r="AF76" i="1"/>
  <c r="AG76" i="1"/>
  <c r="AI76" i="1"/>
  <c r="E77" i="1"/>
  <c r="J77" i="1"/>
  <c r="T77" i="1"/>
  <c r="AB77" i="1"/>
  <c r="AC77" i="1"/>
  <c r="AF77" i="1"/>
  <c r="AG77" i="1"/>
  <c r="AI77" i="1"/>
  <c r="E78" i="1"/>
  <c r="J78" i="1"/>
  <c r="T78" i="1"/>
  <c r="AB78" i="1"/>
  <c r="AC78" i="1"/>
  <c r="AF78" i="1"/>
  <c r="AG78" i="1"/>
  <c r="AI78" i="1"/>
  <c r="E79" i="1"/>
  <c r="J79" i="1"/>
  <c r="T79" i="1"/>
  <c r="AB79" i="1"/>
  <c r="AC79" i="1"/>
  <c r="AF79" i="1"/>
  <c r="AG79" i="1"/>
  <c r="AI79" i="1"/>
  <c r="E80" i="1"/>
  <c r="J80" i="1"/>
  <c r="T80" i="1"/>
  <c r="AB80" i="1"/>
  <c r="AC80" i="1"/>
  <c r="AF80" i="1"/>
  <c r="AG80" i="1"/>
  <c r="AI80" i="1"/>
  <c r="E81" i="1"/>
  <c r="J81" i="1"/>
  <c r="T81" i="1"/>
  <c r="AB81" i="1"/>
  <c r="AC81" i="1"/>
  <c r="AF81" i="1"/>
  <c r="AG81" i="1"/>
  <c r="AI81" i="1"/>
  <c r="E82" i="1"/>
  <c r="J82" i="1"/>
  <c r="T82" i="1"/>
  <c r="AB82" i="1"/>
  <c r="AC82" i="1"/>
  <c r="AF82" i="1"/>
  <c r="AG82" i="1"/>
  <c r="AI82" i="1"/>
  <c r="E83" i="1"/>
  <c r="J83" i="1"/>
  <c r="T83" i="1"/>
  <c r="AB83" i="1"/>
  <c r="AC83" i="1"/>
  <c r="AF83" i="1"/>
  <c r="AG83" i="1"/>
  <c r="AI83" i="1"/>
  <c r="E84" i="1"/>
  <c r="J84" i="1"/>
  <c r="T84" i="1"/>
  <c r="AB84" i="1"/>
  <c r="AC84" i="1"/>
  <c r="AF84" i="1"/>
  <c r="AG84" i="1"/>
  <c r="AI84" i="1"/>
  <c r="E85" i="1"/>
  <c r="J85" i="1"/>
  <c r="T85" i="1"/>
  <c r="AB85" i="1"/>
  <c r="AC85" i="1"/>
  <c r="AF85" i="1"/>
  <c r="AG85" i="1"/>
  <c r="AI85" i="1"/>
  <c r="E86" i="1"/>
  <c r="J86" i="1"/>
  <c r="T86" i="1"/>
  <c r="AB86" i="1"/>
  <c r="AC86" i="1"/>
  <c r="AF86" i="1"/>
  <c r="AG86" i="1"/>
  <c r="AI86" i="1"/>
  <c r="E87" i="1"/>
  <c r="J87" i="1"/>
  <c r="T87" i="1"/>
  <c r="AB87" i="1"/>
  <c r="AC87" i="1"/>
  <c r="AF87" i="1"/>
  <c r="AG87" i="1"/>
  <c r="AI87" i="1"/>
  <c r="E88" i="1"/>
  <c r="J88" i="1"/>
  <c r="T88" i="1"/>
  <c r="AB88" i="1"/>
  <c r="AC88" i="1"/>
  <c r="AF88" i="1"/>
  <c r="AG88" i="1"/>
  <c r="AI88" i="1"/>
  <c r="E89" i="1"/>
  <c r="J89" i="1"/>
  <c r="T89" i="1"/>
  <c r="AB89" i="1"/>
  <c r="AC89" i="1"/>
  <c r="AF89" i="1"/>
  <c r="AG89" i="1"/>
  <c r="AI89" i="1"/>
  <c r="E90" i="1"/>
  <c r="J90" i="1"/>
  <c r="T90" i="1"/>
  <c r="AB90" i="1"/>
  <c r="AC90" i="1"/>
  <c r="AF90" i="1"/>
  <c r="AG90" i="1"/>
  <c r="AI90" i="1"/>
  <c r="E91" i="1"/>
  <c r="J91" i="1"/>
  <c r="T91" i="1"/>
  <c r="AB91" i="1"/>
  <c r="AC91" i="1"/>
  <c r="AF91" i="1"/>
  <c r="AG91" i="1"/>
  <c r="AI91" i="1"/>
  <c r="E92" i="1"/>
  <c r="J92" i="1"/>
  <c r="T92" i="1"/>
  <c r="AB92" i="1"/>
  <c r="AC92" i="1"/>
  <c r="AF92" i="1"/>
  <c r="AG92" i="1"/>
  <c r="AI92" i="1"/>
  <c r="E93" i="1"/>
  <c r="J93" i="1"/>
  <c r="T93" i="1"/>
  <c r="AB93" i="1"/>
  <c r="AC93" i="1"/>
  <c r="AF93" i="1"/>
  <c r="AG93" i="1"/>
  <c r="AI93" i="1"/>
  <c r="E94" i="1"/>
  <c r="J94" i="1"/>
  <c r="T94" i="1"/>
  <c r="AB94" i="1"/>
  <c r="AC94" i="1"/>
  <c r="AF94" i="1"/>
  <c r="AG94" i="1"/>
  <c r="AI94" i="1"/>
  <c r="E95" i="1"/>
  <c r="J95" i="1"/>
  <c r="T95" i="1"/>
  <c r="AB95" i="1"/>
  <c r="AC95" i="1"/>
  <c r="AF95" i="1"/>
  <c r="AG95" i="1"/>
  <c r="AI95" i="1"/>
  <c r="E96" i="1"/>
  <c r="J96" i="1"/>
  <c r="T96" i="1"/>
  <c r="AB96" i="1"/>
  <c r="AC96" i="1"/>
  <c r="AF96" i="1"/>
  <c r="AG96" i="1"/>
  <c r="AI96" i="1"/>
  <c r="E97" i="1"/>
  <c r="J97" i="1"/>
  <c r="T97" i="1"/>
  <c r="AB97" i="1"/>
  <c r="AC97" i="1"/>
  <c r="AF97" i="1"/>
  <c r="AG97" i="1"/>
  <c r="AI97" i="1"/>
  <c r="E98" i="1"/>
  <c r="J98" i="1"/>
  <c r="T98" i="1"/>
  <c r="AB98" i="1"/>
  <c r="AC98" i="1"/>
  <c r="AF98" i="1"/>
  <c r="AG98" i="1"/>
  <c r="AI98" i="1"/>
  <c r="E99" i="1"/>
  <c r="J99" i="1"/>
  <c r="T99" i="1"/>
  <c r="AB99" i="1"/>
  <c r="AC99" i="1"/>
  <c r="AF99" i="1"/>
  <c r="AG99" i="1"/>
  <c r="AI99" i="1"/>
  <c r="E100" i="1"/>
  <c r="J100" i="1"/>
  <c r="T100" i="1"/>
  <c r="AB100" i="1"/>
  <c r="AC100" i="1"/>
  <c r="AF100" i="1"/>
  <c r="AG100" i="1"/>
  <c r="AI100" i="1"/>
  <c r="E101" i="1"/>
  <c r="J101" i="1"/>
  <c r="T101" i="1"/>
  <c r="AB101" i="1"/>
  <c r="AC101" i="1"/>
  <c r="AF101" i="1"/>
  <c r="AG101" i="1"/>
  <c r="AI101" i="1"/>
  <c r="E102" i="1"/>
  <c r="J102" i="1"/>
  <c r="T102" i="1"/>
  <c r="AB102" i="1"/>
  <c r="AC102" i="1"/>
  <c r="AF102" i="1"/>
  <c r="AG102" i="1"/>
  <c r="AI102" i="1"/>
  <c r="E103" i="1"/>
  <c r="J103" i="1"/>
  <c r="T103" i="1"/>
  <c r="AB103" i="1"/>
  <c r="AC103" i="1"/>
  <c r="AF103" i="1"/>
  <c r="AG103" i="1"/>
  <c r="AI103" i="1"/>
  <c r="E104" i="1"/>
  <c r="J104" i="1"/>
  <c r="T104" i="1"/>
  <c r="AB104" i="1"/>
  <c r="AC104" i="1"/>
  <c r="AF104" i="1"/>
  <c r="AG104" i="1"/>
  <c r="AI104" i="1"/>
  <c r="E105" i="1"/>
  <c r="J105" i="1"/>
  <c r="T105" i="1"/>
  <c r="AB105" i="1"/>
  <c r="AC105" i="1"/>
  <c r="AF105" i="1"/>
  <c r="AG105" i="1"/>
  <c r="AI105" i="1"/>
  <c r="E106" i="1"/>
  <c r="J106" i="1"/>
  <c r="T106" i="1"/>
  <c r="AB106" i="1"/>
  <c r="AC106" i="1"/>
  <c r="AF106" i="1"/>
  <c r="AG106" i="1"/>
  <c r="AI106" i="1"/>
  <c r="E107" i="1"/>
  <c r="J107" i="1"/>
  <c r="T107" i="1"/>
  <c r="AB107" i="1"/>
  <c r="AC107" i="1"/>
  <c r="AF107" i="1"/>
  <c r="AG107" i="1"/>
  <c r="AI107" i="1"/>
  <c r="E108" i="1"/>
  <c r="J108" i="1"/>
  <c r="T108" i="1"/>
  <c r="AB108" i="1"/>
  <c r="AC108" i="1"/>
  <c r="AF108" i="1"/>
  <c r="AG108" i="1"/>
  <c r="AI108" i="1"/>
  <c r="E109" i="1"/>
  <c r="J109" i="1"/>
  <c r="T109" i="1"/>
  <c r="AB109" i="1"/>
  <c r="AC109" i="1"/>
  <c r="AF109" i="1"/>
  <c r="AG109" i="1"/>
  <c r="AI109" i="1"/>
  <c r="E110" i="1"/>
  <c r="J110" i="1"/>
  <c r="T110" i="1"/>
  <c r="AB110" i="1"/>
  <c r="AC110" i="1"/>
  <c r="AF110" i="1"/>
  <c r="AG110" i="1"/>
  <c r="AI110" i="1"/>
  <c r="E111" i="1"/>
  <c r="J111" i="1"/>
  <c r="T111" i="1"/>
  <c r="AB111" i="1"/>
  <c r="AC111" i="1"/>
  <c r="AF111" i="1"/>
  <c r="AG111" i="1"/>
  <c r="AI111" i="1"/>
  <c r="E112" i="1"/>
  <c r="J112" i="1"/>
  <c r="T112" i="1"/>
  <c r="AB112" i="1"/>
  <c r="AC112" i="1"/>
  <c r="AF112" i="1"/>
  <c r="AG112" i="1"/>
  <c r="AI112" i="1"/>
  <c r="E113" i="1"/>
  <c r="J113" i="1"/>
  <c r="T113" i="1"/>
  <c r="AB113" i="1"/>
  <c r="AC113" i="1"/>
  <c r="AF113" i="1"/>
  <c r="AG113" i="1"/>
  <c r="AI113" i="1"/>
  <c r="E114" i="1"/>
  <c r="J114" i="1"/>
  <c r="T114" i="1"/>
  <c r="AB114" i="1"/>
  <c r="AC114" i="1"/>
  <c r="AF114" i="1"/>
  <c r="AG114" i="1"/>
  <c r="AI114" i="1"/>
  <c r="E115" i="1"/>
  <c r="J115" i="1"/>
  <c r="T115" i="1"/>
  <c r="AB115" i="1"/>
  <c r="AC115" i="1"/>
  <c r="AF115" i="1"/>
  <c r="AG115" i="1"/>
  <c r="AI115" i="1"/>
  <c r="E116" i="1"/>
  <c r="J116" i="1"/>
  <c r="T116" i="1"/>
  <c r="AB116" i="1"/>
  <c r="AC116" i="1"/>
  <c r="AF116" i="1"/>
  <c r="AG116" i="1"/>
  <c r="AI116" i="1"/>
  <c r="E117" i="1"/>
  <c r="J117" i="1"/>
  <c r="T117" i="1"/>
  <c r="AB117" i="1"/>
  <c r="AC117" i="1"/>
  <c r="AF117" i="1"/>
  <c r="AG117" i="1"/>
  <c r="AI117" i="1"/>
  <c r="E118" i="1"/>
  <c r="J118" i="1"/>
  <c r="T118" i="1"/>
  <c r="AB118" i="1"/>
  <c r="AC118" i="1"/>
  <c r="AF118" i="1"/>
  <c r="AG118" i="1"/>
  <c r="AI118" i="1"/>
  <c r="E119" i="1"/>
  <c r="J119" i="1"/>
  <c r="T119" i="1"/>
  <c r="AB119" i="1"/>
  <c r="AC119" i="1"/>
  <c r="AF119" i="1"/>
  <c r="AG119" i="1"/>
  <c r="AI119" i="1"/>
  <c r="E120" i="1"/>
  <c r="J120" i="1"/>
  <c r="T120" i="1"/>
  <c r="AB120" i="1"/>
  <c r="AC120" i="1"/>
  <c r="AF120" i="1"/>
  <c r="AG120" i="1"/>
  <c r="AI120" i="1"/>
  <c r="E121" i="1"/>
  <c r="J121" i="1"/>
  <c r="T121" i="1"/>
  <c r="AB121" i="1"/>
  <c r="AC121" i="1"/>
  <c r="AF121" i="1"/>
  <c r="AG121" i="1"/>
  <c r="AI121" i="1"/>
  <c r="E122" i="1"/>
  <c r="J122" i="1"/>
  <c r="T122" i="1"/>
  <c r="AB122" i="1"/>
  <c r="AC122" i="1"/>
  <c r="AF122" i="1"/>
  <c r="AG122" i="1"/>
  <c r="AI122" i="1"/>
  <c r="E123" i="1"/>
  <c r="J123" i="1"/>
  <c r="T123" i="1"/>
  <c r="AB123" i="1"/>
  <c r="AC123" i="1"/>
  <c r="AF123" i="1"/>
  <c r="AG123" i="1"/>
  <c r="AI123" i="1"/>
  <c r="E124" i="1"/>
  <c r="J124" i="1"/>
  <c r="T124" i="1"/>
  <c r="AB124" i="1"/>
  <c r="AC124" i="1"/>
  <c r="AF124" i="1"/>
  <c r="AG124" i="1"/>
  <c r="AI124" i="1"/>
  <c r="E125" i="1"/>
  <c r="J125" i="1"/>
  <c r="T125" i="1"/>
  <c r="AB125" i="1"/>
  <c r="AC125" i="1"/>
  <c r="AF125" i="1"/>
  <c r="AG125" i="1"/>
  <c r="AI125" i="1"/>
  <c r="E126" i="1"/>
  <c r="J126" i="1"/>
  <c r="T126" i="1"/>
  <c r="AB126" i="1"/>
  <c r="AC126" i="1"/>
  <c r="AF126" i="1"/>
  <c r="AG126" i="1"/>
  <c r="AI126" i="1"/>
  <c r="E127" i="1"/>
  <c r="J127" i="1"/>
  <c r="T127" i="1"/>
  <c r="AB127" i="1"/>
  <c r="AC127" i="1"/>
  <c r="AF127" i="1"/>
  <c r="AG127" i="1"/>
  <c r="AI127" i="1"/>
  <c r="E128" i="1"/>
  <c r="J128" i="1"/>
  <c r="T128" i="1"/>
  <c r="AB128" i="1"/>
  <c r="AC128" i="1"/>
  <c r="AF128" i="1"/>
  <c r="AG128" i="1"/>
  <c r="AI128" i="1"/>
  <c r="E129" i="1"/>
  <c r="J129" i="1"/>
  <c r="T129" i="1"/>
  <c r="AB129" i="1"/>
  <c r="AC129" i="1"/>
  <c r="AF129" i="1"/>
  <c r="AG129" i="1"/>
  <c r="AI129" i="1"/>
  <c r="E130" i="1"/>
  <c r="J130" i="1"/>
  <c r="T130" i="1"/>
  <c r="AB130" i="1"/>
  <c r="AC130" i="1"/>
  <c r="AF130" i="1"/>
  <c r="AG130" i="1"/>
  <c r="AI130" i="1"/>
  <c r="E131" i="1"/>
  <c r="J131" i="1"/>
  <c r="T131" i="1"/>
  <c r="AB131" i="1"/>
  <c r="AC131" i="1"/>
  <c r="AF131" i="1"/>
  <c r="AG131" i="1"/>
  <c r="AI131" i="1"/>
  <c r="E132" i="1"/>
  <c r="J132" i="1"/>
  <c r="T132" i="1"/>
  <c r="AB132" i="1"/>
  <c r="AC132" i="1"/>
  <c r="AF132" i="1"/>
  <c r="AG132" i="1"/>
  <c r="AI132" i="1"/>
  <c r="E133" i="1"/>
  <c r="J133" i="1"/>
  <c r="T133" i="1"/>
  <c r="AB133" i="1"/>
  <c r="AC133" i="1"/>
  <c r="AF133" i="1"/>
  <c r="AG133" i="1"/>
  <c r="AI133" i="1"/>
  <c r="E134" i="1"/>
  <c r="J134" i="1"/>
  <c r="T134" i="1"/>
  <c r="AB134" i="1"/>
  <c r="AC134" i="1"/>
  <c r="AF134" i="1"/>
  <c r="AG134" i="1"/>
  <c r="AI134" i="1"/>
  <c r="E135" i="1"/>
  <c r="J135" i="1"/>
  <c r="T135" i="1"/>
  <c r="AB135" i="1"/>
  <c r="AC135" i="1"/>
  <c r="AF135" i="1"/>
  <c r="AG135" i="1"/>
  <c r="AI135" i="1"/>
  <c r="E136" i="1"/>
  <c r="J136" i="1"/>
  <c r="T136" i="1"/>
  <c r="AB136" i="1"/>
  <c r="AC136" i="1"/>
  <c r="AF136" i="1"/>
  <c r="AG136" i="1"/>
  <c r="AI136" i="1"/>
  <c r="E137" i="1"/>
  <c r="J137" i="1"/>
  <c r="T137" i="1"/>
  <c r="AB137" i="1"/>
  <c r="AC137" i="1"/>
  <c r="AF137" i="1"/>
  <c r="AG137" i="1"/>
  <c r="AI137" i="1"/>
  <c r="E138" i="1"/>
  <c r="J138" i="1"/>
  <c r="T138" i="1"/>
  <c r="AB138" i="1"/>
  <c r="AC138" i="1"/>
  <c r="AF138" i="1"/>
  <c r="AG138" i="1"/>
  <c r="AI138" i="1"/>
  <c r="E139" i="1"/>
  <c r="J139" i="1"/>
  <c r="T139" i="1"/>
  <c r="AB139" i="1"/>
  <c r="AC139" i="1"/>
  <c r="AF139" i="1"/>
  <c r="AG139" i="1"/>
  <c r="AI139" i="1"/>
  <c r="E140" i="1"/>
  <c r="J140" i="1"/>
  <c r="T140" i="1"/>
  <c r="AB140" i="1"/>
  <c r="AC140" i="1"/>
  <c r="AF140" i="1"/>
  <c r="AG140" i="1"/>
  <c r="AI140" i="1"/>
  <c r="E141" i="1"/>
  <c r="J141" i="1"/>
  <c r="T141" i="1"/>
  <c r="AB141" i="1"/>
  <c r="AC141" i="1"/>
  <c r="AF141" i="1"/>
  <c r="AG141" i="1"/>
  <c r="AI141" i="1"/>
  <c r="E142" i="1"/>
  <c r="J142" i="1"/>
  <c r="T142" i="1"/>
  <c r="AB142" i="1"/>
  <c r="AC142" i="1"/>
  <c r="AF142" i="1"/>
  <c r="AG142" i="1"/>
  <c r="AI142" i="1"/>
  <c r="E143" i="1"/>
  <c r="J143" i="1"/>
  <c r="T143" i="1"/>
  <c r="AB143" i="1"/>
  <c r="AC143" i="1"/>
  <c r="AF143" i="1"/>
  <c r="AG143" i="1"/>
  <c r="AI143" i="1"/>
  <c r="E144" i="1"/>
  <c r="J144" i="1"/>
  <c r="T144" i="1"/>
  <c r="AB144" i="1"/>
  <c r="AC144" i="1"/>
  <c r="AF144" i="1"/>
  <c r="AG144" i="1"/>
  <c r="AI144" i="1"/>
  <c r="E145" i="1"/>
  <c r="J145" i="1"/>
  <c r="T145" i="1"/>
  <c r="AB145" i="1"/>
  <c r="AC145" i="1"/>
  <c r="AF145" i="1"/>
  <c r="AG145" i="1"/>
  <c r="AI145" i="1"/>
  <c r="E146" i="1"/>
  <c r="J146" i="1"/>
  <c r="T146" i="1"/>
  <c r="AB146" i="1"/>
  <c r="AC146" i="1"/>
  <c r="AF146" i="1"/>
  <c r="AG146" i="1"/>
  <c r="AI146" i="1"/>
  <c r="E147" i="1"/>
  <c r="J147" i="1"/>
  <c r="T147" i="1"/>
  <c r="AB147" i="1"/>
  <c r="AC147" i="1"/>
  <c r="AF147" i="1"/>
  <c r="AG147" i="1"/>
  <c r="AI147" i="1"/>
  <c r="E148" i="1"/>
  <c r="J148" i="1"/>
  <c r="T148" i="1"/>
  <c r="AB148" i="1"/>
  <c r="AC148" i="1"/>
  <c r="AF148" i="1"/>
  <c r="AG148" i="1"/>
  <c r="AI148" i="1"/>
  <c r="E149" i="1"/>
  <c r="J149" i="1"/>
  <c r="T149" i="1"/>
  <c r="AB149" i="1"/>
  <c r="AC149" i="1"/>
  <c r="AF149" i="1"/>
  <c r="AG149" i="1"/>
  <c r="AI149" i="1"/>
  <c r="E150" i="1"/>
  <c r="J150" i="1"/>
  <c r="T150" i="1"/>
  <c r="AB150" i="1"/>
  <c r="AC150" i="1"/>
  <c r="AF150" i="1"/>
  <c r="AG150" i="1"/>
  <c r="AI150" i="1"/>
  <c r="E151" i="1"/>
  <c r="J151" i="1"/>
  <c r="T151" i="1"/>
  <c r="AB151" i="1"/>
  <c r="AC151" i="1"/>
  <c r="AF151" i="1"/>
  <c r="AG151" i="1"/>
  <c r="AI151" i="1"/>
  <c r="E152" i="1"/>
  <c r="J152" i="1"/>
  <c r="T152" i="1"/>
  <c r="AB152" i="1"/>
  <c r="AC152" i="1"/>
  <c r="AF152" i="1"/>
  <c r="AG152" i="1"/>
  <c r="AI152" i="1"/>
  <c r="E153" i="1"/>
  <c r="J153" i="1"/>
  <c r="T153" i="1"/>
  <c r="AB153" i="1"/>
  <c r="AC153" i="1"/>
  <c r="AF153" i="1"/>
  <c r="AG153" i="1"/>
  <c r="AI153" i="1"/>
  <c r="E154" i="1"/>
  <c r="J154" i="1"/>
  <c r="T154" i="1"/>
  <c r="AB154" i="1"/>
  <c r="AC154" i="1"/>
  <c r="AF154" i="1"/>
  <c r="AG154" i="1"/>
  <c r="AI154" i="1"/>
  <c r="E155" i="1"/>
  <c r="J155" i="1"/>
  <c r="T155" i="1"/>
  <c r="AB155" i="1"/>
  <c r="AC155" i="1"/>
  <c r="AF155" i="1"/>
  <c r="AG155" i="1"/>
  <c r="AI155" i="1"/>
  <c r="E156" i="1"/>
  <c r="J156" i="1"/>
  <c r="T156" i="1"/>
  <c r="AB156" i="1"/>
  <c r="AC156" i="1"/>
  <c r="AF156" i="1"/>
  <c r="AG156" i="1"/>
  <c r="AI156" i="1"/>
  <c r="E157" i="1"/>
  <c r="J157" i="1"/>
  <c r="T157" i="1"/>
  <c r="AB157" i="1"/>
  <c r="AC157" i="1"/>
  <c r="AF157" i="1"/>
  <c r="AG157" i="1"/>
  <c r="AI157" i="1"/>
  <c r="E158" i="1"/>
  <c r="J158" i="1"/>
  <c r="T158" i="1"/>
  <c r="AB158" i="1"/>
  <c r="AC158" i="1"/>
  <c r="AF158" i="1"/>
  <c r="AG158" i="1"/>
  <c r="AI158" i="1"/>
  <c r="E159" i="1"/>
  <c r="J159" i="1"/>
  <c r="T159" i="1"/>
  <c r="AB159" i="1"/>
  <c r="AC159" i="1"/>
  <c r="AF159" i="1"/>
  <c r="AG159" i="1"/>
  <c r="AI159" i="1"/>
  <c r="E160" i="1"/>
  <c r="J160" i="1"/>
  <c r="T160" i="1"/>
  <c r="AB160" i="1"/>
  <c r="AC160" i="1"/>
  <c r="AF160" i="1"/>
  <c r="AG160" i="1"/>
  <c r="AI160" i="1"/>
  <c r="E161" i="1"/>
  <c r="J161" i="1"/>
  <c r="T161" i="1"/>
  <c r="AB161" i="1"/>
  <c r="AC161" i="1"/>
  <c r="AF161" i="1"/>
  <c r="AG161" i="1"/>
  <c r="AI161" i="1"/>
  <c r="E162" i="1"/>
  <c r="J162" i="1"/>
  <c r="T162" i="1"/>
  <c r="AB162" i="1"/>
  <c r="AC162" i="1"/>
  <c r="AF162" i="1"/>
  <c r="AG162" i="1"/>
  <c r="AI162" i="1"/>
  <c r="E163" i="1"/>
  <c r="J163" i="1"/>
  <c r="T163" i="1"/>
  <c r="AB163" i="1"/>
  <c r="AC163" i="1"/>
  <c r="AF163" i="1"/>
  <c r="AG163" i="1"/>
  <c r="AI163" i="1"/>
  <c r="E164" i="1"/>
  <c r="J164" i="1"/>
  <c r="T164" i="1"/>
  <c r="AB164" i="1"/>
  <c r="AC164" i="1"/>
  <c r="AF164" i="1"/>
  <c r="AG164" i="1"/>
  <c r="AI164" i="1"/>
  <c r="E165" i="1"/>
  <c r="J165" i="1"/>
  <c r="T165" i="1"/>
  <c r="AB165" i="1"/>
  <c r="AC165" i="1"/>
  <c r="AF165" i="1"/>
  <c r="AG165" i="1"/>
  <c r="AI165" i="1"/>
  <c r="E166" i="1"/>
  <c r="J166" i="1"/>
  <c r="T166" i="1"/>
  <c r="AB166" i="1"/>
  <c r="AC166" i="1"/>
  <c r="AF166" i="1"/>
  <c r="AG166" i="1"/>
  <c r="AI166" i="1"/>
  <c r="E167" i="1"/>
  <c r="J167" i="1"/>
  <c r="T167" i="1"/>
  <c r="AB167" i="1"/>
  <c r="AC167" i="1"/>
  <c r="AF167" i="1"/>
  <c r="AG167" i="1"/>
  <c r="AI167" i="1"/>
  <c r="E168" i="1"/>
  <c r="J168" i="1"/>
  <c r="T168" i="1"/>
  <c r="AB168" i="1"/>
  <c r="AC168" i="1"/>
  <c r="AF168" i="1"/>
  <c r="AG168" i="1"/>
  <c r="AI168" i="1"/>
  <c r="E169" i="1"/>
  <c r="J169" i="1"/>
  <c r="T169" i="1"/>
  <c r="AB169" i="1"/>
  <c r="AC169" i="1"/>
  <c r="AF169" i="1"/>
  <c r="AG169" i="1"/>
  <c r="AI169" i="1"/>
  <c r="E170" i="1"/>
  <c r="J170" i="1"/>
  <c r="T170" i="1"/>
  <c r="AB170" i="1"/>
  <c r="AC170" i="1"/>
  <c r="AF170" i="1"/>
  <c r="AG170" i="1"/>
  <c r="AI170" i="1"/>
  <c r="E171" i="1"/>
  <c r="J171" i="1"/>
  <c r="T171" i="1"/>
  <c r="AB171" i="1"/>
  <c r="AC171" i="1"/>
  <c r="AF171" i="1"/>
  <c r="AG171" i="1"/>
  <c r="AI171" i="1"/>
  <c r="E172" i="1"/>
  <c r="J172" i="1"/>
  <c r="T172" i="1"/>
  <c r="AB172" i="1"/>
  <c r="AC172" i="1"/>
  <c r="AF172" i="1"/>
  <c r="AG172" i="1"/>
  <c r="AI172" i="1"/>
  <c r="E173" i="1"/>
  <c r="J173" i="1"/>
  <c r="T173" i="1"/>
  <c r="AB173" i="1"/>
  <c r="AC173" i="1"/>
  <c r="AF173" i="1"/>
  <c r="AG173" i="1"/>
  <c r="AI173" i="1"/>
  <c r="E174" i="1"/>
  <c r="J174" i="1"/>
  <c r="T174" i="1"/>
  <c r="AB174" i="1"/>
  <c r="AC174" i="1"/>
  <c r="AF174" i="1"/>
  <c r="AG174" i="1"/>
  <c r="AI174" i="1"/>
  <c r="E175" i="1"/>
  <c r="J175" i="1"/>
  <c r="T175" i="1"/>
  <c r="AB175" i="1"/>
  <c r="AC175" i="1"/>
  <c r="AF175" i="1"/>
  <c r="AG175" i="1"/>
  <c r="AI175" i="1"/>
  <c r="E176" i="1"/>
  <c r="J176" i="1"/>
  <c r="T176" i="1"/>
  <c r="AB176" i="1"/>
  <c r="AC176" i="1"/>
  <c r="AF176" i="1"/>
  <c r="AG176" i="1"/>
  <c r="AI176" i="1"/>
  <c r="E177" i="1"/>
  <c r="J177" i="1"/>
  <c r="T177" i="1"/>
  <c r="AB177" i="1"/>
  <c r="AC177" i="1"/>
  <c r="AF177" i="1"/>
  <c r="AG177" i="1"/>
  <c r="AI177" i="1"/>
  <c r="E178" i="1"/>
  <c r="J178" i="1"/>
  <c r="T178" i="1"/>
  <c r="AB178" i="1"/>
  <c r="AC178" i="1"/>
  <c r="AF178" i="1"/>
  <c r="AG178" i="1"/>
  <c r="AI178" i="1"/>
  <c r="E179" i="1"/>
  <c r="J179" i="1"/>
  <c r="T179" i="1"/>
  <c r="AB179" i="1"/>
  <c r="AC179" i="1"/>
  <c r="AF179" i="1"/>
  <c r="AG179" i="1"/>
  <c r="AI179" i="1"/>
  <c r="E180" i="1"/>
  <c r="J180" i="1"/>
  <c r="T180" i="1"/>
  <c r="AB180" i="1"/>
  <c r="AC180" i="1"/>
  <c r="AF180" i="1"/>
  <c r="AG180" i="1"/>
  <c r="AI180" i="1"/>
  <c r="E181" i="1"/>
  <c r="J181" i="1"/>
  <c r="T181" i="1"/>
  <c r="AB181" i="1"/>
  <c r="AC181" i="1"/>
  <c r="AF181" i="1"/>
  <c r="AG181" i="1"/>
  <c r="AI181" i="1"/>
  <c r="E182" i="1"/>
  <c r="J182" i="1"/>
  <c r="T182" i="1"/>
  <c r="AB182" i="1"/>
  <c r="AC182" i="1"/>
  <c r="AF182" i="1"/>
  <c r="AG182" i="1"/>
  <c r="AI182" i="1"/>
  <c r="E183" i="1"/>
  <c r="J183" i="1"/>
  <c r="T183" i="1"/>
  <c r="AB183" i="1"/>
  <c r="AC183" i="1"/>
  <c r="AF183" i="1"/>
  <c r="AG183" i="1"/>
  <c r="AI183" i="1"/>
  <c r="E184" i="1"/>
  <c r="J184" i="1"/>
  <c r="T184" i="1"/>
  <c r="AB184" i="1"/>
  <c r="AC184" i="1"/>
  <c r="AF184" i="1"/>
  <c r="AG184" i="1"/>
  <c r="AI184" i="1"/>
  <c r="E185" i="1"/>
  <c r="J185" i="1"/>
  <c r="T185" i="1"/>
  <c r="AB185" i="1"/>
  <c r="AC185" i="1"/>
  <c r="AF185" i="1"/>
  <c r="AG185" i="1"/>
  <c r="AI185" i="1"/>
  <c r="E186" i="1"/>
  <c r="J186" i="1"/>
  <c r="T186" i="1"/>
  <c r="AB186" i="1"/>
  <c r="AC186" i="1"/>
  <c r="AF186" i="1"/>
  <c r="AG186" i="1"/>
  <c r="AI186" i="1"/>
  <c r="E187" i="1"/>
  <c r="J187" i="1"/>
  <c r="T187" i="1"/>
  <c r="AB187" i="1"/>
  <c r="AC187" i="1"/>
  <c r="AF187" i="1"/>
  <c r="AG187" i="1"/>
  <c r="AI187" i="1"/>
  <c r="E188" i="1"/>
  <c r="J188" i="1"/>
  <c r="T188" i="1"/>
  <c r="AB188" i="1"/>
  <c r="AC188" i="1"/>
  <c r="AF188" i="1"/>
  <c r="AG188" i="1"/>
  <c r="AI188" i="1"/>
  <c r="E189" i="1"/>
  <c r="J189" i="1"/>
  <c r="T189" i="1"/>
  <c r="AB189" i="1"/>
  <c r="AC189" i="1"/>
  <c r="AF189" i="1"/>
  <c r="AG189" i="1"/>
  <c r="AI189" i="1"/>
  <c r="E190" i="1"/>
  <c r="J190" i="1"/>
  <c r="T190" i="1"/>
  <c r="AB190" i="1"/>
  <c r="AC190" i="1"/>
  <c r="AF190" i="1"/>
  <c r="AG190" i="1"/>
  <c r="AI190" i="1"/>
  <c r="E191" i="1"/>
  <c r="J191" i="1"/>
  <c r="T191" i="1"/>
  <c r="AB191" i="1"/>
  <c r="AC191" i="1"/>
  <c r="AF191" i="1"/>
  <c r="AG191" i="1"/>
  <c r="AI191" i="1"/>
  <c r="E192" i="1"/>
  <c r="J192" i="1"/>
  <c r="T192" i="1"/>
  <c r="AB192" i="1"/>
  <c r="AC192" i="1"/>
  <c r="AF192" i="1"/>
  <c r="AG192" i="1"/>
  <c r="AI192" i="1"/>
  <c r="E193" i="1"/>
  <c r="J193" i="1"/>
  <c r="T193" i="1"/>
  <c r="AB193" i="1"/>
  <c r="AC193" i="1"/>
  <c r="AF193" i="1"/>
  <c r="AG193" i="1"/>
  <c r="AI193" i="1"/>
  <c r="E194" i="1"/>
  <c r="J194" i="1"/>
  <c r="T194" i="1"/>
  <c r="AB194" i="1"/>
  <c r="AC194" i="1"/>
  <c r="AF194" i="1"/>
  <c r="AG194" i="1"/>
  <c r="AI194" i="1"/>
  <c r="E195" i="1"/>
  <c r="J195" i="1"/>
  <c r="T195" i="1"/>
  <c r="AB195" i="1"/>
  <c r="AC195" i="1"/>
  <c r="AF195" i="1"/>
  <c r="AG195" i="1"/>
  <c r="AI195" i="1"/>
  <c r="E196" i="1"/>
  <c r="J196" i="1"/>
  <c r="T196" i="1"/>
  <c r="AB196" i="1"/>
  <c r="AC196" i="1"/>
  <c r="AF196" i="1"/>
  <c r="AG196" i="1"/>
  <c r="AI196" i="1"/>
  <c r="E197" i="1"/>
  <c r="J197" i="1"/>
  <c r="T197" i="1"/>
  <c r="AB197" i="1"/>
  <c r="AC197" i="1"/>
  <c r="AF197" i="1"/>
  <c r="AG197" i="1"/>
  <c r="AI197" i="1"/>
  <c r="E198" i="1"/>
  <c r="J198" i="1"/>
  <c r="T198" i="1"/>
  <c r="AB198" i="1"/>
  <c r="AC198" i="1"/>
  <c r="AF198" i="1"/>
  <c r="AG198" i="1"/>
  <c r="AI198" i="1"/>
  <c r="E199" i="1"/>
  <c r="J199" i="1"/>
  <c r="T199" i="1"/>
  <c r="AB199" i="1"/>
  <c r="AC199" i="1"/>
  <c r="AF199" i="1"/>
  <c r="AG199" i="1"/>
  <c r="AI199" i="1"/>
  <c r="E200" i="1"/>
  <c r="J200" i="1"/>
  <c r="T200" i="1"/>
  <c r="AB200" i="1"/>
  <c r="AC200" i="1"/>
  <c r="AF200" i="1"/>
  <c r="AG200" i="1"/>
  <c r="AI200" i="1"/>
  <c r="E201" i="1"/>
  <c r="J201" i="1"/>
  <c r="T201" i="1"/>
  <c r="AB201" i="1"/>
  <c r="AC201" i="1"/>
  <c r="AF201" i="1"/>
  <c r="AG201" i="1"/>
  <c r="AI201" i="1"/>
  <c r="E202" i="1"/>
  <c r="J202" i="1"/>
  <c r="T202" i="1"/>
  <c r="AB202" i="1"/>
  <c r="AC202" i="1"/>
  <c r="AF202" i="1"/>
  <c r="AG202" i="1"/>
  <c r="AI202" i="1"/>
  <c r="E203" i="1"/>
  <c r="J203" i="1"/>
  <c r="T203" i="1"/>
  <c r="AB203" i="1"/>
  <c r="AC203" i="1"/>
  <c r="AF203" i="1"/>
  <c r="AG203" i="1"/>
  <c r="AI203" i="1"/>
  <c r="E204" i="1"/>
  <c r="J204" i="1"/>
  <c r="T204" i="1"/>
  <c r="AB204" i="1"/>
  <c r="AC204" i="1"/>
  <c r="AF204" i="1"/>
  <c r="AG204" i="1"/>
  <c r="AI204" i="1"/>
  <c r="E205" i="1"/>
  <c r="J205" i="1"/>
  <c r="T205" i="1"/>
  <c r="AB205" i="1"/>
  <c r="AC205" i="1"/>
  <c r="AF205" i="1"/>
  <c r="AG205" i="1"/>
  <c r="AI205" i="1"/>
  <c r="E206" i="1"/>
  <c r="J206" i="1"/>
  <c r="T206" i="1"/>
  <c r="AB206" i="1"/>
  <c r="AC206" i="1"/>
  <c r="AF206" i="1"/>
  <c r="AG206" i="1"/>
  <c r="AI206" i="1"/>
  <c r="E207" i="1"/>
  <c r="J207" i="1"/>
  <c r="T207" i="1"/>
  <c r="AB207" i="1"/>
  <c r="AC207" i="1"/>
  <c r="AF207" i="1"/>
  <c r="AG207" i="1"/>
  <c r="AI207" i="1"/>
  <c r="E208" i="1"/>
  <c r="J208" i="1"/>
  <c r="T208" i="1"/>
  <c r="AB208" i="1"/>
  <c r="AC208" i="1"/>
  <c r="AF208" i="1"/>
  <c r="AG208" i="1"/>
  <c r="AI208" i="1"/>
  <c r="E209" i="1"/>
  <c r="J209" i="1"/>
  <c r="T209" i="1"/>
  <c r="AB209" i="1"/>
  <c r="AC209" i="1"/>
  <c r="AF209" i="1"/>
  <c r="AG209" i="1"/>
  <c r="AI209" i="1"/>
  <c r="E210" i="1"/>
  <c r="J210" i="1"/>
  <c r="T210" i="1"/>
  <c r="AB210" i="1"/>
  <c r="AC210" i="1"/>
  <c r="AF210" i="1"/>
  <c r="AG210" i="1"/>
  <c r="AI210" i="1"/>
  <c r="E211" i="1"/>
  <c r="J211" i="1"/>
  <c r="T211" i="1"/>
  <c r="AB211" i="1"/>
  <c r="AC211" i="1"/>
  <c r="AF211" i="1"/>
  <c r="AG211" i="1"/>
  <c r="AI211" i="1"/>
  <c r="E212" i="1"/>
  <c r="J212" i="1"/>
  <c r="T212" i="1"/>
  <c r="AB212" i="1"/>
  <c r="AC212" i="1"/>
  <c r="AF212" i="1"/>
  <c r="AG212" i="1"/>
  <c r="AI212" i="1"/>
  <c r="E213" i="1"/>
  <c r="J213" i="1"/>
  <c r="T213" i="1"/>
  <c r="AB213" i="1"/>
  <c r="AC213" i="1"/>
  <c r="AF213" i="1"/>
  <c r="AG213" i="1"/>
  <c r="AI213" i="1"/>
  <c r="E214" i="1"/>
  <c r="J214" i="1"/>
  <c r="T214" i="1"/>
  <c r="AB214" i="1"/>
  <c r="AC214" i="1"/>
  <c r="AF214" i="1"/>
  <c r="AG214" i="1"/>
  <c r="AI214" i="1"/>
  <c r="E215" i="1"/>
  <c r="J215" i="1"/>
  <c r="T215" i="1"/>
  <c r="AB215" i="1"/>
  <c r="AC215" i="1"/>
  <c r="AF215" i="1"/>
  <c r="AG215" i="1"/>
  <c r="AI215" i="1"/>
  <c r="E216" i="1"/>
  <c r="J216" i="1"/>
  <c r="T216" i="1"/>
  <c r="AB216" i="1"/>
  <c r="AC216" i="1"/>
  <c r="AF216" i="1"/>
  <c r="AG216" i="1"/>
  <c r="AI216" i="1"/>
  <c r="E217" i="1"/>
  <c r="J217" i="1"/>
  <c r="T217" i="1"/>
  <c r="AB217" i="1"/>
  <c r="AC217" i="1"/>
  <c r="AF217" i="1"/>
  <c r="AG217" i="1"/>
  <c r="AI217" i="1"/>
  <c r="E218" i="1"/>
  <c r="J218" i="1"/>
  <c r="T218" i="1"/>
  <c r="AB218" i="1"/>
  <c r="AC218" i="1"/>
  <c r="AF218" i="1"/>
  <c r="AG218" i="1"/>
  <c r="AI218" i="1"/>
  <c r="E219" i="1"/>
  <c r="J219" i="1"/>
  <c r="T219" i="1"/>
  <c r="AB219" i="1"/>
  <c r="AC219" i="1"/>
  <c r="AF219" i="1"/>
  <c r="AG219" i="1"/>
  <c r="AI219" i="1"/>
  <c r="E220" i="1"/>
  <c r="J220" i="1"/>
  <c r="T220" i="1"/>
  <c r="AB220" i="1"/>
  <c r="AC220" i="1"/>
  <c r="AF220" i="1"/>
  <c r="AG220" i="1"/>
  <c r="AI220" i="1"/>
  <c r="E221" i="1"/>
  <c r="J221" i="1"/>
  <c r="T221" i="1"/>
  <c r="AB221" i="1"/>
  <c r="AC221" i="1"/>
  <c r="AF221" i="1"/>
  <c r="AG221" i="1"/>
  <c r="AI221" i="1"/>
  <c r="E222" i="1"/>
  <c r="J222" i="1"/>
  <c r="T222" i="1"/>
  <c r="AB222" i="1"/>
  <c r="AC222" i="1"/>
  <c r="AF222" i="1"/>
  <c r="AG222" i="1"/>
  <c r="AI222" i="1"/>
  <c r="E223" i="1"/>
  <c r="J223" i="1"/>
  <c r="T223" i="1"/>
  <c r="AB223" i="1"/>
  <c r="AC223" i="1"/>
  <c r="AF223" i="1"/>
  <c r="AG223" i="1"/>
  <c r="AI223" i="1"/>
  <c r="E224" i="1"/>
  <c r="J224" i="1"/>
  <c r="T224" i="1"/>
  <c r="AB224" i="1"/>
  <c r="AC224" i="1"/>
  <c r="AF224" i="1"/>
  <c r="AG224" i="1"/>
  <c r="AI224" i="1"/>
  <c r="E225" i="1"/>
  <c r="J225" i="1"/>
  <c r="T225" i="1"/>
  <c r="AB225" i="1"/>
  <c r="AC225" i="1"/>
  <c r="AF225" i="1"/>
  <c r="AG225" i="1"/>
  <c r="AI225" i="1"/>
  <c r="E226" i="1"/>
  <c r="J226" i="1"/>
  <c r="T226" i="1"/>
  <c r="AB226" i="1"/>
  <c r="AC226" i="1"/>
  <c r="AF226" i="1"/>
  <c r="AG226" i="1"/>
  <c r="AI226" i="1"/>
  <c r="E227" i="1"/>
  <c r="J227" i="1"/>
  <c r="T227" i="1"/>
  <c r="AB227" i="1"/>
  <c r="AC227" i="1"/>
  <c r="AF227" i="1"/>
  <c r="AG227" i="1"/>
  <c r="AI227" i="1"/>
  <c r="E228" i="1"/>
  <c r="J228" i="1"/>
  <c r="T228" i="1"/>
  <c r="AB228" i="1"/>
  <c r="AC228" i="1"/>
  <c r="AF228" i="1"/>
  <c r="AG228" i="1"/>
  <c r="AI228" i="1"/>
  <c r="E229" i="1"/>
  <c r="J229" i="1"/>
  <c r="T229" i="1"/>
  <c r="AB229" i="1"/>
  <c r="AC229" i="1"/>
  <c r="AF229" i="1"/>
  <c r="AG229" i="1"/>
  <c r="AI229" i="1"/>
  <c r="E230" i="1"/>
  <c r="J230" i="1"/>
  <c r="T230" i="1"/>
  <c r="AB230" i="1"/>
  <c r="AC230" i="1"/>
  <c r="AF230" i="1"/>
  <c r="AG230" i="1"/>
  <c r="AI230" i="1"/>
  <c r="E231" i="1"/>
  <c r="J231" i="1"/>
  <c r="T231" i="1"/>
  <c r="AB231" i="1"/>
  <c r="AC231" i="1"/>
  <c r="AF231" i="1"/>
  <c r="AG231" i="1"/>
  <c r="AI231" i="1"/>
  <c r="E232" i="1"/>
  <c r="J232" i="1"/>
  <c r="T232" i="1"/>
  <c r="AB232" i="1"/>
  <c r="AC232" i="1"/>
  <c r="AF232" i="1"/>
  <c r="AG232" i="1"/>
  <c r="AI232" i="1"/>
  <c r="E233" i="1"/>
  <c r="J233" i="1"/>
  <c r="T233" i="1"/>
  <c r="AB233" i="1"/>
  <c r="AC233" i="1"/>
  <c r="AF233" i="1"/>
  <c r="AG233" i="1"/>
  <c r="AI233" i="1"/>
  <c r="E234" i="1"/>
  <c r="J234" i="1"/>
  <c r="T234" i="1"/>
  <c r="AB234" i="1"/>
  <c r="AC234" i="1"/>
  <c r="AF234" i="1"/>
  <c r="AG234" i="1"/>
  <c r="AI234" i="1"/>
  <c r="E235" i="1"/>
  <c r="J235" i="1"/>
  <c r="T235" i="1"/>
  <c r="AB235" i="1"/>
  <c r="AC235" i="1"/>
  <c r="AF235" i="1"/>
  <c r="AG235" i="1"/>
  <c r="AI235" i="1"/>
  <c r="E236" i="1"/>
  <c r="J236" i="1"/>
  <c r="T236" i="1"/>
  <c r="AB236" i="1"/>
  <c r="AC236" i="1"/>
  <c r="AF236" i="1"/>
  <c r="AG236" i="1"/>
  <c r="AI236" i="1"/>
  <c r="E237" i="1"/>
  <c r="J237" i="1"/>
  <c r="T237" i="1"/>
  <c r="AB237" i="1"/>
  <c r="AC237" i="1"/>
  <c r="AF237" i="1"/>
  <c r="AG237" i="1"/>
  <c r="AI237" i="1"/>
  <c r="E238" i="1"/>
  <c r="J238" i="1"/>
  <c r="T238" i="1"/>
  <c r="AB238" i="1"/>
  <c r="AC238" i="1"/>
  <c r="AF238" i="1"/>
  <c r="AG238" i="1"/>
  <c r="AI238" i="1"/>
  <c r="E239" i="1"/>
  <c r="J239" i="1"/>
  <c r="T239" i="1"/>
  <c r="AB239" i="1"/>
  <c r="AC239" i="1"/>
  <c r="AF239" i="1"/>
  <c r="AG239" i="1"/>
  <c r="AI239" i="1"/>
  <c r="E240" i="1"/>
  <c r="J240" i="1"/>
  <c r="T240" i="1"/>
  <c r="AB240" i="1"/>
  <c r="AC240" i="1"/>
  <c r="AF240" i="1"/>
  <c r="AG240" i="1"/>
  <c r="AI240" i="1"/>
  <c r="E241" i="1"/>
  <c r="J241" i="1"/>
  <c r="T241" i="1"/>
  <c r="AB241" i="1"/>
  <c r="AC241" i="1"/>
  <c r="AF241" i="1"/>
  <c r="AG241" i="1"/>
  <c r="AI241" i="1"/>
  <c r="E242" i="1"/>
  <c r="J242" i="1"/>
  <c r="T242" i="1"/>
  <c r="AB242" i="1"/>
  <c r="AC242" i="1"/>
  <c r="AF242" i="1"/>
  <c r="AG242" i="1"/>
  <c r="AI242" i="1"/>
  <c r="E243" i="1"/>
  <c r="J243" i="1"/>
  <c r="T243" i="1"/>
  <c r="AB243" i="1"/>
  <c r="AC243" i="1"/>
  <c r="AF243" i="1"/>
  <c r="AG243" i="1"/>
  <c r="AI243" i="1"/>
  <c r="E244" i="1"/>
  <c r="J244" i="1"/>
  <c r="T244" i="1"/>
  <c r="AB244" i="1"/>
  <c r="AC244" i="1"/>
  <c r="AF244" i="1"/>
  <c r="AG244" i="1"/>
  <c r="AI244" i="1"/>
  <c r="E245" i="1"/>
  <c r="J245" i="1"/>
  <c r="T245" i="1"/>
  <c r="AB245" i="1"/>
  <c r="AC245" i="1"/>
  <c r="AF245" i="1"/>
  <c r="AG245" i="1"/>
  <c r="AI245" i="1"/>
  <c r="E246" i="1"/>
  <c r="J246" i="1"/>
  <c r="T246" i="1"/>
  <c r="AB246" i="1"/>
  <c r="AC246" i="1"/>
  <c r="AF246" i="1"/>
  <c r="AG246" i="1"/>
  <c r="AI246" i="1"/>
  <c r="E247" i="1"/>
  <c r="J247" i="1"/>
  <c r="T247" i="1"/>
  <c r="AB247" i="1"/>
  <c r="AC247" i="1"/>
  <c r="AF247" i="1"/>
  <c r="AG247" i="1"/>
  <c r="AI247" i="1"/>
  <c r="E248" i="1"/>
  <c r="J248" i="1"/>
  <c r="T248" i="1"/>
  <c r="AB248" i="1"/>
  <c r="AC248" i="1"/>
  <c r="AF248" i="1"/>
  <c r="AG248" i="1"/>
  <c r="AI248" i="1"/>
  <c r="E249" i="1"/>
  <c r="J249" i="1"/>
  <c r="T249" i="1"/>
  <c r="AB249" i="1"/>
  <c r="AC249" i="1"/>
  <c r="AF249" i="1"/>
  <c r="AG249" i="1"/>
  <c r="AI249" i="1"/>
  <c r="E250" i="1"/>
  <c r="J250" i="1"/>
  <c r="T250" i="1"/>
  <c r="AB250" i="1"/>
  <c r="AC250" i="1"/>
  <c r="AF250" i="1"/>
  <c r="AG250" i="1"/>
  <c r="AI250" i="1"/>
  <c r="E251" i="1"/>
  <c r="J251" i="1"/>
  <c r="T251" i="1"/>
  <c r="AB251" i="1"/>
  <c r="AC251" i="1"/>
  <c r="AF251" i="1"/>
  <c r="AG251" i="1"/>
  <c r="AI251" i="1"/>
  <c r="E252" i="1"/>
  <c r="J252" i="1"/>
  <c r="T252" i="1"/>
  <c r="AB252" i="1"/>
  <c r="AC252" i="1"/>
  <c r="AF252" i="1"/>
  <c r="AG252" i="1"/>
  <c r="AI252" i="1"/>
  <c r="E253" i="1"/>
  <c r="J253" i="1"/>
  <c r="T253" i="1"/>
  <c r="AB253" i="1"/>
  <c r="AC253" i="1"/>
  <c r="AF253" i="1"/>
  <c r="AG253" i="1"/>
  <c r="AI253" i="1"/>
  <c r="E254" i="1"/>
  <c r="J254" i="1"/>
  <c r="T254" i="1"/>
  <c r="AB254" i="1"/>
  <c r="AC254" i="1"/>
  <c r="AF254" i="1"/>
  <c r="AG254" i="1"/>
  <c r="AI254" i="1"/>
  <c r="E255" i="1"/>
  <c r="J255" i="1"/>
  <c r="T255" i="1"/>
  <c r="AB255" i="1"/>
  <c r="AC255" i="1"/>
  <c r="AF255" i="1"/>
  <c r="AG255" i="1"/>
  <c r="AI255" i="1"/>
  <c r="E256" i="1"/>
  <c r="J256" i="1"/>
  <c r="T256" i="1"/>
  <c r="AB256" i="1"/>
  <c r="AC256" i="1"/>
  <c r="AF256" i="1"/>
  <c r="AG256" i="1"/>
  <c r="AI256" i="1"/>
  <c r="E257" i="1"/>
  <c r="J257" i="1"/>
  <c r="T257" i="1"/>
  <c r="AB257" i="1"/>
  <c r="AC257" i="1"/>
  <c r="AF257" i="1"/>
  <c r="AG257" i="1"/>
  <c r="AI257" i="1"/>
  <c r="E258" i="1"/>
  <c r="J258" i="1"/>
  <c r="T258" i="1"/>
  <c r="AB258" i="1"/>
  <c r="AC258" i="1"/>
  <c r="AF258" i="1"/>
  <c r="AG258" i="1"/>
  <c r="AI258" i="1"/>
  <c r="E259" i="1"/>
  <c r="J259" i="1"/>
  <c r="T259" i="1"/>
  <c r="AB259" i="1"/>
  <c r="AC259" i="1"/>
  <c r="AF259" i="1"/>
  <c r="AG259" i="1"/>
  <c r="AI259" i="1"/>
  <c r="E260" i="1"/>
  <c r="J260" i="1"/>
  <c r="T260" i="1"/>
  <c r="AB260" i="1"/>
  <c r="AC260" i="1"/>
  <c r="AF260" i="1"/>
  <c r="AG260" i="1"/>
  <c r="AI260" i="1"/>
  <c r="E261" i="1"/>
  <c r="J261" i="1"/>
  <c r="T261" i="1"/>
  <c r="AB261" i="1"/>
  <c r="AC261" i="1"/>
  <c r="AF261" i="1"/>
  <c r="AG261" i="1"/>
  <c r="AI261" i="1"/>
  <c r="E262" i="1"/>
  <c r="J262" i="1"/>
  <c r="T262" i="1"/>
  <c r="AB262" i="1"/>
  <c r="AC262" i="1"/>
  <c r="AF262" i="1"/>
  <c r="AG262" i="1"/>
  <c r="AI262" i="1"/>
  <c r="E263" i="1"/>
  <c r="J263" i="1"/>
  <c r="T263" i="1"/>
  <c r="AB263" i="1"/>
  <c r="AC263" i="1"/>
  <c r="AF263" i="1"/>
  <c r="AG263" i="1"/>
  <c r="AI263" i="1"/>
  <c r="E264" i="1"/>
  <c r="J264" i="1"/>
  <c r="T264" i="1"/>
  <c r="AB264" i="1"/>
  <c r="AC264" i="1"/>
  <c r="AF264" i="1"/>
  <c r="AG264" i="1"/>
  <c r="AI264" i="1"/>
  <c r="E265" i="1"/>
  <c r="J265" i="1"/>
  <c r="T265" i="1"/>
  <c r="AB265" i="1"/>
  <c r="AC265" i="1"/>
  <c r="AF265" i="1"/>
  <c r="AG265" i="1"/>
  <c r="AI265" i="1"/>
  <c r="E266" i="1"/>
  <c r="J266" i="1"/>
  <c r="T266" i="1"/>
  <c r="AB266" i="1"/>
  <c r="AC266" i="1"/>
  <c r="AF266" i="1"/>
  <c r="AG266" i="1"/>
  <c r="AI266" i="1"/>
  <c r="E267" i="1"/>
  <c r="J267" i="1"/>
  <c r="T267" i="1"/>
  <c r="AB267" i="1"/>
  <c r="AC267" i="1"/>
  <c r="AF267" i="1"/>
  <c r="AG267" i="1"/>
  <c r="AI267" i="1"/>
  <c r="E268" i="1"/>
  <c r="J268" i="1"/>
  <c r="T268" i="1"/>
  <c r="AB268" i="1"/>
  <c r="AC268" i="1"/>
  <c r="AF268" i="1"/>
  <c r="AG268" i="1"/>
  <c r="AI268" i="1"/>
  <c r="E269" i="1"/>
  <c r="J269" i="1"/>
  <c r="T269" i="1"/>
  <c r="AB269" i="1"/>
  <c r="AC269" i="1"/>
  <c r="AF269" i="1"/>
  <c r="AG269" i="1"/>
  <c r="AI269" i="1"/>
  <c r="E270" i="1"/>
  <c r="J270" i="1"/>
  <c r="T270" i="1"/>
  <c r="AB270" i="1"/>
  <c r="AC270" i="1"/>
  <c r="AF270" i="1"/>
  <c r="AG270" i="1"/>
  <c r="AI270" i="1"/>
  <c r="E271" i="1"/>
  <c r="J271" i="1"/>
  <c r="T271" i="1"/>
  <c r="AB271" i="1"/>
  <c r="AC271" i="1"/>
  <c r="AF271" i="1"/>
  <c r="AG271" i="1"/>
  <c r="AI271" i="1"/>
  <c r="E272" i="1"/>
  <c r="J272" i="1"/>
  <c r="T272" i="1"/>
  <c r="AB272" i="1"/>
  <c r="AC272" i="1"/>
  <c r="AF272" i="1"/>
  <c r="AG272" i="1"/>
  <c r="AI272" i="1"/>
  <c r="E273" i="1"/>
  <c r="J273" i="1"/>
  <c r="T273" i="1"/>
  <c r="AB273" i="1"/>
  <c r="AC273" i="1"/>
  <c r="AF273" i="1"/>
  <c r="AG273" i="1"/>
  <c r="AI273" i="1"/>
  <c r="E274" i="1"/>
  <c r="J274" i="1"/>
  <c r="T274" i="1"/>
  <c r="AB274" i="1"/>
  <c r="AC274" i="1"/>
  <c r="AF274" i="1"/>
  <c r="AG274" i="1"/>
  <c r="AI274" i="1"/>
  <c r="E275" i="1"/>
  <c r="J275" i="1"/>
  <c r="T275" i="1"/>
  <c r="AB275" i="1"/>
  <c r="AC275" i="1"/>
  <c r="AF275" i="1"/>
  <c r="AG275" i="1"/>
  <c r="AI275" i="1"/>
  <c r="E276" i="1"/>
  <c r="J276" i="1"/>
  <c r="T276" i="1"/>
  <c r="AB276" i="1"/>
  <c r="AC276" i="1"/>
  <c r="AF276" i="1"/>
  <c r="AG276" i="1"/>
  <c r="AI276" i="1"/>
  <c r="E277" i="1"/>
  <c r="J277" i="1"/>
  <c r="T277" i="1"/>
  <c r="AB277" i="1"/>
  <c r="AC277" i="1"/>
  <c r="AF277" i="1"/>
  <c r="AG277" i="1"/>
  <c r="AI277" i="1"/>
  <c r="E278" i="1"/>
  <c r="J278" i="1"/>
  <c r="T278" i="1"/>
  <c r="AB278" i="1"/>
  <c r="AC278" i="1"/>
  <c r="AF278" i="1"/>
  <c r="AG278" i="1"/>
  <c r="AI278" i="1"/>
  <c r="E279" i="1"/>
  <c r="J279" i="1"/>
  <c r="T279" i="1"/>
  <c r="AB279" i="1"/>
  <c r="AC279" i="1"/>
  <c r="AF279" i="1"/>
  <c r="AG279" i="1"/>
  <c r="AI279" i="1"/>
  <c r="E280" i="1"/>
  <c r="J280" i="1"/>
  <c r="T280" i="1"/>
  <c r="AB280" i="1"/>
  <c r="AC280" i="1"/>
  <c r="AF280" i="1"/>
  <c r="AG280" i="1"/>
  <c r="AI280" i="1"/>
  <c r="E281" i="1"/>
  <c r="J281" i="1"/>
  <c r="T281" i="1"/>
  <c r="AB281" i="1"/>
  <c r="AC281" i="1"/>
  <c r="AF281" i="1"/>
  <c r="AG281" i="1"/>
  <c r="AI281" i="1"/>
  <c r="E282" i="1"/>
  <c r="J282" i="1"/>
  <c r="T282" i="1"/>
  <c r="AB282" i="1"/>
  <c r="AC282" i="1"/>
  <c r="AF282" i="1"/>
  <c r="AG282" i="1"/>
  <c r="AI282" i="1"/>
  <c r="E283" i="1"/>
  <c r="J283" i="1"/>
  <c r="T283" i="1"/>
  <c r="AB283" i="1"/>
  <c r="AC283" i="1"/>
  <c r="AF283" i="1"/>
  <c r="AG283" i="1"/>
  <c r="AI283" i="1"/>
  <c r="E284" i="1"/>
  <c r="J284" i="1"/>
  <c r="T284" i="1"/>
  <c r="AB284" i="1"/>
  <c r="AC284" i="1"/>
  <c r="AF284" i="1"/>
  <c r="AG284" i="1"/>
  <c r="AI284" i="1"/>
  <c r="E285" i="1"/>
  <c r="J285" i="1"/>
  <c r="T285" i="1"/>
  <c r="AB285" i="1"/>
  <c r="AC285" i="1"/>
  <c r="AF285" i="1"/>
  <c r="AG285" i="1"/>
  <c r="AI285" i="1"/>
  <c r="E286" i="1"/>
  <c r="J286" i="1"/>
  <c r="T286" i="1"/>
  <c r="AB286" i="1"/>
  <c r="AC286" i="1"/>
  <c r="AF286" i="1"/>
  <c r="AG286" i="1"/>
  <c r="AI286" i="1"/>
  <c r="E287" i="1"/>
  <c r="J287" i="1"/>
  <c r="T287" i="1"/>
  <c r="AB287" i="1"/>
  <c r="AC287" i="1"/>
  <c r="AF287" i="1"/>
  <c r="AG287" i="1"/>
  <c r="AI287" i="1"/>
  <c r="E288" i="1"/>
  <c r="J288" i="1"/>
  <c r="T288" i="1"/>
  <c r="AB288" i="1"/>
  <c r="AC288" i="1"/>
  <c r="AF288" i="1"/>
  <c r="AG288" i="1"/>
  <c r="AI288" i="1"/>
  <c r="E289" i="1"/>
  <c r="J289" i="1"/>
  <c r="T289" i="1"/>
  <c r="AB289" i="1"/>
  <c r="AC289" i="1"/>
  <c r="AF289" i="1"/>
  <c r="AG289" i="1"/>
  <c r="AI289" i="1"/>
  <c r="E290" i="1"/>
  <c r="J290" i="1"/>
  <c r="T290" i="1"/>
  <c r="AB290" i="1"/>
  <c r="AC290" i="1"/>
  <c r="AF290" i="1"/>
  <c r="AG290" i="1"/>
  <c r="AI290" i="1"/>
  <c r="E291" i="1"/>
  <c r="J291" i="1"/>
  <c r="T291" i="1"/>
  <c r="AB291" i="1"/>
  <c r="AC291" i="1"/>
  <c r="AF291" i="1"/>
  <c r="AG291" i="1"/>
  <c r="AI291" i="1"/>
  <c r="E292" i="1"/>
  <c r="J292" i="1"/>
  <c r="T292" i="1"/>
  <c r="AB292" i="1"/>
  <c r="AC292" i="1"/>
  <c r="AF292" i="1"/>
  <c r="AG292" i="1"/>
  <c r="AI292" i="1"/>
  <c r="E293" i="1"/>
  <c r="J293" i="1"/>
  <c r="T293" i="1"/>
  <c r="AB293" i="1"/>
  <c r="AC293" i="1"/>
  <c r="AF293" i="1"/>
  <c r="AG293" i="1"/>
  <c r="AI293" i="1"/>
  <c r="E294" i="1"/>
  <c r="J294" i="1"/>
  <c r="T294" i="1"/>
  <c r="AB294" i="1"/>
  <c r="AC294" i="1"/>
  <c r="AF294" i="1"/>
  <c r="AG294" i="1"/>
  <c r="AI294" i="1"/>
  <c r="E295" i="1"/>
  <c r="J295" i="1"/>
  <c r="T295" i="1"/>
  <c r="AB295" i="1"/>
  <c r="AC295" i="1"/>
  <c r="AF295" i="1"/>
  <c r="AG295" i="1"/>
  <c r="AI295" i="1"/>
  <c r="E296" i="1"/>
  <c r="J296" i="1"/>
  <c r="T296" i="1"/>
  <c r="AB296" i="1"/>
  <c r="AC296" i="1"/>
  <c r="AF296" i="1"/>
  <c r="AG296" i="1"/>
  <c r="AI296" i="1"/>
  <c r="E297" i="1"/>
  <c r="J297" i="1"/>
  <c r="T297" i="1"/>
  <c r="AB297" i="1"/>
  <c r="AC297" i="1"/>
  <c r="AF297" i="1"/>
  <c r="AG297" i="1"/>
  <c r="AI297" i="1"/>
  <c r="E298" i="1"/>
  <c r="J298" i="1"/>
  <c r="T298" i="1"/>
  <c r="AB298" i="1"/>
  <c r="AC298" i="1"/>
  <c r="AF298" i="1"/>
  <c r="AG298" i="1"/>
  <c r="AI298" i="1"/>
  <c r="E299" i="1"/>
  <c r="J299" i="1"/>
  <c r="T299" i="1"/>
  <c r="AB299" i="1"/>
  <c r="AC299" i="1"/>
  <c r="AF299" i="1"/>
  <c r="AG299" i="1"/>
  <c r="AI299" i="1"/>
  <c r="E300" i="1"/>
  <c r="J300" i="1"/>
  <c r="T300" i="1"/>
  <c r="AB300" i="1"/>
  <c r="AC300" i="1"/>
  <c r="AF300" i="1"/>
  <c r="AG300" i="1"/>
  <c r="AI300" i="1"/>
  <c r="E301" i="1"/>
  <c r="J301" i="1"/>
  <c r="T301" i="1"/>
  <c r="AB301" i="1"/>
  <c r="AC301" i="1"/>
  <c r="AF301" i="1"/>
  <c r="AG301" i="1"/>
  <c r="AI301" i="1"/>
  <c r="E302" i="1"/>
  <c r="J302" i="1"/>
  <c r="T302" i="1"/>
  <c r="AB302" i="1"/>
  <c r="AC302" i="1"/>
  <c r="AF302" i="1"/>
  <c r="AG302" i="1"/>
  <c r="AI302" i="1"/>
  <c r="E303" i="1"/>
  <c r="J303" i="1"/>
  <c r="T303" i="1"/>
  <c r="AB303" i="1"/>
  <c r="AC303" i="1"/>
  <c r="AF303" i="1"/>
  <c r="AG303" i="1"/>
  <c r="AI303" i="1"/>
  <c r="E304" i="1"/>
  <c r="J304" i="1"/>
  <c r="T304" i="1"/>
  <c r="AB304" i="1"/>
  <c r="AC304" i="1"/>
  <c r="AF304" i="1"/>
  <c r="AG304" i="1"/>
  <c r="AI304" i="1"/>
  <c r="E305" i="1"/>
  <c r="J305" i="1"/>
  <c r="T305" i="1"/>
  <c r="AB305" i="1"/>
  <c r="AC305" i="1"/>
  <c r="AF305" i="1"/>
  <c r="AG305" i="1"/>
  <c r="AI305" i="1"/>
  <c r="E306" i="1"/>
  <c r="J306" i="1"/>
  <c r="T306" i="1"/>
  <c r="AB306" i="1"/>
  <c r="AC306" i="1"/>
  <c r="AF306" i="1"/>
  <c r="AG306" i="1"/>
  <c r="AI306" i="1"/>
  <c r="E307" i="1"/>
  <c r="J307" i="1"/>
  <c r="T307" i="1"/>
  <c r="AB307" i="1"/>
  <c r="AC307" i="1"/>
  <c r="AF307" i="1"/>
  <c r="AG307" i="1"/>
  <c r="AI307" i="1"/>
  <c r="E308" i="1"/>
  <c r="J308" i="1"/>
  <c r="T308" i="1"/>
  <c r="AB308" i="1"/>
  <c r="AC308" i="1"/>
  <c r="AF308" i="1"/>
  <c r="AG308" i="1"/>
  <c r="AI308" i="1"/>
  <c r="E309" i="1"/>
  <c r="J309" i="1"/>
  <c r="T309" i="1"/>
  <c r="AB309" i="1"/>
  <c r="AC309" i="1"/>
  <c r="AF309" i="1"/>
  <c r="AG309" i="1"/>
  <c r="AI309" i="1"/>
  <c r="E310" i="1"/>
  <c r="J310" i="1"/>
  <c r="T310" i="1"/>
  <c r="AB310" i="1"/>
  <c r="AC310" i="1"/>
  <c r="AF310" i="1"/>
  <c r="AG310" i="1"/>
  <c r="AI310" i="1"/>
  <c r="E311" i="1"/>
  <c r="J311" i="1"/>
  <c r="T311" i="1"/>
  <c r="AB311" i="1"/>
  <c r="AC311" i="1"/>
  <c r="AF311" i="1"/>
  <c r="AG311" i="1"/>
  <c r="AI311" i="1"/>
  <c r="E312" i="1"/>
  <c r="J312" i="1"/>
  <c r="T312" i="1"/>
  <c r="AB312" i="1"/>
  <c r="AC312" i="1"/>
  <c r="AF312" i="1"/>
  <c r="AG312" i="1"/>
  <c r="AI312" i="1"/>
  <c r="E313" i="1"/>
  <c r="J313" i="1"/>
  <c r="T313" i="1"/>
  <c r="AB313" i="1"/>
  <c r="AC313" i="1"/>
  <c r="AF313" i="1"/>
  <c r="AG313" i="1"/>
  <c r="AI313" i="1"/>
  <c r="E314" i="1"/>
  <c r="J314" i="1"/>
  <c r="T314" i="1"/>
  <c r="AB314" i="1"/>
  <c r="AC314" i="1"/>
  <c r="AF314" i="1"/>
  <c r="AG314" i="1"/>
  <c r="AI314" i="1"/>
  <c r="E315" i="1"/>
  <c r="J315" i="1"/>
  <c r="T315" i="1"/>
  <c r="AB315" i="1"/>
  <c r="AC315" i="1"/>
  <c r="AF315" i="1"/>
  <c r="AG315" i="1"/>
  <c r="AI315" i="1"/>
  <c r="E316" i="1"/>
  <c r="J316" i="1"/>
  <c r="T316" i="1"/>
  <c r="AB316" i="1"/>
  <c r="AC316" i="1"/>
  <c r="AF316" i="1"/>
  <c r="AG316" i="1"/>
  <c r="AI316" i="1"/>
  <c r="E317" i="1"/>
  <c r="J317" i="1"/>
  <c r="T317" i="1"/>
  <c r="AB317" i="1"/>
  <c r="AC317" i="1"/>
  <c r="AF317" i="1"/>
  <c r="AG317" i="1"/>
  <c r="AI317" i="1"/>
  <c r="E318" i="1"/>
  <c r="J318" i="1"/>
  <c r="T318" i="1"/>
  <c r="AB318" i="1"/>
  <c r="AC318" i="1"/>
  <c r="AF318" i="1"/>
  <c r="AG318" i="1"/>
  <c r="AI318" i="1"/>
  <c r="E319" i="1"/>
  <c r="J319" i="1"/>
  <c r="T319" i="1"/>
  <c r="AB319" i="1"/>
  <c r="AC319" i="1"/>
  <c r="AF319" i="1"/>
  <c r="AG319" i="1"/>
  <c r="AI319" i="1"/>
  <c r="E320" i="1"/>
  <c r="J320" i="1"/>
  <c r="T320" i="1"/>
  <c r="AB320" i="1"/>
  <c r="AC320" i="1"/>
  <c r="AF320" i="1"/>
  <c r="AG320" i="1"/>
  <c r="AI320" i="1"/>
  <c r="E321" i="1"/>
  <c r="J321" i="1"/>
  <c r="T321" i="1"/>
  <c r="AB321" i="1"/>
  <c r="AC321" i="1"/>
  <c r="AF321" i="1"/>
  <c r="AG321" i="1"/>
  <c r="AI321" i="1"/>
  <c r="E322" i="1"/>
  <c r="J322" i="1"/>
  <c r="T322" i="1"/>
  <c r="AB322" i="1"/>
  <c r="AC322" i="1"/>
  <c r="AF322" i="1"/>
  <c r="AG322" i="1"/>
  <c r="AI322" i="1"/>
  <c r="E323" i="1"/>
  <c r="J323" i="1"/>
  <c r="T323" i="1"/>
  <c r="AB323" i="1"/>
  <c r="AC323" i="1"/>
  <c r="AF323" i="1"/>
  <c r="AG323" i="1"/>
  <c r="AI323" i="1"/>
  <c r="E324" i="1"/>
  <c r="J324" i="1"/>
  <c r="T324" i="1"/>
  <c r="AB324" i="1"/>
  <c r="AC324" i="1"/>
  <c r="AF324" i="1"/>
  <c r="AG324" i="1"/>
  <c r="AI324" i="1"/>
  <c r="E325" i="1"/>
  <c r="J325" i="1"/>
  <c r="T325" i="1"/>
  <c r="AB325" i="1"/>
  <c r="AC325" i="1"/>
  <c r="AF325" i="1"/>
  <c r="AG325" i="1"/>
  <c r="AI325" i="1"/>
  <c r="E326" i="1"/>
  <c r="J326" i="1"/>
  <c r="T326" i="1"/>
  <c r="AB326" i="1"/>
  <c r="AC326" i="1"/>
  <c r="AF326" i="1"/>
  <c r="AG326" i="1"/>
  <c r="AI326" i="1"/>
  <c r="E327" i="1"/>
  <c r="J327" i="1"/>
  <c r="T327" i="1"/>
  <c r="AB327" i="1"/>
  <c r="AC327" i="1"/>
  <c r="AF327" i="1"/>
  <c r="AG327" i="1"/>
  <c r="AI327" i="1"/>
  <c r="E328" i="1"/>
  <c r="J328" i="1"/>
  <c r="T328" i="1"/>
  <c r="AB328" i="1"/>
  <c r="AC328" i="1"/>
  <c r="AF328" i="1"/>
  <c r="AG328" i="1"/>
  <c r="AI328" i="1"/>
  <c r="E329" i="1"/>
  <c r="J329" i="1"/>
  <c r="T329" i="1"/>
  <c r="AB329" i="1"/>
  <c r="AC329" i="1"/>
  <c r="AF329" i="1"/>
  <c r="AG329" i="1"/>
  <c r="AI329" i="1"/>
  <c r="E330" i="1"/>
  <c r="J330" i="1"/>
  <c r="T330" i="1"/>
  <c r="AB330" i="1"/>
  <c r="AC330" i="1"/>
  <c r="AF330" i="1"/>
  <c r="AG330" i="1"/>
  <c r="AI330" i="1"/>
  <c r="E331" i="1"/>
  <c r="J331" i="1"/>
  <c r="T331" i="1"/>
  <c r="AB331" i="1"/>
  <c r="AC331" i="1"/>
  <c r="AF331" i="1"/>
  <c r="AG331" i="1"/>
  <c r="AI331" i="1"/>
  <c r="E332" i="1"/>
  <c r="J332" i="1"/>
  <c r="T332" i="1"/>
  <c r="AB332" i="1"/>
  <c r="AC332" i="1"/>
  <c r="AF332" i="1"/>
  <c r="AG332" i="1"/>
  <c r="AI332" i="1"/>
  <c r="E333" i="1"/>
  <c r="J333" i="1"/>
  <c r="T333" i="1"/>
  <c r="AB333" i="1"/>
  <c r="AC333" i="1"/>
  <c r="AF333" i="1"/>
  <c r="AG333" i="1"/>
  <c r="AI333" i="1"/>
  <c r="E334" i="1"/>
  <c r="J334" i="1"/>
  <c r="T334" i="1"/>
  <c r="AB334" i="1"/>
  <c r="AC334" i="1"/>
  <c r="AF334" i="1"/>
  <c r="AG334" i="1"/>
  <c r="AI334" i="1"/>
  <c r="E335" i="1"/>
  <c r="J335" i="1"/>
  <c r="T335" i="1"/>
  <c r="AB335" i="1"/>
  <c r="AC335" i="1"/>
  <c r="AF335" i="1"/>
  <c r="AG335" i="1"/>
  <c r="AI335" i="1"/>
  <c r="E336" i="1"/>
  <c r="J336" i="1"/>
  <c r="T336" i="1"/>
  <c r="AB336" i="1"/>
  <c r="AC336" i="1"/>
  <c r="AF336" i="1"/>
  <c r="AG336" i="1"/>
  <c r="AI336" i="1"/>
  <c r="E337" i="1"/>
  <c r="J337" i="1"/>
  <c r="T337" i="1"/>
  <c r="AB337" i="1"/>
  <c r="AC337" i="1"/>
  <c r="AF337" i="1"/>
  <c r="AG337" i="1"/>
  <c r="AI337" i="1"/>
  <c r="E338" i="1"/>
  <c r="J338" i="1"/>
  <c r="T338" i="1"/>
  <c r="AB338" i="1"/>
  <c r="AC338" i="1"/>
  <c r="AF338" i="1"/>
  <c r="AG338" i="1"/>
  <c r="AI338" i="1"/>
  <c r="E339" i="1"/>
  <c r="J339" i="1"/>
  <c r="T339" i="1"/>
  <c r="AB339" i="1"/>
  <c r="AC339" i="1"/>
  <c r="AF339" i="1"/>
  <c r="AG339" i="1"/>
  <c r="AI339" i="1"/>
  <c r="E340" i="1"/>
  <c r="J340" i="1"/>
  <c r="T340" i="1"/>
  <c r="AB340" i="1"/>
  <c r="AC340" i="1"/>
  <c r="AF340" i="1"/>
  <c r="AG340" i="1"/>
  <c r="AI340" i="1"/>
  <c r="E341" i="1"/>
  <c r="J341" i="1"/>
  <c r="T341" i="1"/>
  <c r="AB341" i="1"/>
  <c r="AC341" i="1"/>
  <c r="AF341" i="1"/>
  <c r="AG341" i="1"/>
  <c r="AI341" i="1"/>
  <c r="E342" i="1"/>
  <c r="J342" i="1"/>
  <c r="T342" i="1"/>
  <c r="AB342" i="1"/>
  <c r="AC342" i="1"/>
  <c r="AF342" i="1"/>
  <c r="AG342" i="1"/>
  <c r="AI342" i="1"/>
  <c r="E343" i="1"/>
  <c r="J343" i="1"/>
  <c r="T343" i="1"/>
  <c r="AB343" i="1"/>
  <c r="AC343" i="1"/>
  <c r="AF343" i="1"/>
  <c r="AG343" i="1"/>
  <c r="AI343" i="1"/>
  <c r="E344" i="1"/>
  <c r="J344" i="1"/>
  <c r="T344" i="1"/>
  <c r="AB344" i="1"/>
  <c r="AC344" i="1"/>
  <c r="AF344" i="1"/>
  <c r="AG344" i="1"/>
  <c r="AI344" i="1"/>
  <c r="E345" i="1"/>
  <c r="J345" i="1"/>
  <c r="T345" i="1"/>
  <c r="AB345" i="1"/>
  <c r="AC345" i="1"/>
  <c r="AF345" i="1"/>
  <c r="AG345" i="1"/>
  <c r="AI345" i="1"/>
  <c r="E346" i="1"/>
  <c r="J346" i="1"/>
  <c r="T346" i="1"/>
  <c r="AB346" i="1"/>
  <c r="AC346" i="1"/>
  <c r="AF346" i="1"/>
  <c r="AG346" i="1"/>
  <c r="AI346" i="1"/>
  <c r="E347" i="1"/>
  <c r="J347" i="1"/>
  <c r="T347" i="1"/>
  <c r="AB347" i="1"/>
  <c r="AC347" i="1"/>
  <c r="AF347" i="1"/>
  <c r="AG347" i="1"/>
  <c r="AI347" i="1"/>
  <c r="E348" i="1"/>
  <c r="J348" i="1"/>
  <c r="T348" i="1"/>
  <c r="AB348" i="1"/>
  <c r="AC348" i="1"/>
  <c r="AF348" i="1"/>
  <c r="AG348" i="1"/>
  <c r="AI348" i="1"/>
  <c r="E349" i="1"/>
  <c r="J349" i="1"/>
  <c r="T349" i="1"/>
  <c r="AB349" i="1"/>
  <c r="AC349" i="1"/>
  <c r="AF349" i="1"/>
  <c r="AG349" i="1"/>
  <c r="AI349" i="1"/>
  <c r="E350" i="1"/>
  <c r="J350" i="1"/>
  <c r="T350" i="1"/>
  <c r="AB350" i="1"/>
  <c r="AC350" i="1"/>
  <c r="AF350" i="1"/>
  <c r="AG350" i="1"/>
  <c r="AI350" i="1"/>
  <c r="E351" i="1"/>
  <c r="J351" i="1"/>
  <c r="T351" i="1"/>
  <c r="AB351" i="1"/>
  <c r="AC351" i="1"/>
  <c r="AF351" i="1"/>
  <c r="AG351" i="1"/>
  <c r="AI351" i="1"/>
  <c r="E352" i="1"/>
  <c r="J352" i="1"/>
  <c r="T352" i="1"/>
  <c r="AB352" i="1"/>
  <c r="AC352" i="1"/>
  <c r="AF352" i="1"/>
  <c r="AG352" i="1"/>
  <c r="AI352" i="1"/>
  <c r="E353" i="1"/>
  <c r="J353" i="1"/>
  <c r="T353" i="1"/>
  <c r="AB353" i="1"/>
  <c r="AC353" i="1"/>
  <c r="AF353" i="1"/>
  <c r="AG353" i="1"/>
  <c r="AI353" i="1"/>
  <c r="E354" i="1"/>
  <c r="J354" i="1"/>
  <c r="T354" i="1"/>
  <c r="AB354" i="1"/>
  <c r="AC354" i="1"/>
  <c r="AF354" i="1"/>
  <c r="AG354" i="1"/>
  <c r="AI354" i="1"/>
  <c r="E355" i="1"/>
  <c r="J355" i="1"/>
  <c r="T355" i="1"/>
  <c r="AB355" i="1"/>
  <c r="AC355" i="1"/>
  <c r="AF355" i="1"/>
  <c r="AG355" i="1"/>
  <c r="AI355" i="1"/>
  <c r="E356" i="1"/>
  <c r="J356" i="1"/>
  <c r="T356" i="1"/>
  <c r="AB356" i="1"/>
  <c r="AC356" i="1"/>
  <c r="AF356" i="1"/>
  <c r="AG356" i="1"/>
  <c r="AI356" i="1"/>
  <c r="E357" i="1"/>
  <c r="J357" i="1"/>
  <c r="T357" i="1"/>
  <c r="AB357" i="1"/>
  <c r="AC357" i="1"/>
  <c r="AF357" i="1"/>
  <c r="AG357" i="1"/>
  <c r="AI357" i="1"/>
  <c r="E358" i="1"/>
  <c r="J358" i="1"/>
  <c r="T358" i="1"/>
  <c r="AB358" i="1"/>
  <c r="AC358" i="1"/>
  <c r="AF358" i="1"/>
  <c r="AG358" i="1"/>
  <c r="AI358" i="1"/>
  <c r="E359" i="1"/>
  <c r="J359" i="1"/>
  <c r="T359" i="1"/>
  <c r="AB359" i="1"/>
  <c r="AC359" i="1"/>
  <c r="AF359" i="1"/>
  <c r="AG359" i="1"/>
  <c r="AI359" i="1"/>
  <c r="E360" i="1"/>
  <c r="J360" i="1"/>
  <c r="T360" i="1"/>
  <c r="AB360" i="1"/>
  <c r="AC360" i="1"/>
  <c r="AF360" i="1"/>
  <c r="AG360" i="1"/>
  <c r="AI360" i="1"/>
  <c r="E361" i="1"/>
  <c r="J361" i="1"/>
  <c r="T361" i="1"/>
  <c r="AB361" i="1"/>
  <c r="AC361" i="1"/>
  <c r="AF361" i="1"/>
  <c r="AG361" i="1"/>
  <c r="AI361" i="1"/>
  <c r="E362" i="1"/>
  <c r="J362" i="1"/>
  <c r="T362" i="1"/>
  <c r="AB362" i="1"/>
  <c r="AC362" i="1"/>
  <c r="AF362" i="1"/>
  <c r="AG362" i="1"/>
  <c r="AI362" i="1"/>
  <c r="E363" i="1"/>
  <c r="J363" i="1"/>
  <c r="T363" i="1"/>
  <c r="AB363" i="1"/>
  <c r="AC363" i="1"/>
  <c r="AF363" i="1"/>
  <c r="AG363" i="1"/>
  <c r="AI363" i="1"/>
  <c r="E364" i="1"/>
  <c r="J364" i="1"/>
  <c r="T364" i="1"/>
  <c r="AB364" i="1"/>
  <c r="AC364" i="1"/>
  <c r="AF364" i="1"/>
  <c r="AG364" i="1"/>
  <c r="AI364" i="1"/>
  <c r="E365" i="1"/>
  <c r="J365" i="1"/>
  <c r="T365" i="1"/>
  <c r="AB365" i="1"/>
  <c r="AC365" i="1"/>
  <c r="AF365" i="1"/>
  <c r="AG365" i="1"/>
  <c r="AI365" i="1"/>
  <c r="E366" i="1"/>
  <c r="J366" i="1"/>
  <c r="T366" i="1"/>
  <c r="AB366" i="1"/>
  <c r="AC366" i="1"/>
  <c r="AF366" i="1"/>
  <c r="AG366" i="1"/>
  <c r="AI366" i="1"/>
  <c r="E367" i="1"/>
  <c r="J367" i="1"/>
  <c r="T367" i="1"/>
  <c r="AB367" i="1"/>
  <c r="AC367" i="1"/>
  <c r="AF367" i="1"/>
  <c r="AG367" i="1"/>
  <c r="AI367" i="1"/>
  <c r="E368" i="1"/>
  <c r="J368" i="1"/>
  <c r="T368" i="1"/>
  <c r="AB368" i="1"/>
  <c r="AC368" i="1"/>
  <c r="AF368" i="1"/>
  <c r="AG368" i="1"/>
  <c r="AI368" i="1"/>
  <c r="E369" i="1"/>
  <c r="J369" i="1"/>
  <c r="T369" i="1"/>
  <c r="AB369" i="1"/>
  <c r="AC369" i="1"/>
  <c r="AF369" i="1"/>
  <c r="AG369" i="1"/>
  <c r="AI369" i="1"/>
  <c r="E370" i="1"/>
  <c r="J370" i="1"/>
  <c r="T370" i="1"/>
  <c r="AB370" i="1"/>
  <c r="AC370" i="1"/>
  <c r="AF370" i="1"/>
  <c r="AG370" i="1"/>
  <c r="AI370" i="1"/>
  <c r="E371" i="1"/>
  <c r="J371" i="1"/>
  <c r="T371" i="1"/>
  <c r="AB371" i="1"/>
  <c r="AC371" i="1"/>
  <c r="AF371" i="1"/>
  <c r="AG371" i="1"/>
  <c r="AI371" i="1"/>
  <c r="E372" i="1"/>
  <c r="J372" i="1"/>
  <c r="T372" i="1"/>
  <c r="AB372" i="1"/>
  <c r="AC372" i="1"/>
  <c r="AF372" i="1"/>
  <c r="AG372" i="1"/>
  <c r="AI372" i="1"/>
  <c r="E373" i="1"/>
  <c r="J373" i="1"/>
  <c r="T373" i="1"/>
  <c r="AB373" i="1"/>
  <c r="AC373" i="1"/>
  <c r="AF373" i="1"/>
  <c r="AG373" i="1"/>
  <c r="AI373" i="1"/>
  <c r="E374" i="1"/>
  <c r="J374" i="1"/>
  <c r="T374" i="1"/>
  <c r="AB374" i="1"/>
  <c r="AC374" i="1"/>
  <c r="AF374" i="1"/>
  <c r="AG374" i="1"/>
  <c r="AI374" i="1"/>
  <c r="E375" i="1"/>
  <c r="J375" i="1"/>
  <c r="T375" i="1"/>
  <c r="AB375" i="1"/>
  <c r="AC375" i="1"/>
  <c r="AF375" i="1"/>
  <c r="AG375" i="1"/>
  <c r="AI375" i="1"/>
  <c r="E376" i="1"/>
  <c r="J376" i="1"/>
  <c r="T376" i="1"/>
  <c r="AB376" i="1"/>
  <c r="AC376" i="1"/>
  <c r="AF376" i="1"/>
  <c r="AG376" i="1"/>
  <c r="AI376" i="1"/>
  <c r="E377" i="1"/>
  <c r="J377" i="1"/>
  <c r="T377" i="1"/>
  <c r="AB377" i="1"/>
  <c r="AC377" i="1"/>
  <c r="AF377" i="1"/>
  <c r="AG377" i="1"/>
  <c r="AI377" i="1"/>
  <c r="E378" i="1"/>
  <c r="J378" i="1"/>
  <c r="T378" i="1"/>
  <c r="AB378" i="1"/>
  <c r="AC378" i="1"/>
  <c r="AF378" i="1"/>
  <c r="AG378" i="1"/>
  <c r="AI378" i="1"/>
  <c r="E379" i="1"/>
  <c r="J379" i="1"/>
  <c r="T379" i="1"/>
  <c r="AB379" i="1"/>
  <c r="AC379" i="1"/>
  <c r="AF379" i="1"/>
  <c r="AG379" i="1"/>
  <c r="AI379" i="1"/>
  <c r="E380" i="1"/>
  <c r="J380" i="1"/>
  <c r="T380" i="1"/>
  <c r="AB380" i="1"/>
  <c r="AC380" i="1"/>
  <c r="AF380" i="1"/>
  <c r="AG380" i="1"/>
  <c r="AI380" i="1"/>
  <c r="E381" i="1"/>
  <c r="J381" i="1"/>
  <c r="T381" i="1"/>
  <c r="AB381" i="1"/>
  <c r="AC381" i="1"/>
  <c r="AF381" i="1"/>
  <c r="AG381" i="1"/>
  <c r="AI381" i="1"/>
  <c r="E382" i="1"/>
  <c r="J382" i="1"/>
  <c r="T382" i="1"/>
  <c r="AB382" i="1"/>
  <c r="AC382" i="1"/>
  <c r="AF382" i="1"/>
  <c r="AG382" i="1"/>
  <c r="AI382" i="1"/>
  <c r="E383" i="1"/>
  <c r="J383" i="1"/>
  <c r="T383" i="1"/>
  <c r="AB383" i="1"/>
  <c r="AC383" i="1"/>
  <c r="AF383" i="1"/>
  <c r="AG383" i="1"/>
  <c r="AI383" i="1"/>
  <c r="E384" i="1"/>
  <c r="J384" i="1"/>
  <c r="T384" i="1"/>
  <c r="AB384" i="1"/>
  <c r="AC384" i="1"/>
  <c r="AF384" i="1"/>
  <c r="AG384" i="1"/>
  <c r="AI384" i="1"/>
  <c r="E385" i="1"/>
  <c r="J385" i="1"/>
  <c r="T385" i="1"/>
  <c r="AB385" i="1"/>
  <c r="AC385" i="1"/>
  <c r="AF385" i="1"/>
  <c r="AG385" i="1"/>
  <c r="AI385" i="1"/>
  <c r="E386" i="1"/>
  <c r="J386" i="1"/>
  <c r="T386" i="1"/>
  <c r="AB386" i="1"/>
  <c r="AC386" i="1"/>
  <c r="AF386" i="1"/>
  <c r="AG386" i="1"/>
  <c r="AI386" i="1"/>
  <c r="E387" i="1"/>
  <c r="J387" i="1"/>
  <c r="T387" i="1"/>
  <c r="AB387" i="1"/>
  <c r="AC387" i="1"/>
  <c r="AF387" i="1"/>
  <c r="AG387" i="1"/>
  <c r="AI387" i="1"/>
  <c r="E388" i="1"/>
  <c r="J388" i="1"/>
  <c r="T388" i="1"/>
  <c r="AB388" i="1"/>
  <c r="AC388" i="1"/>
  <c r="AF388" i="1"/>
  <c r="AG388" i="1"/>
  <c r="AI388" i="1"/>
  <c r="E389" i="1"/>
  <c r="J389" i="1"/>
  <c r="T389" i="1"/>
  <c r="AB389" i="1"/>
  <c r="AC389" i="1"/>
  <c r="AF389" i="1"/>
  <c r="AG389" i="1"/>
  <c r="AI389" i="1"/>
  <c r="E390" i="1"/>
  <c r="J390" i="1"/>
  <c r="T390" i="1"/>
  <c r="AB390" i="1"/>
  <c r="AC390" i="1"/>
  <c r="AF390" i="1"/>
  <c r="AG390" i="1"/>
  <c r="AI390" i="1"/>
  <c r="E391" i="1"/>
  <c r="J391" i="1"/>
  <c r="T391" i="1"/>
  <c r="AB391" i="1"/>
  <c r="AC391" i="1"/>
  <c r="AF391" i="1"/>
  <c r="AG391" i="1"/>
  <c r="AI391" i="1"/>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<sst xmlns="http://schemas.openxmlformats.org/spreadsheetml/2006/main" count="19545" uniqueCount="10531">
  <si>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</si>
  <si>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</si>
  <si>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</si>
  <si>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</si>
  <si>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</si>
  <si>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</si>
  <si>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</si>
  <si>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</si>
  <si>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</si>
  <si>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</si>
  <si>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</si>
  <si>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</si>
  <si>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</si>
  <si>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</si>
  <si>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</si>
  <si>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</si>
  <si>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</si>
  <si>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</si>
  <si>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</si>
  <si>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</si>
  <si>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</si>
  <si>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</si>
  <si>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</si>
  <si>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</si>
  <si>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</si>
  <si>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</si>
  <si>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</si>
  <si>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</si>
  <si>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</si>
  <si>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</si>
  <si>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</si>
  <si>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</si>
  <si>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</si>
  <si>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</si>
  <si>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</si>
  <si>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</si>
  <si>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</si>
  <si>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</si>
  <si>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</si>
  <si>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</si>
  <si>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</si>
  <si>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</si>
  <si>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</si>
  <si>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</si>
  <si>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</si>
  <si>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</si>
  <si>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</si>
  <si>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</si>
  <si>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</si>
  <si>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</si>
  <si>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</si>
  <si>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</si>
  <si>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</si>
  <si>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</si>
  <si>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</si>
  <si>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</si>
  <si>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</si>
  <si>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</si>
  <si>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</si>
  <si>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</si>
  <si>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</si>
  <si>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</si>
  <si>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</si>
  <si>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</si>
  <si>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</si>
  <si>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</si>
  <si>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</si>
  <si>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</si>
  <si>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</si>
  <si>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</si>
  <si>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</si>
  <si>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</si>
  <si>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</si>
  <si>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</si>
  <si>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</si>
  <si>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</si>
  <si>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</si>
  <si>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</si>
  <si>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</si>
  <si>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</si>
  <si>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</si>
  <si>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</si>
  <si>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</si>
  <si>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</si>
  <si>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</si>
  <si>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</si>
  <si>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</si>
  <si>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</si>
  <si>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</si>
  <si>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</si>
  <si>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</si>
  <si>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</si>
  <si>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</si>
  <si>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</si>
  <si>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</si>
  <si>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</si>
  <si>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</si>
  <si>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</si>
  <si>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</si>
  <si>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</si>
  <si>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</si>
  <si>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</si>
  <si>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</si>
  <si>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</si>
  <si>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</si>
  <si>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</si>
  <si>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</si>
  <si>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</si>
  <si>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</si>
  <si>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</si>
  <si>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</si>
  <si>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</si>
  <si>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</si>
  <si>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</si>
  <si>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</si>
  <si>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</si>
  <si>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</si>
  <si>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</si>
  <si>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</si>
  <si>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</si>
  <si>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</si>
  <si>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</si>
  <si>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</si>
  <si>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</si>
  <si>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</si>
  <si>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</si>
  <si>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</si>
  <si>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</si>
  <si>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</si>
  <si>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</si>
  <si>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</si>
  <si>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</si>
  <si>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</si>
  <si>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</si>
  <si>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</si>
  <si>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</si>
  <si>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</si>
  <si>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</si>
  <si>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</si>
  <si>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</si>
  <si>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</si>
  <si>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</si>
  <si>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</si>
  <si>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</si>
  <si>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</si>
  <si>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</si>
  <si>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</si>
  <si>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</si>
  <si>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</si>
  <si>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</si>
  <si>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</si>
  <si>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</si>
  <si>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</si>
  <si>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</si>
  <si>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</si>
  <si>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</si>
  <si>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</si>
  <si>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</si>
  <si>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</si>
  <si>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</si>
  <si>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</si>
  <si>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</si>
  <si>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</si>
  <si>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</si>
  <si>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</si>
  <si>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</si>
  <si>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</si>
  <si>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</si>
  <si>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</si>
  <si>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</si>
  <si>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</si>
  <si>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</si>
  <si>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</si>
  <si>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</si>
  <si>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</si>
  <si>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</si>
  <si>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</si>
  <si>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</si>
  <si>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</si>
  <si>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</si>
  <si>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</si>
  <si>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</si>
  <si>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</si>
  <si>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</si>
  <si>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</si>
  <si>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</si>
  <si>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</si>
  <si>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</si>
  <si>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</si>
  <si>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</si>
  <si>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</si>
  <si>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</si>
  <si>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</si>
  <si>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</si>
  <si>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</si>
  <si>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</si>
  <si>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</si>
  <si>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</si>
  <si>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</si>
  <si>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</si>
  <si>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</si>
  <si>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</si>
  <si>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</si>
  <si>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</si>
  <si>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</si>
  <si>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</si>
  <si>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</si>
  <si>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</si>
  <si>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</si>
  <si>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</si>
  <si>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</si>
  <si>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</si>
  <si>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</si>
  <si>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</si>
  <si>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</si>
  <si>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</si>
  <si>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</si>
  <si>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</si>
  <si>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</si>
  <si>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</si>
  <si>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</si>
  <si>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</si>
  <si>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</si>
  <si>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</si>
  <si>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</si>
  <si>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</si>
  <si>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</si>
  <si>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</si>
  <si>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</si>
  <si>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</si>
  <si>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</si>
  <si>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</si>
  <si>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</si>
  <si>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</si>
  <si>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</si>
  <si>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</si>
  <si>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</si>
  <si>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</si>
  <si>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</si>
  <si>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</si>
  <si>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</si>
  <si>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</si>
  <si>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</si>
  <si>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</si>
  <si>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</si>
  <si>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</si>
  <si>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</si>
  <si>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</si>
  <si>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</si>
  <si>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</si>
  <si>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</si>
  <si>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</si>
  <si>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</si>
  <si>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</si>
  <si>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</si>
  <si>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</si>
  <si>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</si>
  <si>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</si>
  <si>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</si>
  <si>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</si>
  <si>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</si>
  <si>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</si>
  <si>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</si>
  <si>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</si>
  <si>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</si>
  <si>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</si>
  <si>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</si>
  <si>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</si>
  <si>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</si>
  <si>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</si>
  <si>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</si>
  <si>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</si>
  <si>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</si>
  <si>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</si>
  <si>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</si>
  <si>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</si>
  <si>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</si>
  <si>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</si>
  <si>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</si>
  <si>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</si>
  <si>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</si>
  <si>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</si>
  <si>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</si>
  <si>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</si>
  <si>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</si>
  <si>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</si>
  <si>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</si>
  <si>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</si>
  <si>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</si>
  <si>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</si>
  <si>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</si>
  <si>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</si>
  <si>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</si>
  <si>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</si>
  <si>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</si>
  <si>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</si>
  <si>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</si>
  <si>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</si>
  <si>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</si>
  <si>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</si>
  <si>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</si>
  <si>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</si>
  <si>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</si>
  <si>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</si>
  <si>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</si>
  <si>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</si>
  <si>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</si>
  <si>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</si>
  <si>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</si>
  <si>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</si>
  <si>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</si>
  <si>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</si>
  <si>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</si>
  <si>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</si>
  <si>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</si>
  <si>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</si>
  <si>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</si>
  <si>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</si>
  <si>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</si>
  <si>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</si>
  <si>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</si>
  <si>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</si>
  <si>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</si>
  <si>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</si>
  <si>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</si>
  <si>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</si>
  <si>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</si>
  <si>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</si>
  <si>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</si>
  <si>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</si>
  <si>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</si>
  <si>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</si>
  <si>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</si>
  <si>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</si>
  <si>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</si>
  <si>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</si>
  <si>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</si>
  <si>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</si>
  <si>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</si>
  <si>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</si>
  <si>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</si>
  <si>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</si>
  <si>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</si>
  <si>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</si>
  <si>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</si>
  <si>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</si>
  <si>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</si>
  <si>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</si>
  <si>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</si>
  <si>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</si>
  <si>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</si>
  <si>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</si>
  <si>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</si>
  <si>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</si>
  <si>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</si>
  <si>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</si>
  <si>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</si>
  <si>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</si>
  <si>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</si>
  <si>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</si>
  <si>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</si>
  <si>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</si>
  <si>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</si>
  <si>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</si>
  <si>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</si>
  <si>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</si>
  <si>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</si>
  <si>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</si>
  <si>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</si>
  <si>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</si>
  <si>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</si>
  <si>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</si>
  <si>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</si>
  <si>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</si>
  <si>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</si>
  <si>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</si>
  <si>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</si>
  <si>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</si>
  <si>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</si>
  <si>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</si>
  <si>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</si>
  <si>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</si>
  <si>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</si>
  <si>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</si>
  <si>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</si>
  <si>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</si>
  <si>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</si>
  <si>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</si>
  <si>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</si>
  <si>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</si>
  <si>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</si>
  <si>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</si>
  <si>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</si>
  <si>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</si>
  <si>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</si>
  <si>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</si>
  <si>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</si>
  <si>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</si>
  <si>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</si>
  <si>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</si>
  <si>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</si>
  <si>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</si>
  <si>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</si>
  <si>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</si>
  <si>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</si>
  <si>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</si>
  <si>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</si>
  <si>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</si>
  <si>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</si>
  <si>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</si>
  <si>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</si>
  <si>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</si>
  <si>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</si>
  <si>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</si>
  <si>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</si>
  <si>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</si>
  <si>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</si>
  <si>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</si>
  <si>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</si>
  <si>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</si>
  <si>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</si>
  <si>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</si>
  <si>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</si>
  <si>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</si>
  <si>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</si>
  <si>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</si>
  <si>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</si>
  <si>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</si>
  <si>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</si>
  <si>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</si>
  <si>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</si>
  <si>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</si>
  <si>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</si>
  <si>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</si>
  <si>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</si>
  <si>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</si>
  <si>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</si>
  <si>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</si>
  <si>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</si>
  <si>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</si>
  <si>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</si>
  <si>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</si>
  <si>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</si>
  <si>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</si>
  <si>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</si>
  <si>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</si>
  <si>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</si>
  <si>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</si>
  <si>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</si>
  <si>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</si>
  <si>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</si>
  <si>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</si>
  <si>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</si>
  <si>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</si>
  <si>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</si>
  <si>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</si>
  <si>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</si>
  <si>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</si>
  <si>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</si>
  <si>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</si>
  <si>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</si>
  <si>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</si>
  <si>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</si>
  <si>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</si>
  <si>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</si>
  <si>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</si>
  <si>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</si>
  <si>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</si>
  <si>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</si>
  <si>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</si>
  <si>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</si>
  <si>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</si>
  <si>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</si>
  <si>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</si>
  <si>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</si>
  <si>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</si>
  <si>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</si>
  <si>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</si>
  <si>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</si>
  <si>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</si>
  <si>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</si>
  <si>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</si>
  <si>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</si>
  <si>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</si>
  <si>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</si>
  <si>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</si>
  <si>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</si>
  <si>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</si>
  <si>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</si>
  <si>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</si>
  <si>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</si>
  <si>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</si>
  <si>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</si>
  <si>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</si>
  <si>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</si>
  <si>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</si>
  <si>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</si>
  <si>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</si>
  <si>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</si>
  <si>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</si>
  <si>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</si>
  <si>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</si>
  <si>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</si>
  <si>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</si>
  <si>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</si>
  <si>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</si>
  <si>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</si>
  <si>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</si>
  <si>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</si>
  <si>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</si>
  <si>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</si>
  <si>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</si>
  <si>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</si>
  <si>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</si>
  <si>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</si>
  <si>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</si>
  <si>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</si>
  <si>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</si>
  <si>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</si>
  <si>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</si>
  <si>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</si>
  <si>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</si>
  <si>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</si>
  <si>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</si>
  <si>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</si>
  <si>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</si>
  <si>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</si>
  <si>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</si>
  <si>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</si>
  <si>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</si>
  <si>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</si>
  <si>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</si>
  <si>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</si>
  <si>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</si>
  <si>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</si>
  <si>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</si>
  <si>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</si>
  <si>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</si>
  <si>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</si>
  <si>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</si>
  <si>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</si>
  <si>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</si>
  <si>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</si>
  <si>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</si>
  <si>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</si>
  <si>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</si>
  <si>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</si>
  <si>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</si>
  <si>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</si>
  <si>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</si>
  <si>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</si>
  <si>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</si>
  <si>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</si>
  <si>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</si>
  <si>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</si>
  <si>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</si>
  <si>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</si>
  <si>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</si>
  <si>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</si>
  <si>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</si>
  <si>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</si>
  <si>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</si>
  <si>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</si>
  <si>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</si>
  <si>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</si>
  <si>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</si>
  <si>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</si>
  <si>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</si>
  <si>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</si>
  <si>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</si>
  <si>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</si>
  <si>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</si>
  <si>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</si>
  <si>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</si>
  <si>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</si>
  <si>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</si>
  <si>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</si>
  <si>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</si>
  <si>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</si>
  <si>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</si>
  <si>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</si>
  <si>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</si>
  <si>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</si>
  <si>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</si>
  <si>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</si>
  <si>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</si>
  <si>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</si>
  <si>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</si>
  <si>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</si>
  <si>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</si>
  <si>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</si>
  <si>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</si>
  <si>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</si>
  <si>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</si>
  <si>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</si>
  <si>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</si>
  <si>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</si>
  <si>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</si>
  <si>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</si>
  <si>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</si>
  <si>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</si>
  <si>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</si>
  <si>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</si>
  <si>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</si>
  <si>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</si>
  <si>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</si>
  <si>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</si>
  <si>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</si>
  <si>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</si>
  <si>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</si>
  <si>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</si>
  <si>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</si>
  <si>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</si>
  <si>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</si>
  <si>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</si>
  <si>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</si>
  <si>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</si>
  <si>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</si>
  <si>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</si>
  <si>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</si>
  <si>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</si>
  <si>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</si>
  <si>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</si>
  <si>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</si>
  <si>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</si>
  <si>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</si>
  <si>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</si>
  <si>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</si>
  <si>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</si>
  <si>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</si>
  <si>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</si>
  <si>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</si>
  <si>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</si>
  <si>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</si>
  <si>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</si>
  <si>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</si>
  <si>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</si>
  <si>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</si>
  <si>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</si>
  <si>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</si>
  <si>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</si>
  <si>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</si>
  <si>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</si>
  <si>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</si>
  <si>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</si>
  <si>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</si>
  <si>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</si>
  <si>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</si>
  <si>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</si>
  <si>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</si>
  <si>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</si>
  <si>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</si>
  <si>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</si>
  <si>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</si>
  <si>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</si>
  <si>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</si>
  <si>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</si>
  <si>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</si>
  <si>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</si>
  <si>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</si>
  <si>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</si>
  <si>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</si>
  <si>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</si>
  <si>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</si>
  <si>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</si>
  <si>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</si>
  <si>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</si>
  <si>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</si>
  <si>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</si>
  <si>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</si>
  <si>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</si>
  <si>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</si>
  <si>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</si>
  <si>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</si>
  <si>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</si>
  <si>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</si>
  <si>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</si>
  <si>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</si>
  <si>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</si>
  <si>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</si>
  <si>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</si>
  <si>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</si>
  <si>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</si>
  <si>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</si>
  <si>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</si>
  <si>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</si>
  <si>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</si>
  <si>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</si>
  <si>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</si>
  <si>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</si>
  <si>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</si>
  <si>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</si>
  <si>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</si>
  <si>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</si>
  <si>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</si>
  <si>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</si>
  <si>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</si>
  <si>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</si>
  <si>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</si>
  <si>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</si>
  <si>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</si>
  <si>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</si>
  <si>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</si>
  <si>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</si>
  <si>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</si>
  <si>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</si>
  <si>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</si>
  <si>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</si>
  <si>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</si>
  <si>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</si>
  <si>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</si>
  <si>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</si>
  <si>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</si>
  <si>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</si>
  <si>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</si>
  <si>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</si>
  <si>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</si>
  <si>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</si>
  <si>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</si>
  <si>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</si>
  <si>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</si>
  <si>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</si>
  <si>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</si>
  <si>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</si>
  <si>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</si>
  <si>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</si>
  <si>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</si>
  <si>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</si>
  <si>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</si>
  <si>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</si>
  <si>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</si>
  <si>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</si>
  <si>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</si>
  <si>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</si>
  <si>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</si>
  <si>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</si>
  <si>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</si>
  <si>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</si>
  <si>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</si>
  <si>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</si>
  <si>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</si>
  <si>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</si>
  <si>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</si>
  <si>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</si>
  <si>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</si>
  <si>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</si>
  <si>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</si>
  <si>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</si>
  <si>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</si>
  <si>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</si>
  <si>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</si>
  <si>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</si>
  <si>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</si>
  <si>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</si>
  <si>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</si>
  <si>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</si>
  <si>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</si>
  <si>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</si>
  <si>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</si>
  <si>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</si>
  <si>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</si>
  <si>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</si>
  <si>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</si>
  <si>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</si>
  <si>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</si>
  <si>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</si>
  <si>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</si>
  <si>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</si>
  <si>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</si>
  <si>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</si>
  <si>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</si>
  <si>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</si>
  <si>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</si>
  <si>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</si>
  <si>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</si>
  <si>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</si>
  <si>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</si>
  <si>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</si>
  <si>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</si>
  <si>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</si>
  <si>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</si>
  <si>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</si>
  <si>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</si>
  <si>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</si>
  <si>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</si>
  <si>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</si>
  <si>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</si>
  <si>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</si>
  <si>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</si>
  <si>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</si>
  <si>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</si>
  <si>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</si>
  <si>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</si>
  <si>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</si>
  <si>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</si>
  <si>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</si>
  <si>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</si>
  <si>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</si>
  <si>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</si>
  <si>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</si>
  <si>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</si>
  <si>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</si>
  <si>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</si>
  <si>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</si>
  <si>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</si>
  <si>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</si>
  <si>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</si>
  <si>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</si>
  <si>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</si>
  <si>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</si>
  <si>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</si>
  <si>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</si>
  <si>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</si>
  <si>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</si>
  <si>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</si>
  <si>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</si>
  <si>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</si>
  <si>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</si>
  <si>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</si>
  <si>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</si>
  <si>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</si>
  <si>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</si>
  <si>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</si>
  <si>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</si>
  <si>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</si>
  <si>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</si>
  <si>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</si>
  <si>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</si>
  <si>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</si>
  <si>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</si>
  <si>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</si>
  <si>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</si>
  <si>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</si>
  <si>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</si>
  <si>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</si>
  <si>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</si>
  <si>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</si>
  <si>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</si>
  <si>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</si>
  <si>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</si>
  <si>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</si>
  <si>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</si>
  <si>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</si>
  <si>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</si>
  <si>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</si>
  <si>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</si>
  <si>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</si>
  <si>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</si>
  <si>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</si>
  <si>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</si>
  <si>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</si>
  <si>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</si>
  <si>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</si>
  <si>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</si>
  <si>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</si>
  <si>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</si>
  <si>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</si>
  <si>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</si>
  <si>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</si>
  <si>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</si>
  <si>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</si>
  <si>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</si>
  <si>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</si>
  <si>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</si>
  <si>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</si>
  <si>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</si>
  <si>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</si>
  <si>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</si>
  <si>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</si>
  <si>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</si>
  <si>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</si>
  <si>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</si>
  <si>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</si>
  <si>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</si>
  <si>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</si>
  <si>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</si>
  <si>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</si>
  <si>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</si>
  <si>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</si>
  <si>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</si>
  <si>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</si>
  <si>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</si>
  <si>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</si>
  <si>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</si>
  <si>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</si>
  <si>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</si>
  <si>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</si>
  <si>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</si>
  <si>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</si>
  <si>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</si>
  <si>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</si>
  <si>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</si>
  <si>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</si>
  <si>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</si>
  <si>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</si>
  <si>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</si>
  <si>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</si>
  <si>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</si>
  <si>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</si>
  <si>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</si>
  <si>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</si>
  <si>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</si>
  <si>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</si>
  <si>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</si>
  <si>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</si>
  <si>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</si>
  <si>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</si>
  <si>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</si>
  <si>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</si>
  <si>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</si>
  <si>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</si>
  <si>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</si>
  <si>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</si>
  <si>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</si>
  <si>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</si>
  <si>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</si>
  <si>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</si>
  <si>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</si>
  <si>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</si>
  <si>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</si>
  <si>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</si>
  <si>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</si>
  <si>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</si>
  <si>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</si>
  <si>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</si>
  <si>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</si>
  <si>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</si>
  <si>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</si>
  <si>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</si>
  <si>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</si>
  <si>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</si>
  <si>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</si>
  <si>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</si>
  <si>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</si>
  <si>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</si>
  <si>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</si>
  <si>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</si>
  <si>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</si>
  <si>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</si>
  <si>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</si>
  <si>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</si>
  <si>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</si>
  <si>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</si>
  <si>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</si>
  <si>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</si>
  <si>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</si>
  <si>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</si>
  <si>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</si>
  <si>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</si>
  <si>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</si>
  <si>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</si>
  <si>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</si>
  <si>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</si>
  <si>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</si>
  <si>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</si>
  <si>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</si>
  <si>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</si>
  <si>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</si>
  <si>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</si>
  <si>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</si>
  <si>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</si>
  <si>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</si>
  <si>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</si>
  <si>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</si>
  <si>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</si>
  <si>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</si>
  <si>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</si>
  <si>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</si>
  <si>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</si>
  <si>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</si>
  <si>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</si>
  <si>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</si>
  <si>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</si>
  <si>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</si>
  <si>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</si>
  <si>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</si>
  <si>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</si>
  <si>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</si>
  <si>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</si>
  <si>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</si>
  <si>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</si>
  <si>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</si>
  <si>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</si>
  <si>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</si>
  <si>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</si>
  <si>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</si>
  <si>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</si>
  <si>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</si>
  <si>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</si>
  <si>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</si>
  <si>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</si>
  <si>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</si>
  <si>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</si>
  <si>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</si>
  <si>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</si>
  <si>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</si>
  <si>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</si>
  <si>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</si>
  <si>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</si>
  <si>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</si>
  <si>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</si>
  <si>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</si>
  <si>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</si>
  <si>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</si>
  <si>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</si>
  <si>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</si>
  <si>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</si>
  <si>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</si>
  <si>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</si>
  <si>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</si>
  <si>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</si>
  <si>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</si>
  <si>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</si>
  <si>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</si>
  <si>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</si>
  <si>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</si>
  <si>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</si>
  <si>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</si>
  <si>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</si>
  <si>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</si>
  <si>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</si>
  <si>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</si>
  <si>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</si>
  <si>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</si>
  <si>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</si>
  <si>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</si>
  <si>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</si>
  <si>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</si>
  <si>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</si>
  <si>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</si>
  <si>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</si>
  <si>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</si>
  <si>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</si>
  <si>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</si>
  <si>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</si>
  <si>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</si>
  <si>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</si>
  <si>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</si>
  <si>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</si>
  <si>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</si>
  <si>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</si>
  <si>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</si>
  <si>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</si>
  <si>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</si>
  <si>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</si>
  <si>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</si>
  <si>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</si>
  <si>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</si>
  <si>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</si>
  <si>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</si>
  <si>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</si>
  <si>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</si>
  <si>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</si>
  <si>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</si>
  <si>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</si>
  <si>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</si>
  <si>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</si>
  <si>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</si>
  <si>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</si>
  <si>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</si>
  <si>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</si>
  <si>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</si>
  <si>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</si>
  <si>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</si>
  <si>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</si>
  <si>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</si>
  <si>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</si>
  <si>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</si>
  <si>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</si>
  <si>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</si>
  <si>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</si>
  <si>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</si>
  <si>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</si>
  <si>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</si>
  <si>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</si>
  <si>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</si>
  <si>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</si>
  <si>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</si>
  <si>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</si>
  <si>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</si>
  <si>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</si>
  <si>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</si>
  <si>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</si>
  <si>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</si>
  <si>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</si>
  <si>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</si>
  <si>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</si>
  <si>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</si>
  <si>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</si>
  <si>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</si>
  <si>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</si>
  <si>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</si>
  <si>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</si>
  <si>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</si>
  <si>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</si>
  <si>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</si>
  <si>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</si>
  <si>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</si>
  <si>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</si>
  <si>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</si>
  <si>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</si>
  <si>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</si>
  <si>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</si>
  <si>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</si>
  <si>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</si>
  <si>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</si>
  <si>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</si>
  <si>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</si>
  <si>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</si>
  <si>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</si>
  <si>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</si>
  <si>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</si>
  <si>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</si>
  <si>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</si>
  <si>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</si>
  <si>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</si>
  <si>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</si>
  <si>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</si>
  <si>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</si>
  <si>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</si>
  <si>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</si>
  <si>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</si>
  <si>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</si>
  <si>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</si>
  <si>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</si>
  <si>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</si>
  <si>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</si>
  <si>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</si>
  <si>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</si>
  <si>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</si>
  <si>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</si>
  <si>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</si>
  <si>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</si>
  <si>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</si>
  <si>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</si>
  <si>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</si>
  <si>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</si>
  <si>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</si>
  <si>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</si>
  <si>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</si>
  <si>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</si>
  <si>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</si>
  <si>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</si>
  <si>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</si>
  <si>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</si>
  <si>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</si>
  <si>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</si>
  <si>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</si>
  <si>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</si>
  <si>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</si>
  <si>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</si>
  <si>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</si>
  <si>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</si>
  <si>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</si>
  <si>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</si>
  <si>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</si>
  <si>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</si>
  <si>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</si>
  <si>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</si>
  <si>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</si>
  <si>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</si>
  <si>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</si>
  <si>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</si>
  <si>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</si>
  <si>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</si>
  <si>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</si>
  <si>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</si>
  <si>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</si>
  <si>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</si>
  <si>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</si>
  <si>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</si>
  <si>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</si>
  <si>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</si>
  <si>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</si>
  <si>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</si>
  <si>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</si>
  <si>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</si>
  <si>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</si>
  <si>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</si>
  <si>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</si>
  <si>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</si>
  <si>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</si>
  <si>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</si>
  <si>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</si>
  <si>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</si>
  <si>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</si>
  <si>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</si>
  <si>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</si>
  <si>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</si>
  <si>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</si>
  <si>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</si>
  <si>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</si>
  <si>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</si>
  <si>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</si>
  <si>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</si>
  <si>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</si>
  <si>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</si>
  <si>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</si>
  <si>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</si>
  <si>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</si>
  <si>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</si>
  <si>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</si>
  <si>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</si>
  <si>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</si>
  <si>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</si>
  <si>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</si>
  <si>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</si>
  <si>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</si>
  <si>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</si>
  <si>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</si>
  <si>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</si>
  <si>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</si>
  <si>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</si>
  <si>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</si>
  <si>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</si>
  <si>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</si>
  <si>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</si>
  <si>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</si>
  <si>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</si>
  <si>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</si>
  <si>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</si>
  <si>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</si>
  <si>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</si>
  <si>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</si>
  <si>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</si>
  <si>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</si>
  <si>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</si>
  <si>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</si>
  <si>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</si>
  <si>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</si>
  <si>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</si>
  <si>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</si>
  <si>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</si>
  <si>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</si>
  <si>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</si>
  <si>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</si>
  <si>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</si>
  <si>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</si>
  <si>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</si>
  <si>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</si>
  <si>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</si>
  <si>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</si>
  <si>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</si>
  <si>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</si>
  <si>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</si>
  <si>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</si>
  <si>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</si>
  <si>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</si>
  <si>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</si>
  <si>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</si>
  <si>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</si>
  <si>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</si>
  <si>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</si>
  <si>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</si>
  <si>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</si>
  <si>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</si>
  <si>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</si>
  <si>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</si>
  <si>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</si>
  <si>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</si>
  <si>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</si>
  <si>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</si>
  <si>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</si>
  <si>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</si>
  <si>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</si>
  <si>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</si>
  <si>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</si>
  <si>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</si>
  <si>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</si>
  <si>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</si>
  <si>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</si>
  <si>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</si>
  <si>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</si>
  <si>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</si>
  <si>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</si>
  <si>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</si>
  <si>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</si>
  <si>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</si>
  <si>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</si>
  <si>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</si>
  <si>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</si>
  <si>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</si>
  <si>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</si>
  <si>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</si>
  <si>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</si>
  <si>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</si>
  <si>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</si>
  <si>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</si>
  <si>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</si>
  <si>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</si>
  <si>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</si>
  <si>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</si>
  <si>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</si>
  <si>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</si>
  <si>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</si>
  <si>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</si>
  <si>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</si>
  <si>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</si>
  <si>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</si>
  <si>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</si>
  <si>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</si>
  <si>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</si>
  <si>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</si>
  <si>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</si>
  <si>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</si>
  <si>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</si>
  <si>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</si>
  <si>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</si>
  <si>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</si>
  <si>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</si>
  <si>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</si>
  <si>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</si>
  <si>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</si>
  <si>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</si>
  <si>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</si>
  <si>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</si>
  <si>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</si>
  <si>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</si>
  <si>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</si>
  <si>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</si>
  <si>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</si>
  <si>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</si>
  <si>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</si>
  <si>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</si>
  <si>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</si>
  <si>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</si>
  <si>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</si>
  <si>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</si>
  <si>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</si>
  <si>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</si>
  <si>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</si>
  <si>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</si>
  <si>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</si>
  <si>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</si>
  <si>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</si>
  <si>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</si>
  <si>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</si>
  <si>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</si>
  <si>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</si>
  <si>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</si>
  <si>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</si>
  <si>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</si>
  <si>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</si>
  <si>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</si>
  <si>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</si>
  <si>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</si>
  <si>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</si>
  <si>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</si>
  <si>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</si>
  <si>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</si>
  <si>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</si>
  <si>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</si>
  <si>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</si>
  <si>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</si>
  <si>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</si>
  <si>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</si>
  <si>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</si>
  <si>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</si>
  <si>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</si>
  <si>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</si>
  <si>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</si>
  <si>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</si>
  <si>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</si>
  <si>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</si>
  <si>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</si>
  <si>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</si>
  <si>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</si>
  <si>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</si>
  <si>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</si>
  <si>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</si>
  <si>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</si>
  <si>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</si>
  <si>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</si>
  <si>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</si>
  <si>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</si>
  <si>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</si>
  <si>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</si>
  <si>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</si>
  <si>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</si>
  <si>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</si>
  <si>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</si>
  <si>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</si>
  <si>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</si>
  <si>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</si>
  <si>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</si>
  <si>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</si>
  <si>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</si>
  <si>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</si>
  <si>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</si>
  <si>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</si>
  <si>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</si>
  <si>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</si>
  <si>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</si>
  <si>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</si>
  <si>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</si>
  <si>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</si>
  <si>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</si>
  <si>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</si>
  <si>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</si>
  <si>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</si>
  <si>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</si>
  <si>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</si>
  <si>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</si>
  <si>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</si>
  <si>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</si>
  <si>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</si>
  <si>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</si>
  <si>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</si>
  <si>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</si>
  <si>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</si>
  <si>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</si>
  <si>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</si>
  <si>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</si>
  <si>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</si>
  <si>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</si>
  <si>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</si>
  <si>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</si>
  <si>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</si>
  <si>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</si>
  <si>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</si>
  <si>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</si>
  <si>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</si>
  <si>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</si>
  <si>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</si>
  <si>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</si>
  <si>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</si>
  <si>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</si>
  <si>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</si>
  <si>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</si>
  <si>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</si>
  <si>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</si>
  <si>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</si>
  <si>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</si>
  <si>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</si>
  <si>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</si>
  <si>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</si>
  <si>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</si>
  <si>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</si>
  <si>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</si>
  <si>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</si>
  <si>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</si>
  <si>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</si>
  <si>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</si>
  <si>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</si>
  <si>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</si>
  <si>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</si>
  <si>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</si>
  <si>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</si>
  <si>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</si>
  <si>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</si>
  <si>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</si>
  <si>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</si>
  <si>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</si>
  <si>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</si>
  <si>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</si>
  <si>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</si>
  <si>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</si>
  <si>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</si>
  <si>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</si>
  <si>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</si>
  <si>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</si>
  <si>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</si>
  <si>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</si>
  <si>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</si>
  <si>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</si>
  <si>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</si>
  <si>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</si>
  <si>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</si>
  <si>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</si>
  <si>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</si>
  <si>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</si>
  <si>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</si>
  <si>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</si>
  <si>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</si>
  <si>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</si>
  <si>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</si>
  <si>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</si>
  <si>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</si>
  <si>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</si>
  <si>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</si>
  <si>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</si>
  <si>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</si>
  <si>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</si>
  <si>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</si>
  <si>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</si>
  <si>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</si>
  <si>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</si>
  <si>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</si>
  <si>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</si>
  <si>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</si>
  <si>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</si>
  <si>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</si>
  <si>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</si>
  <si>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</si>
  <si>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</si>
  <si>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</si>
  <si>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</si>
  <si>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</si>
  <si>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</si>
  <si>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</si>
  <si>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</si>
  <si>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</si>
  <si>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</si>
  <si>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</si>
  <si>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</si>
  <si>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</si>
  <si>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</si>
  <si>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</si>
  <si>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</si>
  <si>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</si>
  <si>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</si>
  <si>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</si>
  <si>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</si>
  <si>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</si>
  <si>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</si>
  <si>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</si>
  <si>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</si>
  <si>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</si>
  <si>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</si>
  <si>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</si>
  <si>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</si>
  <si>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</si>
  <si>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</si>
  <si>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</si>
  <si>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</si>
  <si>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</si>
  <si>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</si>
  <si>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</si>
  <si>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</si>
  <si>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</si>
  <si>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</si>
  <si>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</si>
  <si>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</si>
  <si>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</si>
  <si>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</si>
  <si>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</si>
  <si>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</si>
  <si>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</si>
  <si>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</si>
  <si>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</si>
  <si>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</si>
  <si>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</si>
  <si>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</si>
  <si>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</si>
  <si>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</si>
  <si>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</si>
  <si>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</si>
  <si>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</si>
  <si>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</si>
  <si>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</si>
  <si>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</si>
  <si>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</si>
  <si>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</si>
  <si>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</si>
  <si>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</si>
  <si>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</si>
  <si>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</si>
  <si>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</si>
  <si>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</si>
  <si>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</si>
  <si>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</si>
  <si>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</si>
  <si>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</si>
  <si>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</si>
  <si>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</si>
  <si>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</si>
  <si>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</si>
  <si>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</si>
  <si>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</si>
  <si>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</si>
  <si>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</si>
  <si>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</si>
  <si>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</si>
  <si>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</si>
  <si>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</si>
  <si>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</si>
  <si>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</si>
  <si>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</si>
  <si>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</si>
  <si>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</si>
  <si>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</si>
  <si>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</si>
  <si>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</si>
  <si>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</si>
  <si>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</si>
  <si>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</si>
  <si>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</si>
  <si>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</si>
  <si>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</si>
  <si>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</si>
  <si>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</si>
  <si>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</si>
  <si>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</si>
  <si>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</si>
  <si>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</si>
  <si>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</si>
  <si>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</si>
  <si>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</si>
  <si>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</si>
  <si>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</si>
  <si>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</si>
  <si>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</si>
  <si>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</si>
  <si>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</si>
  <si>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</si>
  <si>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</si>
  <si>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</si>
  <si>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</si>
  <si>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</si>
  <si>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</si>
  <si>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</si>
  <si>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</si>
  <si>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</si>
  <si>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</si>
  <si>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</si>
  <si>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</si>
  <si>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</si>
  <si>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</si>
  <si>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</si>
  <si>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</si>
  <si>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</si>
  <si>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</si>
  <si>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</si>
  <si>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</si>
  <si>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</si>
  <si>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</si>
  <si>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</si>
  <si>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</si>
  <si>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</si>
  <si>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</si>
  <si>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</si>
  <si>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</si>
  <si>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</si>
  <si>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</si>
  <si>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</si>
  <si>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</si>
  <si>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</si>
  <si>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</si>
  <si>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</si>
  <si>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</si>
  <si>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</si>
  <si>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</si>
  <si>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</si>
  <si>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</si>
  <si>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</si>
  <si>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</si>
  <si>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</si>
  <si>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</si>
  <si>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</si>
  <si>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</si>
  <si>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</si>
  <si>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</si>
  <si>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</si>
  <si>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</si>
  <si>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</si>
  <si>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</si>
  <si>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</si>
  <si>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</si>
  <si>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</si>
  <si>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</si>
  <si>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</si>
  <si>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</si>
  <si>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</si>
  <si>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</si>
  <si>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</si>
  <si>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</si>
  <si>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</si>
  <si>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</si>
  <si>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</si>
  <si>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</si>
  <si>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</si>
  <si>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</si>
  <si>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</si>
  <si>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</si>
  <si>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</si>
  <si>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</si>
  <si>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</si>
  <si>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</si>
  <si>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</si>
  <si>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</si>
  <si>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</si>
  <si>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</si>
  <si>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</si>
  <si>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</si>
  <si>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</si>
  <si>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</si>
  <si>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</si>
  <si>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</si>
  <si>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</si>
  <si>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</si>
  <si>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</si>
  <si>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</si>
  <si>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</si>
  <si>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</si>
  <si>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</si>
  <si>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</si>
  <si>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</si>
  <si>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</si>
  <si>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</si>
  <si>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</si>
  <si>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</si>
  <si>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</si>
  <si>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</si>
  <si>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</si>
  <si>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</si>
  <si>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</si>
  <si>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</si>
  <si>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</si>
  <si>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</si>
  <si>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</si>
  <si>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</si>
  <si>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</si>
  <si>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</si>
  <si>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</si>
  <si>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</si>
  <si>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</si>
  <si>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</si>
  <si>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</si>
  <si>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</si>
  <si>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</si>
  <si>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</si>
  <si>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</si>
  <si>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</si>
  <si>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</si>
  <si>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</si>
  <si>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</si>
  <si>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</si>
  <si>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</si>
  <si>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</si>
  <si>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</si>
  <si>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</si>
  <si>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</si>
  <si>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</si>
  <si>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</si>
  <si>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</si>
  <si>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</si>
  <si>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</si>
  <si>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</si>
  <si>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</si>
  <si>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</si>
  <si>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</si>
  <si>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</si>
  <si>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</si>
  <si>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</si>
  <si>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</si>
  <si>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</si>
  <si>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</si>
  <si>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</si>
  <si>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</si>
  <si>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</si>
  <si>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</si>
  <si>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</si>
  <si>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</si>
  <si>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</si>
  <si>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</si>
  <si>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</si>
  <si>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</si>
  <si>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</si>
  <si>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</si>
  <si>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</si>
  <si>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</si>
  <si>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</si>
  <si>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</si>
  <si>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</si>
  <si>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</si>
  <si>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</si>
  <si>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</si>
  <si>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</si>
  <si>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</si>
  <si>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</si>
  <si>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</si>
  <si>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</si>
  <si>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</si>
  <si>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</si>
  <si>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</si>
  <si>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</si>
  <si>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</si>
  <si>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</si>
  <si>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</si>
  <si>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</si>
  <si>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</si>
  <si>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</si>
  <si>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</si>
  <si>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</si>
  <si>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</si>
  <si>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</si>
  <si>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</si>
  <si>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</si>
  <si>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</si>
  <si>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</si>
  <si>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</si>
  <si>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</si>
  <si>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</si>
  <si>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</si>
  <si>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</si>
  <si>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</si>
  <si>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</si>
  <si>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</si>
  <si>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</si>
  <si>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</si>
  <si>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</si>
  <si>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</si>
  <si>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</si>
  <si>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</si>
  <si>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</si>
  <si>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</si>
  <si>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</si>
  <si>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</si>
  <si>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</si>
  <si>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</si>
  <si>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</si>
  <si>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</si>
  <si>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</si>
  <si>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</si>
  <si>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</si>
  <si>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</si>
  <si>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</si>
  <si>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</si>
  <si>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</si>
  <si>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</si>
  <si>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</si>
  <si>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</si>
  <si>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</si>
  <si>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</si>
  <si>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</si>
  <si>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</si>
  <si>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</si>
  <si>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</si>
  <si>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</si>
  <si>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</si>
  <si>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</si>
  <si>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</si>
  <si>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</si>
  <si>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</si>
  <si>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</si>
  <si>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</si>
  <si>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</si>
  <si>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</si>
  <si>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</si>
  <si>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</si>
  <si>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</si>
  <si>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</si>
  <si>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</si>
  <si>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</si>
  <si>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</si>
  <si>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</si>
  <si>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</si>
  <si>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</si>
  <si>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</si>
  <si>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</si>
  <si>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</si>
  <si>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</si>
  <si>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</si>
  <si>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</si>
  <si>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</si>
  <si>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</si>
  <si>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</si>
  <si>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</si>
  <si>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</si>
  <si>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</si>
  <si>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</si>
  <si>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</si>
  <si>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</si>
  <si>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</si>
  <si>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</si>
  <si>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</si>
  <si>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</si>
  <si>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</si>
  <si>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</si>
  <si>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</si>
  <si>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</si>
  <si>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</si>
  <si>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</si>
  <si>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</si>
  <si>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</si>
  <si>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</si>
  <si>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</si>
  <si>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</si>
  <si>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</si>
  <si>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</si>
  <si>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</si>
  <si>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</si>
  <si>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</si>
  <si>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</si>
  <si>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</si>
  <si>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</si>
  <si>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</si>
  <si>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</si>
  <si>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</si>
  <si>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</si>
  <si>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</si>
  <si>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</si>
  <si>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</si>
  <si>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</si>
  <si>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</si>
  <si>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</si>
  <si>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</si>
  <si>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</si>
  <si>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</si>
  <si>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</si>
  <si>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</si>
  <si>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</si>
  <si>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</si>
  <si>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</si>
  <si>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</si>
  <si>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</si>
  <si>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</si>
  <si>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</si>
  <si>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</si>
  <si>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</si>
  <si>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</si>
  <si>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</si>
  <si>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</si>
  <si>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</si>
  <si>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</si>
  <si>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</si>
  <si>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</si>
  <si>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</si>
  <si>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</si>
  <si>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</si>
  <si>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</si>
  <si>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</si>
  <si>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</si>
  <si>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</si>
  <si>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</si>
  <si>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</si>
  <si>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</si>
  <si>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</si>
  <si>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</si>
  <si>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</si>
  <si>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</si>
  <si>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</si>
  <si>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</si>
  <si>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</si>
  <si>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</si>
  <si>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</si>
  <si>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</si>
  <si>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</si>
  <si>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</si>
  <si>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</si>
  <si>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</si>
  <si>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</si>
  <si>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</si>
  <si>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</si>
  <si>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</si>
  <si>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</si>
  <si>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</si>
  <si>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</si>
  <si>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</si>
  <si>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</si>
  <si>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</si>
  <si>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</si>
  <si>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</si>
  <si>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</si>
  <si>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</si>
  <si>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</si>
  <si>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</si>
  <si>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</si>
  <si>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</si>
  <si>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</si>
  <si>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</si>
  <si>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</si>
  <si>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</si>
  <si>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</si>
  <si>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</si>
  <si>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</si>
  <si>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</si>
  <si>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</si>
  <si>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</si>
  <si>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</si>
  <si>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</si>
  <si>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</si>
  <si>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</si>
  <si>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</si>
  <si>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</si>
  <si>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</si>
  <si>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</si>
  <si>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</si>
  <si>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</si>
  <si>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</si>
  <si>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</si>
  <si>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</si>
  <si>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</si>
  <si>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</si>
  <si>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</si>
  <si>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</si>
  <si>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</si>
  <si>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</si>
  <si>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</si>
  <si>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</si>
  <si>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</si>
  <si>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</si>
  <si>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</si>
  <si>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</si>
  <si>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</si>
  <si>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</si>
  <si>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</si>
  <si>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</si>
  <si>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</si>
  <si>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</si>
  <si>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</si>
  <si>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</si>
  <si>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</si>
  <si>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</si>
  <si>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</si>
  <si>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</si>
  <si>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</si>
  <si>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</si>
  <si>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</si>
  <si>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</si>
  <si>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</si>
  <si>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</si>
  <si>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</si>
  <si>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</si>
  <si>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</si>
  <si>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</si>
  <si>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</si>
  <si>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</si>
  <si>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</si>
  <si>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</si>
  <si>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</si>
  <si>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</si>
  <si>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</si>
  <si>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</si>
  <si>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</si>
  <si>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</si>
  <si>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</si>
  <si>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</si>
  <si>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</si>
  <si>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</si>
  <si>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</si>
  <si>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</si>
  <si>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</si>
  <si>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</si>
  <si>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</si>
  <si>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</si>
  <si>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</si>
  <si>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</si>
  <si>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</si>
  <si>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</si>
  <si>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</si>
  <si>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</si>
  <si>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</si>
  <si>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</si>
  <si>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</si>
  <si>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</si>
  <si>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</si>
  <si>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</si>
  <si>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</si>
  <si>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</si>
  <si>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</si>
  <si>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</si>
  <si>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</si>
  <si>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</si>
  <si>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</si>
  <si>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</si>
  <si>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</si>
  <si>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</si>
  <si>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</si>
  <si>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</si>
  <si>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</si>
  <si>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</si>
  <si>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</si>
  <si>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</si>
  <si>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</si>
  <si>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</si>
  <si>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</si>
  <si>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</si>
  <si>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</si>
  <si>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</si>
  <si>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</si>
  <si>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</si>
  <si>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</si>
  <si>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</si>
  <si>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</si>
  <si>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</si>
  <si>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</si>
  <si>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</si>
  <si>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</si>
  <si>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</si>
  <si>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</si>
  <si>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</si>
  <si>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</si>
  <si>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</si>
  <si>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</si>
  <si>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</si>
  <si>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</si>
  <si>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</si>
  <si>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</si>
  <si>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</si>
  <si>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</si>
  <si>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</si>
  <si>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</si>
  <si>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</si>
  <si>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</si>
  <si>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</si>
  <si>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</si>
  <si>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</si>
  <si>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</si>
  <si>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</si>
  <si>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</si>
  <si>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</si>
  <si>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</si>
  <si>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</si>
  <si>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</si>
  <si>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</si>
  <si>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</si>
  <si>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</si>
  <si>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</si>
  <si>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</si>
  <si>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</si>
  <si>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</si>
  <si>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</si>
  <si>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</si>
  <si>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</si>
  <si>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</si>
  <si>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</si>
  <si>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</si>
  <si>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</si>
  <si>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</si>
  <si>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</si>
  <si>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</si>
  <si>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</si>
  <si>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</si>
  <si>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</si>
  <si>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</si>
  <si>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</si>
  <si>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</si>
  <si>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</si>
  <si>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</si>
  <si>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</si>
  <si>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</si>
  <si>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</si>
  <si>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</si>
  <si>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</si>
  <si>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</si>
  <si>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</si>
  <si>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</si>
  <si>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</si>
  <si>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</si>
  <si>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</si>
  <si>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</si>
  <si>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</si>
  <si>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</si>
  <si>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</si>
  <si>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</si>
  <si>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</si>
  <si>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</si>
  <si>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</si>
  <si>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</si>
  <si>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</si>
  <si>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</si>
  <si>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</si>
  <si>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</si>
  <si>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</si>
  <si>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</si>
  <si>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</si>
  <si>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</si>
  <si>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</si>
  <si>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</si>
  <si>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</si>
  <si>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</si>
  <si>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</si>
  <si>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</si>
  <si>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</si>
  <si>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</si>
  <si>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</si>
  <si>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</si>
  <si>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</si>
  <si>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</si>
  <si>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</si>
  <si>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</si>
  <si>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</si>
  <si>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</si>
  <si>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</si>
  <si>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</si>
  <si>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</si>
  <si>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</si>
  <si>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</si>
  <si>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</si>
  <si>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</si>
  <si>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</si>
  <si>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</si>
  <si>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</si>
  <si>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</si>
  <si>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</si>
  <si>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</si>
  <si>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</si>
  <si>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</si>
  <si>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</si>
  <si>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</si>
  <si>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</si>
  <si>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</si>
  <si>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</si>
  <si>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</si>
  <si>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</si>
  <si>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</si>
  <si>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</si>
  <si>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</si>
  <si>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</si>
  <si>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</si>
  <si>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</si>
  <si>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</si>
  <si>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</si>
  <si>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</si>
  <si>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</si>
  <si>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</si>
  <si>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</si>
  <si>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</si>
  <si>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</si>
  <si>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</si>
  <si>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</si>
  <si>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</si>
  <si>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</si>
  <si>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</si>
  <si>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</si>
  <si>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</si>
  <si>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</si>
  <si>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</si>
  <si>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</si>
  <si>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</si>
  <si>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</si>
  <si>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</si>
  <si>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</si>
  <si>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</si>
  <si>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</si>
  <si>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</si>
  <si>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</si>
  <si>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</si>
  <si>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</si>
  <si>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</si>
  <si>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</si>
  <si>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</si>
  <si>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</si>
  <si>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</si>
  <si>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</si>
  <si>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</si>
  <si>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</si>
  <si>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</si>
  <si>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</si>
  <si>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</si>
  <si>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</si>
  <si>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</si>
  <si>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</si>
  <si>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</si>
  <si>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</si>
  <si>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</si>
  <si>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</si>
  <si>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</si>
  <si>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</si>
  <si>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</si>
  <si>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</si>
  <si>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</si>
  <si>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</si>
  <si>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</si>
  <si>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</si>
  <si>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</si>
  <si>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</si>
  <si>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</si>
  <si>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</si>
  <si>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</si>
  <si>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</si>
  <si>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</si>
  <si>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</si>
  <si>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</si>
  <si>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</si>
  <si>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</si>
  <si>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</si>
  <si>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</si>
  <si>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</si>
  <si>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</si>
  <si>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</si>
  <si>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</si>
  <si>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</si>
  <si>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</si>
  <si>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</si>
  <si>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</si>
  <si>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</si>
  <si>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</si>
  <si>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</si>
  <si>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</si>
  <si>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</si>
  <si>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</si>
  <si>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</si>
  <si>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</si>
  <si>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</si>
  <si>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</si>
  <si>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</si>
  <si>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</si>
  <si>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</si>
  <si>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</si>
  <si>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</si>
  <si>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</si>
  <si>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</si>
  <si>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</si>
  <si>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</si>
  <si>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</si>
  <si>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</si>
  <si>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</si>
  <si>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</si>
  <si>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</si>
  <si>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</si>
  <si>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</si>
  <si>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</si>
  <si>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</si>
  <si>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</si>
  <si>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</si>
  <si>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</si>
  <si>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</si>
  <si>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</si>
  <si>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</si>
  <si>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</si>
  <si>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</si>
  <si>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</si>
  <si>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</si>
  <si>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</si>
  <si>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</si>
  <si>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</si>
  <si>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</si>
  <si>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</si>
  <si>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</si>
  <si>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</si>
  <si>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</si>
  <si>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</si>
  <si>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</si>
  <si>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</si>
  <si>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</si>
  <si>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</si>
  <si>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</si>
  <si>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</si>
  <si>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</si>
  <si>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</si>
  <si>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</si>
  <si>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</si>
  <si>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</si>
  <si>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</si>
  <si>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</si>
  <si>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</si>
  <si>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</si>
  <si>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</si>
  <si>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</si>
  <si>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</si>
  <si>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</si>
  <si>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</si>
  <si>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</si>
  <si>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</si>
  <si>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</si>
  <si>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</si>
  <si>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</si>
  <si>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</si>
  <si>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</si>
  <si>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</si>
  <si>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</si>
  <si>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</si>
  <si>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</si>
  <si>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</si>
  <si>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</si>
  <si>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</si>
  <si>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</si>
  <si>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</si>
  <si>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</si>
  <si>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</si>
  <si>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</si>
  <si>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</si>
  <si>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</si>
  <si>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</si>
  <si>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</si>
  <si>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</si>
  <si>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</si>
  <si>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</si>
  <si>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</si>
  <si>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</si>
  <si>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</si>
  <si>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</si>
  <si>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</si>
  <si>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</si>
  <si>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</si>
  <si>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</si>
  <si>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</si>
  <si>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</si>
  <si>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</si>
  <si>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</si>
  <si>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</si>
  <si>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</si>
  <si>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</si>
  <si>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</si>
  <si>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</si>
  <si>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</si>
  <si>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</si>
  <si>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</si>
  <si>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</si>
  <si>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</si>
  <si>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</si>
  <si>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</si>
  <si>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</si>
  <si>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</si>
  <si>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</si>
  <si>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</si>
  <si>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</si>
  <si>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</si>
  <si>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</si>
  <si>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</si>
  <si>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</si>
  <si>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</si>
  <si>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</si>
  <si>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</si>
  <si>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</si>
  <si>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</si>
  <si>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</si>
  <si>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</si>
  <si>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</si>
  <si>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</si>
  <si>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</si>
  <si>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</si>
  <si>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</si>
  <si>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</si>
  <si>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</si>
  <si>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</si>
  <si>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</si>
  <si>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</si>
  <si>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</si>
  <si>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</si>
  <si>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</si>
  <si>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</si>
  <si>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</si>
  <si>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</si>
  <si>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</si>
  <si>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</si>
  <si>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</si>
  <si>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</si>
  <si>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</si>
  <si>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</si>
  <si>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</si>
  <si>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</si>
  <si>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</si>
  <si>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</si>
  <si>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</si>
  <si>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</si>
  <si>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</si>
  <si>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</si>
  <si>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</si>
  <si>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</si>
  <si>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</si>
  <si>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</si>
  <si>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</si>
  <si>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</si>
  <si>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</si>
  <si>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</si>
  <si>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</si>
  <si>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</si>
  <si>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</si>
  <si>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</si>
  <si>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</si>
  <si>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</si>
  <si>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</si>
  <si>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</si>
  <si>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</si>
  <si>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</si>
  <si>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</si>
  <si>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</si>
  <si>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</si>
  <si>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</si>
  <si>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</si>
  <si>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</si>
  <si>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</si>
  <si>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</si>
  <si>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</si>
  <si>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</si>
  <si>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</si>
  <si>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</si>
  <si>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</si>
  <si>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</si>
  <si>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</si>
  <si>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</si>
  <si>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</si>
  <si>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</si>
  <si>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</si>
  <si>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</si>
  <si>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</si>
  <si>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</si>
  <si>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</si>
  <si>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</si>
  <si>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</si>
  <si>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</si>
  <si>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</si>
  <si>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</si>
  <si>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</si>
  <si>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</si>
  <si>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</si>
  <si>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</si>
  <si>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</si>
  <si>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</si>
  <si>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</si>
  <si>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</si>
  <si>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</si>
  <si>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</si>
  <si>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</si>
  <si>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</si>
  <si>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</si>
  <si>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</si>
  <si>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</si>
  <si>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</si>
  <si>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</si>
  <si>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</si>
  <si>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</si>
  <si>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</si>
  <si>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</si>
  <si>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</si>
  <si>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</si>
  <si>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</si>
  <si>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</si>
  <si>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</si>
  <si>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</si>
  <si>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</si>
  <si>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</si>
  <si>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</si>
  <si>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</si>
  <si>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</si>
  <si>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</si>
  <si>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</si>
  <si>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</si>
  <si>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</si>
  <si>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</si>
  <si>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</si>
  <si>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</si>
  <si>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</si>
  <si>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</si>
  <si>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</si>
  <si>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</si>
  <si>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</si>
  <si>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</si>
  <si>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</si>
  <si>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</si>
  <si>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</si>
  <si>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</si>
  <si>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</si>
  <si>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</si>
  <si>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</si>
  <si>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</si>
  <si>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</si>
  <si>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</si>
  <si>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</si>
  <si>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</si>
  <si>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</si>
  <si>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</si>
  <si>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</si>
  <si>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</si>
  <si>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</si>
  <si>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</si>
  <si>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</si>
  <si>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</si>
  <si>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</si>
  <si>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</si>
  <si>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</si>
  <si>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</si>
  <si>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</si>
  <si>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</si>
  <si>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</si>
  <si>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</si>
  <si>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</si>
  <si>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</si>
  <si>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</si>
  <si>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</si>
  <si>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</si>
  <si>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</si>
  <si>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</si>
  <si>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</si>
  <si>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</si>
  <si>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</si>
  <si>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</si>
  <si>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</si>
  <si>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</si>
  <si>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</si>
  <si>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</si>
  <si>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</si>
  <si>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</si>
  <si>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</si>
  <si>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</si>
  <si>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</si>
  <si>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</si>
  <si>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</si>
  <si>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</si>
  <si>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</si>
  <si>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</si>
  <si>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</si>
  <si>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</si>
  <si>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</si>
  <si>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</si>
  <si>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</si>
  <si>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</si>
  <si>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</si>
  <si>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</si>
  <si>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</si>
  <si>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</si>
  <si>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</si>
  <si>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</si>
  <si>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</si>
  <si>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</si>
  <si>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</si>
  <si>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</si>
  <si>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</si>
  <si>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</si>
  <si>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</si>
  <si>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</si>
  <si>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</si>
  <si>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</si>
  <si>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</si>
  <si>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</si>
  <si>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</si>
  <si>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</si>
  <si>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</si>
  <si>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</si>
  <si>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</si>
  <si>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</si>
  <si>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</si>
  <si>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</si>
  <si>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</si>
  <si>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</si>
  <si>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</si>
  <si>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</si>
  <si>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</si>
  <si>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</si>
  <si>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</si>
  <si>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</si>
  <si>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</si>
  <si>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</si>
  <si>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</si>
  <si>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</si>
  <si>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</si>
  <si>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</si>
  <si>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</si>
  <si>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</si>
  <si>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</si>
  <si>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</si>
  <si>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</si>
  <si>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</si>
  <si>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</si>
  <si>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</si>
  <si>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</si>
  <si>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</si>
  <si>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</si>
  <si>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</si>
  <si>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</si>
  <si>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</si>
  <si>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</si>
  <si>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</si>
  <si>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</si>
  <si>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</si>
  <si>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</si>
  <si>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</si>
  <si>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</si>
  <si>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</si>
  <si>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</si>
  <si>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</si>
  <si>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</si>
  <si>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</si>
  <si>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</si>
  <si>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</si>
  <si>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</si>
  <si>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</si>
  <si>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</si>
  <si>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</si>
  <si>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</si>
  <si>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</si>
  <si>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</si>
  <si>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</si>
  <si>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</si>
  <si>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</si>
  <si>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</si>
  <si>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</si>
  <si>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</si>
  <si>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</si>
  <si>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</si>
  <si>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</si>
  <si>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</si>
  <si>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</si>
  <si>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</si>
  <si>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</si>
  <si>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</si>
  <si>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</si>
  <si>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</si>
  <si>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</si>
  <si>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</si>
  <si>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</si>
  <si>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</si>
  <si>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</si>
  <si>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</si>
  <si>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</si>
  <si>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</si>
  <si>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</si>
  <si>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</si>
  <si>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</si>
  <si>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</si>
  <si>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</si>
  <si>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</si>
  <si>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</si>
  <si>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</si>
  <si>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</si>
  <si>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</si>
  <si>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</si>
  <si>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</si>
  <si>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</si>
  <si>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</si>
  <si>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</si>
  <si>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</si>
  <si>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</si>
  <si>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</si>
  <si>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</si>
  <si>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</si>
  <si>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</si>
  <si>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</si>
  <si>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</si>
  <si>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</si>
  <si>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</si>
  <si>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</si>
  <si>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</si>
  <si>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</si>
  <si>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</si>
  <si>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</si>
  <si>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</si>
  <si>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</si>
  <si>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</si>
  <si>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</si>
  <si>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</si>
  <si>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</si>
  <si>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</si>
  <si>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</si>
  <si>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</si>
  <si>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</si>
  <si>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</si>
  <si>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</si>
  <si>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</si>
  <si>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</si>
  <si>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</si>
  <si>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</si>
  <si>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</si>
  <si>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</si>
  <si>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</si>
  <si>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</si>
  <si>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</si>
  <si>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</si>
  <si>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</si>
  <si>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</si>
  <si>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</si>
  <si>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</si>
  <si>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</si>
  <si>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</si>
  <si>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</si>
  <si>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</si>
  <si>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</si>
  <si>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</si>
  <si>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</si>
  <si>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</si>
  <si>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</si>
  <si>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</si>
  <si>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</si>
  <si>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</si>
  <si>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</si>
  <si>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</si>
  <si>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</si>
  <si>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</si>
  <si>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</si>
  <si>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</si>
  <si>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</si>
  <si>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</si>
  <si>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</si>
  <si>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</si>
  <si>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</si>
  <si>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</si>
  <si>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</si>
  <si>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</si>
  <si>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</si>
  <si>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</si>
  <si>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</si>
  <si>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</si>
  <si>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</si>
  <si>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</si>
  <si>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</si>
  <si>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</si>
  <si>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</si>
  <si>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</si>
  <si>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</si>
  <si>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</si>
  <si>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</si>
  <si>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</si>
  <si>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</si>
  <si>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</si>
  <si>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</si>
  <si>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</si>
  <si>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</si>
  <si>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</si>
  <si>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</si>
  <si>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</si>
  <si>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</si>
  <si>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</si>
  <si>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</si>
  <si>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</si>
  <si>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</si>
  <si>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</si>
  <si>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</si>
  <si>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</si>
  <si>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</si>
  <si>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</si>
  <si>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</si>
  <si>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</si>
  <si>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</si>
  <si>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</si>
  <si>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</si>
  <si>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</si>
  <si>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</si>
  <si>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</si>
  <si>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</si>
  <si>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</si>
  <si>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</si>
  <si>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</si>
  <si>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</si>
  <si>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</si>
  <si>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</si>
  <si>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</si>
  <si>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</si>
  <si>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</si>
  <si>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</si>
  <si>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</si>
  <si>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</si>
  <si>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</si>
  <si>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</si>
  <si>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</si>
  <si>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</si>
  <si>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</si>
  <si>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</si>
  <si>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</si>
  <si>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</si>
  <si>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</si>
  <si>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</si>
  <si>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</si>
  <si>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</si>
  <si>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</si>
  <si>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</si>
  <si>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</si>
  <si>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</si>
  <si>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</si>
  <si>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</si>
  <si>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</si>
  <si>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</si>
  <si>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</si>
  <si>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</si>
  <si>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</si>
  <si>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</si>
  <si>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</si>
  <si>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</si>
  <si>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</si>
  <si>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</si>
  <si>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</si>
  <si>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</si>
  <si>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</si>
  <si>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</si>
  <si>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</si>
  <si>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</si>
  <si>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</si>
  <si>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</si>
  <si>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</si>
  <si>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</si>
  <si>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</si>
  <si>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</si>
  <si>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</si>
  <si>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</si>
  <si>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</si>
  <si>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</si>
  <si>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</si>
  <si>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</si>
  <si>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</si>
  <si>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</si>
  <si>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</si>
  <si>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</si>
  <si>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</si>
  <si>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</si>
  <si>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</si>
  <si>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</si>
  <si>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</si>
  <si>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</si>
  <si>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</si>
  <si>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</si>
  <si>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</si>
  <si>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</si>
  <si>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</si>
  <si>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</si>
  <si>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</si>
  <si>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</si>
  <si>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</si>
  <si>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</si>
  <si>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</si>
  <si>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</si>
  <si>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</si>
  <si>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</si>
  <si>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</si>
  <si>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</si>
  <si>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</si>
  <si>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</si>
  <si>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</si>
  <si>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</si>
  <si>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</si>
  <si>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</si>
  <si>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</si>
  <si>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</si>
  <si>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</si>
  <si>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</si>
  <si>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</si>
  <si>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</si>
  <si>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</si>
  <si>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</si>
  <si>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</si>
  <si>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</si>
  <si>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</si>
  <si>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</si>
  <si>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</si>
  <si>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</si>
  <si>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</si>
  <si>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</si>
  <si>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</si>
  <si>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</si>
  <si>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</si>
  <si>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</si>
  <si>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</si>
  <si>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</si>
  <si>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</si>
  <si>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</si>
  <si>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</si>
  <si>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</si>
  <si>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</si>
  <si>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</si>
  <si>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</si>
  <si>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</si>
  <si>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</si>
  <si>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</si>
  <si>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</si>
  <si>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</si>
  <si>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</si>
  <si>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</si>
  <si>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</si>
  <si>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</si>
  <si>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</si>
  <si>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</si>
  <si>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</si>
  <si>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</si>
  <si>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</si>
  <si>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</si>
  <si>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</si>
  <si>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</si>
  <si>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</si>
  <si>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</si>
  <si>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</si>
  <si>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</si>
  <si>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</si>
  <si>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</si>
  <si>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</si>
  <si>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</si>
  <si>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</si>
  <si>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</si>
  <si>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</si>
  <si>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</si>
  <si>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</si>
  <si>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</si>
  <si>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</si>
  <si>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</si>
  <si>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</si>
  <si>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</si>
  <si>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</si>
  <si>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</si>
  <si>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</si>
  <si>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</si>
  <si>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</si>
  <si>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</si>
  <si>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</si>
  <si>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</si>
  <si>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</si>
  <si>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</si>
  <si>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</si>
  <si>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</si>
  <si>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</si>
  <si>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</si>
  <si>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</si>
  <si>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</si>
  <si>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</si>
  <si>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</si>
  <si>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</si>
  <si>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</si>
  <si>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</si>
  <si>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</si>
  <si>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</si>
  <si>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</si>
  <si>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</si>
  <si>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</si>
  <si>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</si>
  <si>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</si>
  <si>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</si>
  <si>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</si>
  <si>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</si>
  <si>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</si>
  <si>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</si>
  <si>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</si>
  <si>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</si>
  <si>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</si>
  <si>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</si>
  <si>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</si>
  <si>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</si>
  <si>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</si>
  <si>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</si>
  <si>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</si>
  <si>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</si>
  <si>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</si>
  <si>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</si>
  <si>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</si>
  <si>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</si>
  <si>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</si>
  <si>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</si>
  <si>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</si>
  <si>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</si>
  <si>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</si>
  <si>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</si>
  <si>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</si>
  <si>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</si>
  <si>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</si>
  <si>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</si>
  <si>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</si>
  <si>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</si>
  <si>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</si>
  <si>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</si>
  <si>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</si>
  <si>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</si>
  <si>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</si>
  <si>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</si>
  <si>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</si>
  <si>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</si>
  <si>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</si>
  <si>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</si>
  <si>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</si>
  <si>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</si>
  <si>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</si>
  <si>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</si>
  <si>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</si>
  <si>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</si>
  <si>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</si>
  <si>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</si>
  <si>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</si>
  <si>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</si>
  <si>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</si>
  <si>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</si>
  <si>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</si>
  <si>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</si>
  <si>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</si>
  <si>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</si>
  <si>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</si>
  <si>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</si>
  <si>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</si>
  <si>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</si>
  <si>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</si>
  <si>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</si>
  <si>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</si>
  <si>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</si>
  <si>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</si>
  <si>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</si>
  <si>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</si>
  <si>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</si>
  <si>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</si>
  <si>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</si>
  <si>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</si>
  <si>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</si>
  <si>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</si>
  <si>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</si>
  <si>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</si>
  <si>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</si>
  <si>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</si>
  <si>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</si>
  <si>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</si>
  <si>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</si>
  <si>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</si>
  <si>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</si>
  <si>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</si>
  <si>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</si>
  <si>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</si>
  <si>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</si>
  <si>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</si>
  <si>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</si>
  <si>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</si>
  <si>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</si>
  <si>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</si>
  <si>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</si>
  <si>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</si>
  <si>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</si>
  <si>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</si>
  <si>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</si>
  <si>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</si>
  <si>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</si>
  <si>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</si>
  <si>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</si>
  <si>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</si>
  <si>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</si>
  <si>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</si>
  <si>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</si>
  <si>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</si>
  <si>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</si>
  <si>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</si>
  <si>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</si>
  <si>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</si>
  <si>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</si>
  <si>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</si>
  <si>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</si>
  <si>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</si>
  <si>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</si>
  <si>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</si>
  <si>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</si>
  <si>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</si>
  <si>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</si>
  <si>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</si>
  <si>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</si>
  <si>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</si>
  <si>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</si>
  <si>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</si>
  <si>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</si>
  <si>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</si>
  <si>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</si>
  <si>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</si>
  <si>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</si>
  <si>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</si>
  <si>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</si>
  <si>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</si>
  <si>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</si>
  <si>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</si>
  <si>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</si>
  <si>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</si>
  <si>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</si>
  <si>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</si>
  <si>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</si>
  <si>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</si>
  <si>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</si>
  <si>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</si>
  <si>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</si>
  <si>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</si>
  <si>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</si>
  <si>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</si>
  <si>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</si>
  <si>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</si>
  <si>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</si>
  <si>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</si>
  <si>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</si>
  <si>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</si>
  <si>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</si>
  <si>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</si>
  <si>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</si>
  <si>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</si>
  <si>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</si>
  <si>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</si>
  <si>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</si>
  <si>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</si>
  <si>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</si>
  <si>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</si>
  <si>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</si>
  <si>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</si>
  <si>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</si>
  <si>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</si>
  <si>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</si>
  <si>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</si>
  <si>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</si>
  <si>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</si>
  <si>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</si>
  <si>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</si>
  <si>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</si>
  <si>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</si>
  <si>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</si>
  <si>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</si>
  <si>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</si>
  <si>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</si>
  <si>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</si>
  <si>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</si>
  <si>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</si>
  <si>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</si>
  <si>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</si>
  <si>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</si>
  <si>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</si>
  <si>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</si>
  <si>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</si>
  <si>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</si>
  <si>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</si>
  <si>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</si>
  <si>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</si>
  <si>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</si>
  <si>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</si>
  <si>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</si>
  <si>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</si>
  <si>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</si>
  <si>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</si>
  <si>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</si>
  <si>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</si>
  <si>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</si>
  <si>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</si>
  <si>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</si>
  <si>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</si>
  <si>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</si>
  <si>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</si>
  <si>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</si>
  <si>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</si>
  <si>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</si>
  <si>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</si>
  <si>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</si>
  <si>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</si>
  <si>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</si>
  <si>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</si>
  <si>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</si>
  <si>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</si>
  <si>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</si>
  <si>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</si>
  <si>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</si>
  <si>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</si>
  <si>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</si>
  <si>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</si>
  <si>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</si>
  <si>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</si>
  <si>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</si>
  <si>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</si>
  <si>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</si>
  <si>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</si>
  <si>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</si>
  <si>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</si>
  <si>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</si>
  <si>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</si>
  <si>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</si>
  <si>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</si>
  <si>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</si>
  <si>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</si>
  <si>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</si>
  <si>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</si>
  <si>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</si>
  <si>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</si>
  <si>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</si>
  <si>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</si>
  <si>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</si>
  <si>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</si>
  <si>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</si>
  <si>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</si>
  <si>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</si>
  <si>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</si>
  <si>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</si>
  <si>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</si>
  <si>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</si>
  <si>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</si>
  <si>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</si>
  <si>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</si>
  <si>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</si>
  <si>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</si>
  <si>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</si>
  <si>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</si>
  <si>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</si>
  <si>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</si>
  <si>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</si>
  <si>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</si>
  <si>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</si>
  <si>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</si>
  <si>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</si>
  <si>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</si>
  <si>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</si>
  <si>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</si>
  <si>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</si>
  <si>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</si>
  <si>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</si>
  <si>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</si>
  <si>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</si>
  <si>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</si>
  <si>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</si>
  <si>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</si>
  <si>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</si>
  <si>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</si>
  <si>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</si>
  <si>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</si>
  <si>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</si>
  <si>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</si>
  <si>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</si>
  <si>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</si>
  <si>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</si>
  <si>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</si>
  <si>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</si>
  <si>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</si>
  <si>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</si>
  <si>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</si>
  <si>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</si>
  <si>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</si>
  <si>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</si>
  <si>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</si>
  <si>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</si>
  <si>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</si>
  <si>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</si>
  <si>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</si>
  <si>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</si>
  <si>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</si>
  <si>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</si>
  <si>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</si>
  <si>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</si>
  <si>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</si>
  <si>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</si>
  <si>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</si>
  <si>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</si>
  <si>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</si>
  <si>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</si>
  <si>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</si>
  <si>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</si>
  <si>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</si>
  <si>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</si>
  <si>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</si>
  <si>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</si>
  <si>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</si>
  <si>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</si>
  <si>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</si>
  <si>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</si>
  <si>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</si>
  <si>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</si>
  <si>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</si>
  <si>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</si>
  <si>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</si>
  <si>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</si>
  <si>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</si>
  <si>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</si>
  <si>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</si>
  <si>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</si>
  <si>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</si>
  <si>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</si>
  <si>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</si>
  <si>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</si>
  <si>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</si>
  <si>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</si>
  <si>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</si>
  <si>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</si>
  <si>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</si>
  <si>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</si>
  <si>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</si>
  <si>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</si>
  <si>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</si>
  <si>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</si>
  <si>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</si>
  <si>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</si>
  <si>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</si>
  <si>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</si>
  <si>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</si>
  <si>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</si>
  <si>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</si>
  <si>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</si>
  <si>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</si>
  <si>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</si>
  <si>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</si>
  <si>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</si>
  <si>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</si>
  <si>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</si>
  <si>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</si>
  <si>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</si>
  <si>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</si>
  <si>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</si>
  <si>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</si>
  <si>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</si>
  <si>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</si>
  <si>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</si>
  <si>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</si>
  <si>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</si>
  <si>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</si>
  <si>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</si>
  <si>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</si>
  <si>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</si>
  <si>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</si>
  <si>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</si>
  <si>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</si>
  <si>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</si>
  <si>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</si>
  <si>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</si>
  <si>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</si>
  <si>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</si>
  <si>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</si>
  <si>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</si>
  <si>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</si>
  <si>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</si>
  <si>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</si>
  <si>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</si>
  <si>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</si>
  <si>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</si>
  <si>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</si>
  <si>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</si>
  <si>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</si>
  <si>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</si>
  <si>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</si>
  <si>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</si>
  <si>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</si>
  <si>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</si>
  <si>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</si>
  <si>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</si>
  <si>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</si>
  <si>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</si>
  <si>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</si>
  <si>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</si>
  <si>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</si>
  <si>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</si>
  <si>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</si>
  <si>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</si>
  <si>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</si>
  <si>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</si>
  <si>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</si>
  <si>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</si>
  <si>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</si>
  <si>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</si>
  <si>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</si>
  <si>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</si>
  <si>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</si>
  <si>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</si>
  <si>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</si>
  <si>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</si>
  <si>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</si>
  <si>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</si>
  <si>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</si>
  <si>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</si>
  <si>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</si>
  <si>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</si>
  <si>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</si>
  <si>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</si>
  <si>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</si>
  <si>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</si>
  <si>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</si>
  <si>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</si>
  <si>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</si>
  <si>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</si>
  <si>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</si>
  <si>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</si>
  <si>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</si>
  <si>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</si>
  <si>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</si>
  <si>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</si>
  <si>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</si>
  <si>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</si>
  <si>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</si>
  <si>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</si>
  <si>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</si>
  <si>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</si>
  <si>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</si>
  <si>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</si>
  <si>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</si>
  <si>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</si>
  <si>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</si>
  <si>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</si>
  <si>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</si>
  <si>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</si>
  <si>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</si>
  <si>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</si>
  <si>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</si>
  <si>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</si>
  <si>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</si>
  <si>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</si>
  <si>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</si>
  <si>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</si>
  <si>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</si>
  <si>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</si>
  <si>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</si>
  <si>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</si>
  <si>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</si>
  <si>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</si>
  <si>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</si>
  <si>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</si>
  <si>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</si>
  <si>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</si>
  <si>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</si>
  <si>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</si>
  <si>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</si>
  <si>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</si>
  <si>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</si>
  <si>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</si>
  <si>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</si>
  <si>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</si>
  <si>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</si>
  <si>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</si>
  <si>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</si>
  <si>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</si>
  <si>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</si>
  <si>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</si>
  <si>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</si>
  <si>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</si>
  <si>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</si>
  <si>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</si>
  <si>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</si>
  <si>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</si>
  <si>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</si>
  <si>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</si>
  <si>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</si>
  <si>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</si>
  <si>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</si>
  <si>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</si>
  <si>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</si>
  <si>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</si>
  <si>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</si>
  <si>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</si>
  <si>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</si>
  <si>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</si>
  <si>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</si>
  <si>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</si>
  <si>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</si>
  <si>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</si>
  <si>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</si>
  <si>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</si>
  <si>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</si>
  <si>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</si>
  <si>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</si>
  <si>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</si>
  <si>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</si>
  <si>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</si>
  <si>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</si>
  <si>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</si>
  <si>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</si>
  <si>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</si>
  <si>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</si>
  <si>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</si>
  <si>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</si>
  <si>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</si>
  <si>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</si>
  <si>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</si>
  <si>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</si>
  <si>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</si>
  <si>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</si>
  <si>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</si>
  <si>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</si>
  <si>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</si>
  <si>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</si>
  <si>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</si>
  <si>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</si>
  <si>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</si>
  <si>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</si>
  <si>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</si>
  <si>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</si>
  <si>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</si>
  <si>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</si>
  <si>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</si>
  <si>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</si>
  <si>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</si>
  <si>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</si>
  <si>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</si>
  <si>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</si>
  <si>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</si>
  <si>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</si>
  <si>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</si>
  <si>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</si>
  <si>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</si>
  <si>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</si>
  <si>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</si>
  <si>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</si>
  <si>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</si>
  <si>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</si>
  <si>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</si>
  <si>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</si>
  <si>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</si>
  <si>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</si>
  <si>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</si>
  <si>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</si>
  <si>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</si>
  <si>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</si>
  <si>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</si>
  <si>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</si>
  <si>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</si>
  <si>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</si>
  <si>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</si>
  <si>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</si>
  <si>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</si>
  <si>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</si>
  <si>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</si>
  <si>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</si>
  <si>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</si>
  <si>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</si>
  <si>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</si>
  <si>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</si>
  <si>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</si>
  <si>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</si>
  <si>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</si>
  <si>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</si>
  <si>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</si>
  <si>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</si>
  <si>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</si>
  <si>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</si>
  <si>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</si>
  <si>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</si>
  <si>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</si>
  <si>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</si>
  <si>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</si>
  <si>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</si>
  <si>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</si>
  <si>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</si>
  <si>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</si>
  <si>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</si>
  <si>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</si>
  <si>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</si>
  <si>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</si>
  <si>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</si>
  <si>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</si>
  <si>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</si>
  <si>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</si>
  <si>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</si>
  <si>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</si>
  <si>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</si>
  <si>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</si>
  <si>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</si>
  <si>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</si>
  <si>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</si>
  <si>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</si>
  <si>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</si>
  <si>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</si>
  <si>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</si>
  <si>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</si>
  <si>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</si>
  <si>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</si>
  <si>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</si>
  <si>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</si>
  <si>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</si>
  <si>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</si>
  <si>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</si>
  <si>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</si>
  <si>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</si>
  <si>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</si>
  <si>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</si>
  <si>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</si>
  <si>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</si>
  <si>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</si>
  <si>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</si>
  <si>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</si>
  <si>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</si>
  <si>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</si>
  <si>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</si>
  <si>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</si>
  <si>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</si>
  <si>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</si>
  <si>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</si>
  <si>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</si>
  <si>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</si>
  <si>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</si>
  <si>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</si>
  <si>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</si>
  <si>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</si>
  <si>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</si>
  <si>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</si>
  <si>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</si>
  <si>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</si>
  <si>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</si>
  <si>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</si>
  <si>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</si>
  <si>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</si>
  <si>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</si>
  <si>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</si>
  <si>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</si>
  <si>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</si>
  <si>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</si>
  <si>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</si>
  <si>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</si>
  <si>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</si>
  <si>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</si>
  <si>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</si>
  <si>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</si>
  <si>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</si>
  <si>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</si>
  <si>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</si>
  <si>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</si>
  <si>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</si>
  <si>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</si>
  <si>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</si>
  <si>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</si>
  <si>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</si>
  <si>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</si>
  <si>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</si>
  <si>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</si>
  <si>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</si>
  <si>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</si>
  <si>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</si>
  <si>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</si>
  <si>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</si>
  <si>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</si>
  <si>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</si>
  <si>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</si>
  <si>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</si>
  <si>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</si>
  <si>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</si>
  <si>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</si>
  <si>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</si>
  <si>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</si>
  <si>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</si>
  <si>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</si>
  <si>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</si>
  <si>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</si>
  <si>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</si>
  <si>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</si>
  <si>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</si>
  <si>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</si>
  <si>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</si>
  <si>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</si>
  <si>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</si>
  <si>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</si>
  <si>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</si>
  <si>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</si>
  <si>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</si>
  <si>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</si>
  <si>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</si>
  <si>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</si>
  <si>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</si>
  <si>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</si>
  <si>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</si>
  <si>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</si>
  <si>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</si>
  <si>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</si>
  <si>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</si>
  <si>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</si>
  <si>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</si>
  <si>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</si>
  <si>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</si>
  <si>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</si>
  <si>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</si>
  <si>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</si>
  <si>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</si>
  <si>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</si>
  <si>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</si>
  <si>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</si>
  <si>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</si>
  <si>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</si>
  <si>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</si>
  <si>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</si>
  <si>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</si>
  <si>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</si>
  <si>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</si>
  <si>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</si>
  <si>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</si>
  <si>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</si>
  <si>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</si>
  <si>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</si>
  <si>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</si>
  <si>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</si>
  <si>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</si>
  <si>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</si>
  <si>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</si>
  <si>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</si>
  <si>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</si>
  <si>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</si>
  <si>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</si>
  <si>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</si>
  <si>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</si>
  <si>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</si>
  <si>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</si>
  <si>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</si>
  <si>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</si>
  <si>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</si>
  <si>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</si>
  <si>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</si>
  <si>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</si>
  <si>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</si>
  <si>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</si>
  <si>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</si>
  <si>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</si>
  <si>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</si>
  <si>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</si>
  <si>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</si>
  <si>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</si>
  <si>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</si>
  <si>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</si>
  <si>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</si>
  <si>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</si>
  <si>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</si>
  <si>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</si>
  <si>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</si>
  <si>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</si>
  <si>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</si>
  <si>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</si>
  <si>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</si>
  <si>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</si>
  <si>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</si>
  <si>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</si>
  <si>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</si>
  <si>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</si>
  <si>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</si>
  <si>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</si>
  <si>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</si>
  <si>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</si>
  <si>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</si>
  <si>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</si>
  <si>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</si>
  <si>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</si>
  <si>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</si>
  <si>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</si>
  <si>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</si>
  <si>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</si>
  <si>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</si>
  <si>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</si>
  <si>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</si>
  <si>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</si>
  <si>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</si>
  <si>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</si>
  <si>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</si>
  <si>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</si>
  <si>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</si>
  <si>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</si>
  <si>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</si>
  <si>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</si>
  <si>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</si>
  <si>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</si>
  <si>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</si>
  <si>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</si>
  <si>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</si>
  <si>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</si>
  <si>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</si>
  <si>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</si>
  <si>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</si>
  <si>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</si>
  <si>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</si>
  <si>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</si>
  <si>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</si>
  <si>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</si>
  <si>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</si>
  <si>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</si>
  <si>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</si>
  <si>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</si>
  <si>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</si>
  <si>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</si>
  <si>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</si>
  <si>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</si>
  <si>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</si>
  <si>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</si>
  <si>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</si>
  <si>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</si>
  <si>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</si>
  <si>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</si>
  <si>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</si>
  <si>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</si>
  <si>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</si>
  <si>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</si>
  <si>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</si>
  <si>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</si>
  <si>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</si>
  <si>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</si>
  <si>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</si>
  <si>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</si>
  <si>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</si>
  <si>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</si>
  <si>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</si>
  <si>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</si>
  <si>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</si>
  <si>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</si>
  <si>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</si>
  <si>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</si>
  <si>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</si>
  <si>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</si>
  <si>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</si>
  <si>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</si>
  <si>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</si>
  <si>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</si>
  <si>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</si>
  <si>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</si>
  <si>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</si>
  <si>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</si>
  <si>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</si>
  <si>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</si>
  <si>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</si>
  <si>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</si>
  <si>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</si>
  <si>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</si>
  <si>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</si>
  <si>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</si>
  <si>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</si>
  <si>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</si>
  <si>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</si>
  <si>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</si>
  <si>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</si>
  <si>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</si>
  <si>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</si>
  <si>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</si>
  <si>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</si>
  <si>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</si>
  <si>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</si>
  <si>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</si>
  <si>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</si>
  <si>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</si>
  <si>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</si>
  <si>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</si>
  <si>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</si>
  <si>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</si>
  <si>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</si>
  <si>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</si>
  <si>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</si>
  <si>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</si>
  <si>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</si>
  <si>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</si>
  <si>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</si>
  <si>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</si>
  <si>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</si>
  <si>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</si>
  <si>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</si>
  <si>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</si>
  <si>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</si>
  <si>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</si>
  <si>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</si>
  <si>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</si>
  <si>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</si>
  <si>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</si>
  <si>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</si>
  <si>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</si>
  <si>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</si>
  <si>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</si>
  <si>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</si>
  <si>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</si>
  <si>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</si>
  <si>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</si>
  <si>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</si>
  <si>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</si>
  <si>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</si>
  <si>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</si>
  <si>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</si>
  <si>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</si>
  <si>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</si>
  <si>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</si>
  <si>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</si>
  <si>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</si>
  <si>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</si>
  <si>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</si>
  <si>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</si>
  <si>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</si>
  <si>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</si>
  <si>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</si>
  <si>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</si>
  <si>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</si>
  <si>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</si>
  <si>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</si>
  <si>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</si>
  <si>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</si>
  <si>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</si>
  <si>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</si>
  <si>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</si>
  <si>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</si>
  <si>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</si>
  <si>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</si>
  <si>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</si>
  <si>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</si>
  <si>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</si>
  <si>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</si>
  <si>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</si>
  <si>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</si>
  <si>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</si>
  <si>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</si>
  <si>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</si>
  <si>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</si>
  <si>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</si>
  <si>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</si>
  <si>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</si>
  <si>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</si>
  <si>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</si>
  <si>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</si>
  <si>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</si>
  <si>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</si>
  <si>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</si>
  <si>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</si>
  <si>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</si>
  <si>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</si>
  <si>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</si>
  <si>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</si>
  <si>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</si>
  <si>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</si>
  <si>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</si>
  <si>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</si>
  <si>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</si>
  <si>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</si>
  <si>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</si>
  <si>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</si>
  <si>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</si>
  <si>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</si>
  <si>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</si>
  <si>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</si>
  <si>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</si>
  <si>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</si>
  <si>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</si>
  <si>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</si>
  <si>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</si>
  <si>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</si>
  <si>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</si>
  <si>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</si>
  <si>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</si>
  <si>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</si>
  <si>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</si>
  <si>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</si>
  <si>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</si>
  <si>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</si>
  <si>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</si>
  <si>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</si>
  <si>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</si>
  <si>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</si>
  <si>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</si>
  <si>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</si>
  <si>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</si>
  <si>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</si>
  <si>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</si>
  <si>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</si>
  <si>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</si>
  <si>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</si>
  <si>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</si>
  <si>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</si>
  <si>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</si>
  <si>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</si>
  <si>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</si>
  <si>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</si>
  <si>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</si>
  <si>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</si>
  <si>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</si>
  <si>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</si>
  <si>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</si>
  <si>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</si>
  <si>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</si>
  <si>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</si>
  <si>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</si>
  <si>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</si>
  <si>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</si>
  <si>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</si>
  <si>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</si>
  <si>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</si>
  <si>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</si>
  <si>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</si>
  <si>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</si>
  <si>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</si>
  <si>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</si>
  <si>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</si>
  <si>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</si>
  <si>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</si>
  <si>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</si>
  <si>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</si>
  <si>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</si>
  <si>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</si>
  <si>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</si>
  <si>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</si>
  <si>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</si>
  <si>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</si>
  <si>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</si>
  <si>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</si>
  <si>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</si>
  <si>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</si>
  <si>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</si>
  <si>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</si>
  <si>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</si>
  <si>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</si>
  <si>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</si>
  <si>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</si>
  <si>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</si>
  <si>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</si>
  <si>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</si>
  <si>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</si>
  <si>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</si>
  <si>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</si>
  <si>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</si>
  <si>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</si>
  <si>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</si>
  <si>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</si>
  <si>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</si>
  <si>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</si>
  <si>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</si>
  <si>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</si>
  <si>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</si>
  <si>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</si>
  <si>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</si>
  <si>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</si>
  <si>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</si>
  <si>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</si>
  <si>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</si>
  <si>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</si>
  <si>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</si>
  <si>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</si>
  <si>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</si>
  <si>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</si>
  <si>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</si>
  <si>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</si>
  <si>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</si>
  <si>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</si>
  <si>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</si>
  <si>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</si>
  <si>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</si>
  <si>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</si>
  <si>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</si>
  <si>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</si>
  <si>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</si>
  <si>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</si>
  <si>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</si>
  <si>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</si>
  <si>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</si>
  <si>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</si>
  <si>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</si>
  <si>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</si>
  <si>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</si>
  <si>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</si>
  <si>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</si>
  <si>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</si>
  <si>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</si>
  <si>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</si>
  <si>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</si>
  <si>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</si>
  <si>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</si>
  <si>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</si>
  <si>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</si>
  <si>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</si>
  <si>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</si>
  <si>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</si>
  <si>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</si>
  <si>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</si>
  <si>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</si>
  <si>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</si>
  <si>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</si>
  <si>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</si>
  <si>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</si>
  <si>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</si>
  <si>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</si>
  <si>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</si>
  <si>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</si>
  <si>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</si>
  <si>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</si>
  <si>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</si>
  <si>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</si>
  <si>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</si>
  <si>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</si>
  <si>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</si>
  <si>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</si>
  <si>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</si>
  <si>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</si>
  <si>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</si>
  <si>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</si>
  <si>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</si>
  <si>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</si>
  <si>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</si>
  <si>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</si>
  <si>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</si>
  <si>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</si>
  <si>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</si>
  <si>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</si>
  <si>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</si>
  <si>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</si>
  <si>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</si>
  <si>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</si>
  <si>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</si>
  <si>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</si>
  <si>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</si>
  <si>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</si>
  <si>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</si>
  <si>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</si>
  <si>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</si>
  <si>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</si>
  <si>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</si>
  <si>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</si>
  <si>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</si>
  <si>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</si>
  <si>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</si>
  <si>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</si>
  <si>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</si>
  <si>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</si>
  <si>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</si>
  <si>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</si>
  <si>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</si>
  <si>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</si>
  <si>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</si>
  <si>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</si>
  <si>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</si>
  <si>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</si>
  <si>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</si>
  <si>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</si>
  <si>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</si>
  <si>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</si>
  <si>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</si>
  <si>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</si>
  <si>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</si>
  <si>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</si>
  <si>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</si>
  <si>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</si>
  <si>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</si>
  <si>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</si>
  <si>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</si>
  <si>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</si>
  <si>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</si>
  <si>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</si>
  <si>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</si>
  <si>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</si>
  <si>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</si>
  <si>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</si>
  <si>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</si>
  <si>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</si>
  <si>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</si>
  <si>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</si>
  <si>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</si>
  <si>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</si>
  <si>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</si>
  <si>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</si>
  <si>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</si>
  <si>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</si>
  <si>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</si>
  <si>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</si>
  <si>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</si>
  <si>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</si>
  <si>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</si>
  <si>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</si>
  <si>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</si>
  <si>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</si>
  <si>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</si>
  <si>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</si>
  <si>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</si>
  <si>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</si>
  <si>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</si>
  <si>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</si>
  <si>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</si>
  <si>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</si>
  <si>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</si>
  <si>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</si>
  <si>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</si>
  <si>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</si>
  <si>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</si>
  <si>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</si>
  <si>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</si>
  <si>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</si>
  <si>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</si>
  <si>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</si>
  <si>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</si>
  <si>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</si>
  <si>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</si>
  <si>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</si>
  <si>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</si>
  <si>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</si>
  <si>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</si>
  <si>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</si>
  <si>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</si>
  <si>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</si>
  <si>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</si>
  <si>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</si>
  <si>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</si>
  <si>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</si>
  <si>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</si>
  <si>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</si>
  <si>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</si>
  <si>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</si>
  <si>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</si>
  <si>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</si>
  <si>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</si>
  <si>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</si>
  <si>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</si>
  <si>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</si>
  <si>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</si>
  <si>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</si>
  <si>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</si>
  <si>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</si>
  <si>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</si>
  <si>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</si>
  <si>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</si>
  <si>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</si>
  <si>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</si>
  <si>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</si>
  <si>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</si>
  <si>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</si>
  <si>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</si>
  <si>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</si>
  <si>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</si>
  <si>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</si>
  <si>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</si>
  <si>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</si>
  <si>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</si>
  <si>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</si>
  <si>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</si>
  <si>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</si>
  <si>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</si>
  <si>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</si>
  <si>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</si>
  <si>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</si>
  <si>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</si>
  <si>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</si>
  <si>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</si>
  <si>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</si>
  <si>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</si>
  <si>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</si>
  <si>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</si>
  <si>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</si>
  <si>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</si>
  <si>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</si>
  <si>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</si>
  <si>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</si>
  <si>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</si>
  <si>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</si>
  <si>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</si>
  <si>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</si>
  <si>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</si>
  <si>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</si>
  <si>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</si>
  <si>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</si>
  <si>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</si>
  <si>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</si>
  <si>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</si>
  <si>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</si>
  <si>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</si>
  <si>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</si>
  <si>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</si>
  <si>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</si>
  <si>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</si>
  <si>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</si>
  <si>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</si>
  <si>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</si>
  <si>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</si>
  <si>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</si>
  <si>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</si>
  <si>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</si>
  <si>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</si>
  <si>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</si>
  <si>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</si>
  <si>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</si>
  <si>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</si>
  <si>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</si>
  <si>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</si>
  <si>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</si>
  <si>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</si>
  <si>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</si>
  <si>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</si>
  <si>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</si>
  <si>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</si>
  <si>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</si>
  <si>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</si>
  <si>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</si>
  <si>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</si>
  <si>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</si>
  <si>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</si>
  <si>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</si>
  <si>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</si>
  <si>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</si>
  <si>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</si>
  <si>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</si>
  <si>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</si>
  <si>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</si>
  <si>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</si>
  <si>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</si>
  <si>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</si>
  <si>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</si>
  <si>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</si>
  <si>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</si>
  <si>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</si>
  <si>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</si>
  <si>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</si>
  <si>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</si>
  <si>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</si>
  <si>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</si>
  <si>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</si>
  <si>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</si>
  <si>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</si>
  <si>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</si>
  <si>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</si>
  <si>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</si>
  <si>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</si>
  <si>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</si>
  <si>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</si>
  <si>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</si>
  <si>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</si>
  <si>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</si>
  <si>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</si>
  <si>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</si>
  <si>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</si>
  <si>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</si>
  <si>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</si>
  <si>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</si>
  <si>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</si>
  <si>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</si>
  <si>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</si>
  <si>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</si>
  <si>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</si>
  <si>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</si>
  <si>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</si>
  <si>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</si>
  <si>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</si>
  <si>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</si>
  <si>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</si>
  <si>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</si>
  <si>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</si>
  <si>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</si>
  <si>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</si>
  <si>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</si>
  <si>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</si>
  <si>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</si>
  <si>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</si>
  <si>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</si>
  <si>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</si>
  <si>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</si>
  <si>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</si>
  <si>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</si>
  <si>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</si>
  <si>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</si>
  <si>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</si>
  <si>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</si>
  <si>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</si>
  <si>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</si>
  <si>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</si>
  <si>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</si>
  <si>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</si>
  <si>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</si>
  <si>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</si>
  <si>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</si>
  <si>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</si>
  <si>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</si>
  <si>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</si>
  <si>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</si>
  <si>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</si>
  <si>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</si>
  <si>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</si>
  <si>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</si>
  <si>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</si>
  <si>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</si>
  <si>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</si>
  <si>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</si>
  <si>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</si>
  <si>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</si>
  <si>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</si>
  <si>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</si>
  <si>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</si>
  <si>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</si>
  <si>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</si>
  <si>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</si>
  <si>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</si>
  <si>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</si>
  <si>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</si>
  <si>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</si>
  <si>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</si>
  <si>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</si>
  <si>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</si>
  <si>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</si>
  <si>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</si>
  <si>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</si>
  <si>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</si>
  <si>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</si>
  <si>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</si>
  <si>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</si>
  <si>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</si>
  <si>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</si>
  <si>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</si>
  <si>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</si>
  <si>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</si>
  <si>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</si>
  <si>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</si>
  <si>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</si>
  <si>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</si>
  <si>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</si>
  <si>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</si>
  <si>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</si>
  <si>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</si>
  <si>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</si>
  <si>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</si>
  <si>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</si>
  <si>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</si>
  <si>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</si>
  <si>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</si>
  <si>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</si>
  <si>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</si>
  <si>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</si>
  <si>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</si>
  <si>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</si>
  <si>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</si>
  <si>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</si>
  <si>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</si>
  <si>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</si>
  <si>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</si>
  <si>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</si>
  <si>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</si>
  <si>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</si>
  <si>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</si>
  <si>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</si>
  <si>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</si>
  <si>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</si>
  <si>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</si>
  <si>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</si>
  <si>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</si>
  <si>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</si>
  <si>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</si>
  <si>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</si>
  <si>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</si>
  <si>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</si>
  <si>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</si>
  <si>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</si>
  <si>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</si>
  <si>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</si>
  <si>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</si>
  <si>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</si>
  <si>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</si>
  <si>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</si>
  <si>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</si>
  <si>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</si>
  <si>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</si>
  <si>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</si>
  <si>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</si>
  <si>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</si>
  <si>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</si>
  <si>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</si>
  <si>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</si>
  <si>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</si>
  <si>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</si>
  <si>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</si>
  <si>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</si>
  <si>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</si>
  <si>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</si>
  <si>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</si>
  <si>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</si>
  <si>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</si>
  <si>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</si>
  <si>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</si>
  <si>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</si>
  <si>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</si>
  <si>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</si>
  <si>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</si>
  <si>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</si>
  <si>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</si>
  <si>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</si>
  <si>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</si>
  <si>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</si>
  <si>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</si>
  <si>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</si>
  <si>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</si>
  <si>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</si>
  <si>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</si>
  <si>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</si>
  <si>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</si>
  <si>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</si>
  <si>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</si>
  <si>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</si>
  <si>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</si>
  <si>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</si>
  <si>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</si>
  <si>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</si>
  <si>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</si>
  <si>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</si>
  <si>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</si>
  <si>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</si>
  <si>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</si>
  <si>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</si>
  <si>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</si>
  <si>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</si>
  <si>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</si>
  <si>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</si>
  <si>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</si>
  <si>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</si>
  <si>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</si>
  <si>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</si>
  <si>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</si>
  <si>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</si>
  <si>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</si>
  <si>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</si>
  <si>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</si>
  <si>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</si>
  <si>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</si>
  <si>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</si>
  <si>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</si>
  <si>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</si>
  <si>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</si>
  <si>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</si>
  <si>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</si>
  <si>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</si>
  <si>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</si>
  <si>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</si>
  <si>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</si>
  <si>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</si>
  <si>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</si>
  <si>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</si>
  <si>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</si>
  <si>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</si>
  <si>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</si>
  <si>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</si>
  <si>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</si>
  <si>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</si>
  <si>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</si>
  <si>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</si>
  <si>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</si>
  <si>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</si>
  <si>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</si>
  <si>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</si>
  <si>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</si>
  <si>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</si>
  <si>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</si>
  <si>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</si>
  <si>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</si>
  <si>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</si>
  <si>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</si>
  <si>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</si>
  <si>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</si>
  <si>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</si>
  <si>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</si>
  <si>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</si>
  <si>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</si>
  <si>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</si>
  <si>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</si>
  <si>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</si>
  <si>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</si>
  <si>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</si>
  <si>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</si>
  <si>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</si>
  <si>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</si>
  <si>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</si>
  <si>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</si>
  <si>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</si>
  <si>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</si>
  <si>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</si>
  <si>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</si>
  <si>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</si>
  <si>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</si>
  <si>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</si>
  <si>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</si>
  <si>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</si>
  <si>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</si>
  <si>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</si>
  <si>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</si>
  <si>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</si>
  <si>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</si>
  <si>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</si>
  <si>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</si>
  <si>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</si>
  <si>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</si>
  <si>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</si>
  <si>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</si>
  <si>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</si>
  <si>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</si>
  <si>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</si>
  <si>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</si>
  <si>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</si>
  <si>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</si>
  <si>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</si>
  <si>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</si>
  <si>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</si>
  <si>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</si>
  <si>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</si>
  <si>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</si>
  <si>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</si>
  <si>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</si>
  <si>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</si>
  <si>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</si>
  <si>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</si>
  <si>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</si>
  <si>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</si>
  <si>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</si>
  <si>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</si>
  <si>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</si>
  <si>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</si>
  <si>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</si>
  <si>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</si>
  <si>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</si>
  <si>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</si>
  <si>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</si>
  <si>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</si>
  <si>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</si>
  <si>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</si>
  <si>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</si>
  <si>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</si>
  <si>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</si>
  <si>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</si>
  <si>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</si>
  <si>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</si>
  <si>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</si>
  <si>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</si>
  <si>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</si>
  <si>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</si>
  <si>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</si>
  <si>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</si>
  <si>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</si>
  <si>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</si>
  <si>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</si>
  <si>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</si>
  <si>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</si>
  <si>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</si>
  <si>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</si>
  <si>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</si>
  <si>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</si>
  <si>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</si>
  <si>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</si>
  <si>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</si>
  <si>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</si>
  <si>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</si>
  <si>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</si>
  <si>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</si>
  <si>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</si>
  <si>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</si>
  <si>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</si>
  <si>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</si>
  <si>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</si>
  <si>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</si>
  <si>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</si>
  <si>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</si>
  <si>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</si>
  <si>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</si>
  <si>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</si>
  <si>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</si>
  <si>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</si>
  <si>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</si>
  <si>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</si>
  <si>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</si>
  <si>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</si>
  <si>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</si>
  <si>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</si>
  <si>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</si>
  <si>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</si>
  <si>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</si>
  <si>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</si>
  <si>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</si>
  <si>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</si>
  <si>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</si>
  <si>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</si>
  <si>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</si>
  <si>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</si>
  <si>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</si>
  <si>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</si>
  <si>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</si>
  <si>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</si>
  <si>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</si>
  <si>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</si>
  <si>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</si>
  <si>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</si>
  <si>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</si>
  <si>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</si>
  <si>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</si>
  <si>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</si>
  <si>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</si>
  <si>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</si>
  <si>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</si>
  <si>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</si>
  <si>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</si>
  <si>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</si>
  <si>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</si>
  <si>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</si>
  <si>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</si>
  <si>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</si>
  <si>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</si>
  <si>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</si>
  <si>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</si>
  <si>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</si>
  <si>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</si>
  <si>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</si>
  <si>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</si>
  <si>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</si>
  <si>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</si>
  <si>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</si>
  <si>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</si>
  <si>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</si>
  <si>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</si>
  <si>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</si>
  <si>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</si>
  <si>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</si>
  <si>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</si>
  <si>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</si>
  <si>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</si>
  <si>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</si>
  <si>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</si>
  <si>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</si>
  <si>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</si>
  <si>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</si>
  <si>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</si>
  <si>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</si>
  <si>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</si>
  <si>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</si>
  <si>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</si>
  <si>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</si>
  <si>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</si>
  <si>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</si>
  <si>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</si>
  <si>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</si>
  <si>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</si>
  <si>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</si>
  <si>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</si>
  <si>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</si>
  <si>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</si>
  <si>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</si>
  <si>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</si>
  <si>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</si>
  <si>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</si>
  <si>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</si>
  <si>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</si>
  <si>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</si>
  <si>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</si>
  <si>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</si>
  <si>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</si>
  <si>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</si>
  <si>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</si>
  <si>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</si>
  <si>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</si>
  <si>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</si>
  <si>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</si>
  <si>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</si>
  <si>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</si>
  <si>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</si>
  <si>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</si>
  <si>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</si>
  <si>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</si>
  <si>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</si>
  <si>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</si>
  <si>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</si>
  <si>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</si>
  <si>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</si>
  <si>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</si>
  <si>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</si>
  <si>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</si>
  <si>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</si>
  <si>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</si>
  <si>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</si>
  <si>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</si>
  <si>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</si>
  <si>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</si>
  <si>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</si>
  <si>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</si>
  <si>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</si>
  <si>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</si>
  <si>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</si>
  <si>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</si>
  <si>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</si>
  <si>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</si>
  <si>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</si>
  <si>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</si>
  <si>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</si>
  <si>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</si>
  <si>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</si>
  <si>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</si>
  <si>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</si>
  <si>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</si>
  <si>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</si>
  <si>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</si>
  <si>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</si>
  <si>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</si>
  <si>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</si>
  <si>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</si>
  <si>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</si>
  <si>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</si>
  <si>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</si>
  <si>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</si>
  <si>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</si>
  <si>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</si>
  <si>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</si>
  <si>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</si>
  <si>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</si>
  <si>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</si>
  <si>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</si>
  <si>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</si>
  <si>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</si>
  <si>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</si>
  <si>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</si>
  <si>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</si>
  <si>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</si>
  <si>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</si>
  <si>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</si>
  <si>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</si>
  <si>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</si>
  <si>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</si>
  <si>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</si>
  <si>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</si>
  <si>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</si>
  <si>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</si>
  <si>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</si>
  <si>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</si>
  <si>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</si>
  <si>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</si>
  <si>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</si>
  <si>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</si>
  <si>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</si>
  <si>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</si>
  <si>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</si>
  <si>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</si>
  <si>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</si>
  <si>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</si>
  <si>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</si>
  <si>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</si>
  <si>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</si>
  <si>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</si>
  <si>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</si>
  <si>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</si>
  <si>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</si>
  <si>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</si>
  <si>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</si>
  <si>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</si>
  <si>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</si>
  <si>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</si>
  <si>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</si>
  <si>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</si>
  <si>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</si>
  <si>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</si>
  <si>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</si>
  <si>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</si>
  <si>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</si>
  <si>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</si>
  <si>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</si>
  <si>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</si>
  <si>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</si>
  <si>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</si>
  <si>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</si>
  <si>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</si>
  <si>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</si>
  <si>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</si>
  <si>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</si>
  <si>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</si>
  <si>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</si>
  <si>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</si>
  <si>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</si>
  <si>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</si>
  <si>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</si>
  <si>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</si>
  <si>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</si>
  <si>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</si>
  <si>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</si>
  <si>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</si>
  <si>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</si>
  <si>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</si>
  <si>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</si>
  <si>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</si>
  <si>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</si>
  <si>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</si>
  <si>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</si>
  <si>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</si>
  <si>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</si>
  <si>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</si>
  <si>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</si>
  <si>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</si>
  <si>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</si>
  <si>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</si>
  <si>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</si>
  <si>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</si>
  <si>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</si>
  <si>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</si>
  <si>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</si>
  <si>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</si>
  <si>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</si>
  <si>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</si>
  <si>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</si>
  <si>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</si>
  <si>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</si>
  <si>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</si>
  <si>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</si>
  <si>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</si>
  <si>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</si>
  <si>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</si>
  <si>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</si>
  <si>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</si>
  <si>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</si>
  <si>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</si>
  <si>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</si>
  <si>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</si>
  <si>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</si>
  <si>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</si>
  <si>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</si>
  <si>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</si>
  <si>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</si>
  <si>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</si>
  <si>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</si>
  <si>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</si>
  <si>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</si>
  <si>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</si>
  <si>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</si>
  <si>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</si>
  <si>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</si>
  <si>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</si>
  <si>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</si>
  <si>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</si>
  <si>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</si>
  <si>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</si>
  <si>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</si>
  <si>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</si>
  <si>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</si>
  <si>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</si>
  <si>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</si>
  <si>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</si>
  <si>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</si>
  <si>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</si>
  <si>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</si>
  <si>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</si>
  <si>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</si>
  <si>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</si>
  <si>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</si>
  <si>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</si>
  <si>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</si>
  <si>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</si>
  <si>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</si>
  <si>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</si>
  <si>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</si>
  <si>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</si>
  <si>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</si>
  <si>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</si>
  <si>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</si>
  <si>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</si>
  <si>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</si>
  <si>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</si>
  <si>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</si>
  <si>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</si>
  <si>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</si>
  <si>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</si>
  <si>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</si>
  <si>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</si>
  <si>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</si>
  <si>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</si>
  <si>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</si>
  <si>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</si>
  <si>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</si>
  <si>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</si>
  <si>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</si>
  <si>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</si>
  <si>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</si>
  <si>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</si>
  <si>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</si>
  <si>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</si>
  <si>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</si>
  <si>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</si>
  <si>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</si>
  <si>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</si>
  <si>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</si>
  <si>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</si>
  <si>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</si>
  <si>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</si>
  <si>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</si>
  <si>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</si>
  <si>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</si>
  <si>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</si>
  <si>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</si>
  <si>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</si>
  <si>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</si>
  <si>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</si>
  <si>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</si>
  <si>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</si>
  <si>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</si>
  <si>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</si>
  <si>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</si>
  <si>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</si>
  <si>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</si>
  <si>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</si>
  <si>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</si>
  <si>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</si>
  <si>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</si>
  <si>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</si>
  <si>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</si>
  <si>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</si>
  <si>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</si>
  <si>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</si>
  <si>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</si>
  <si>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</si>
  <si>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</si>
  <si>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</si>
  <si>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</si>
  <si>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</si>
  <si>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</si>
  <si>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</si>
  <si>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</si>
  <si>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</si>
  <si>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</si>
  <si>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</si>
  <si>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</si>
  <si>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</si>
  <si>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</si>
  <si>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</si>
  <si>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</si>
  <si>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</si>
  <si>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</si>
  <si>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</si>
  <si>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</si>
  <si>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</si>
  <si>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</si>
  <si>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</si>
  <si>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</si>
  <si>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</si>
  <si>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</si>
  <si>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</si>
  <si>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</si>
  <si>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</si>
  <si>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</si>
  <si>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</si>
  <si>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</si>
  <si>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</si>
  <si>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</si>
  <si>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</si>
  <si>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</si>
  <si>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</si>
  <si>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</si>
  <si>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</si>
  <si>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</si>
  <si>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</si>
  <si>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</si>
  <si>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</si>
  <si>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</si>
  <si>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</si>
  <si>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</si>
  <si>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</si>
  <si>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</si>
  <si>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</si>
  <si>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</si>
  <si>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</si>
  <si>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</si>
  <si>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</si>
  <si>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</si>
  <si>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</si>
  <si>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</si>
  <si>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</si>
  <si>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</si>
  <si>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</si>
  <si>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</si>
  <si>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</si>
  <si>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</si>
  <si>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</si>
  <si>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</si>
  <si>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</si>
  <si>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</si>
  <si>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</si>
  <si>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</si>
  <si>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</si>
  <si>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</si>
  <si>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</si>
  <si>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</si>
  <si>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</si>
  <si>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</si>
  <si>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</si>
  <si>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</si>
  <si>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</si>
  <si>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</si>
  <si>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</si>
  <si>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</si>
  <si>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</si>
  <si>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</si>
  <si>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</si>
  <si>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</si>
  <si>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</si>
  <si>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</si>
  <si>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</si>
  <si>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</si>
  <si>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</si>
  <si>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</si>
  <si>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</si>
  <si>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</si>
  <si>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</si>
  <si>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</si>
  <si>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</si>
  <si>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</si>
  <si>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</si>
  <si>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</si>
  <si>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</si>
  <si>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</si>
  <si>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</si>
  <si>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</si>
  <si>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</si>
  <si>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</si>
  <si>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</si>
  <si>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</si>
  <si>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</si>
  <si>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</si>
  <si>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</si>
  <si>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</si>
  <si>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</si>
  <si>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</si>
  <si>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</si>
  <si>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</si>
  <si>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</si>
  <si>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</si>
  <si>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</si>
  <si>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</si>
  <si>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</si>
  <si>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</si>
  <si>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</si>
  <si>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</si>
  <si>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</si>
  <si>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</si>
  <si>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</si>
  <si>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</si>
  <si>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</si>
  <si>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</si>
  <si>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</si>
  <si>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</si>
  <si>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</si>
  <si>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</si>
  <si>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</si>
  <si>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</si>
  <si>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</si>
  <si>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</si>
  <si>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</si>
  <si>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</si>
  <si>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</si>
  <si>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</si>
  <si>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</si>
  <si>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</si>
  <si>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</si>
  <si>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</si>
  <si>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</si>
  <si>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</si>
  <si>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</si>
  <si>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</si>
  <si>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</si>
  <si>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</si>
  <si>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</si>
  <si>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</si>
  <si>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</si>
  <si>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</si>
  <si>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</si>
  <si>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</si>
  <si>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</si>
  <si>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</si>
  <si>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</si>
  <si>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</si>
  <si>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</si>
  <si>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</si>
  <si>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</si>
  <si>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</si>
  <si>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</si>
  <si>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</si>
  <si>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</si>
  <si>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</si>
  <si>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</si>
  <si>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</si>
  <si>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</si>
  <si>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</si>
  <si>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</si>
  <si>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</si>
  <si>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</si>
  <si>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</si>
  <si>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</si>
  <si>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</si>
  <si>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</si>
  <si>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</si>
  <si>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</si>
  <si>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</si>
  <si>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</si>
  <si>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</si>
  <si>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</si>
  <si>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</si>
  <si>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</si>
  <si>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</si>
  <si>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</si>
  <si>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</si>
  <si>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</si>
  <si>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</si>
  <si>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</si>
  <si>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</si>
  <si>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</si>
  <si>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</si>
  <si>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</si>
  <si>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</si>
  <si>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</si>
  <si>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</si>
  <si>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</si>
  <si>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</si>
  <si>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</si>
  <si>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</si>
  <si>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</si>
  <si>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</si>
  <si>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</si>
  <si>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</si>
  <si>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</si>
  <si>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</si>
  <si>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</si>
  <si>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</si>
  <si>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</si>
  <si>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</si>
  <si>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</si>
  <si>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</si>
  <si>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</si>
  <si>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</si>
  <si>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</si>
  <si>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</si>
  <si>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</si>
  <si>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</si>
  <si>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</si>
  <si>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</si>
  <si>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</si>
  <si>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</si>
  <si>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</si>
  <si>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</si>
  <si>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</si>
  <si>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</si>
  <si>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</si>
  <si>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</si>
  <si>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</si>
  <si>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</si>
  <si>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</si>
  <si>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</si>
  <si>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</si>
  <si>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</si>
  <si>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</si>
  <si>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</si>
  <si>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</si>
  <si>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</si>
  <si>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</si>
  <si>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</si>
  <si>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</si>
  <si>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</si>
  <si>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</si>
  <si>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</si>
  <si>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</si>
  <si>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</si>
  <si>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</si>
  <si>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</si>
  <si>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</si>
  <si>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</si>
  <si>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</si>
  <si>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</si>
  <si>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</si>
  <si>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</si>
  <si>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</si>
  <si>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</si>
  <si>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</si>
  <si>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</si>
  <si>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</si>
  <si>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</si>
  <si>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</si>
  <si>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</si>
  <si>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</si>
  <si>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</si>
  <si>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</si>
  <si>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</si>
  <si>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</si>
  <si>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</si>
  <si>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</si>
  <si>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</si>
  <si>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</si>
  <si>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</si>
  <si>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</si>
  <si>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</si>
  <si>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</si>
  <si>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</si>
  <si>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</si>
  <si>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</si>
  <si>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</si>
  <si>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</si>
  <si>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</si>
  <si>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</si>
  <si>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</si>
  <si>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</si>
  <si>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</si>
  <si>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</si>
  <si>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</si>
  <si>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</si>
  <si>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</si>
  <si>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</si>
  <si>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</si>
  <si>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</si>
  <si>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</si>
  <si>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</si>
  <si>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</si>
  <si>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</si>
  <si>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</si>
  <si>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</si>
  <si>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</si>
  <si>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</si>
  <si>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</si>
  <si>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</si>
  <si>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</si>
  <si>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</si>
  <si>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</si>
  <si>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</si>
  <si>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</si>
  <si>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</si>
  <si>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</si>
  <si>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</si>
  <si>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</si>
  <si>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</si>
  <si>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</si>
  <si>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</si>
  <si>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</si>
  <si>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</si>
  <si>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</si>
  <si>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</si>
  <si>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</si>
  <si>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</si>
  <si>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</si>
  <si>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</si>
  <si>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</si>
  <si>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</si>
  <si>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</si>
  <si>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</si>
  <si>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</si>
  <si>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</si>
  <si>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</si>
  <si>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</si>
  <si>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</si>
  <si>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</si>
  <si>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</si>
  <si>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</si>
  <si>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</si>
  <si>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</si>
  <si>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</si>
  <si>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</si>
  <si>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</si>
  <si>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</si>
  <si>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</si>
  <si>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</si>
  <si>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</si>
  <si>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</si>
  <si>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</si>
  <si>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</si>
  <si>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</si>
  <si>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</si>
  <si>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</si>
  <si>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</si>
  <si>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</si>
  <si>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</si>
  <si>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</si>
  <si>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</si>
  <si>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</si>
  <si>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</si>
  <si>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</si>
  <si>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</si>
  <si>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</si>
  <si>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</si>
  <si>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</si>
  <si>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</si>
  <si>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</si>
  <si>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</si>
  <si>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</si>
  <si>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</si>
  <si>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</si>
  <si>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</si>
  <si>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</si>
  <si>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</si>
  <si>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</si>
  <si>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</si>
  <si>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</si>
  <si>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</si>
  <si>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</si>
  <si>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</si>
  <si>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</si>
  <si>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</si>
  <si>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</si>
  <si>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</si>
  <si>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</si>
  <si>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</si>
  <si>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</si>
  <si>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</si>
  <si>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</si>
  <si>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</si>
  <si>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</si>
  <si>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</si>
  <si>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</si>
  <si>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</si>
  <si>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</si>
  <si>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</si>
  <si>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</si>
  <si>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</si>
  <si>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</si>
  <si>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</si>
  <si>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</si>
  <si>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</si>
  <si>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</si>
  <si>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</si>
  <si>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</si>
  <si>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</si>
  <si>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</si>
  <si>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</si>
  <si>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</si>
  <si>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</si>
  <si>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</si>
  <si>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</si>
  <si>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</si>
  <si>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</si>
  <si>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</si>
  <si>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</si>
  <si>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</si>
  <si>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</si>
  <si>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</si>
  <si>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</si>
  <si>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</si>
  <si>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</si>
  <si>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</si>
  <si>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</si>
  <si>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</si>
  <si>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</si>
  <si>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</si>
  <si>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</si>
  <si>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</si>
  <si>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</si>
  <si>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</si>
  <si>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</si>
  <si>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</si>
  <si>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</si>
  <si>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</si>
  <si>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</si>
  <si>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</si>
  <si>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</si>
  <si>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</si>
  <si>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</si>
  <si>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</si>
  <si>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</si>
  <si>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</si>
  <si>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</si>
  <si>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</si>
  <si>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</si>
  <si>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</si>
  <si>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</si>
  <si>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</si>
  <si>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</si>
  <si>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</si>
  <si>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</si>
  <si>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</si>
  <si>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</si>
  <si>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</si>
  <si>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</si>
  <si>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</si>
  <si>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</si>
  <si>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</si>
  <si>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</si>
  <si>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</si>
  <si>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</si>
  <si>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</si>
  <si>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</si>
  <si>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</si>
  <si>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</si>
  <si>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</si>
  <si>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</si>
  <si>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</si>
  <si>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</si>
  <si>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</si>
  <si>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</si>
  <si>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</si>
  <si>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</si>
  <si>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</si>
  <si>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</si>
  <si>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</si>
  <si>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</si>
  <si>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</si>
  <si>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</si>
  <si>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</si>
  <si>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</si>
  <si>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</si>
  <si>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</si>
  <si>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</si>
  <si>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</si>
  <si>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</si>
  <si>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</si>
  <si>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</si>
  <si>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</si>
  <si>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</si>
  <si>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</si>
  <si>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</si>
  <si>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</si>
  <si>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</si>
  <si>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</si>
  <si>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</si>
  <si>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</si>
  <si>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</si>
  <si>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</si>
  <si>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</si>
  <si>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</si>
  <si>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</si>
  <si>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</si>
  <si>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</si>
  <si>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</si>
  <si>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</si>
  <si>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</si>
  <si>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</si>
  <si>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</si>
  <si>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</si>
  <si>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</si>
  <si>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</si>
  <si>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</si>
  <si>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</si>
  <si>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</si>
  <si>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</si>
  <si>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</si>
  <si>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</si>
  <si>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</si>
  <si>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</si>
  <si>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</si>
  <si>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</si>
  <si>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</si>
  <si>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</si>
  <si>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</si>
  <si>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</si>
  <si>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</si>
  <si>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</si>
  <si>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</si>
  <si>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</si>
  <si>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</si>
  <si>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</si>
  <si>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</si>
  <si>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</si>
  <si>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</si>
  <si>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</si>
  <si>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</si>
  <si>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</si>
  <si>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</si>
  <si>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</si>
  <si>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</si>
  <si>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</si>
  <si>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</si>
  <si>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</si>
  <si>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</si>
  <si>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</si>
  <si>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</si>
  <si>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</si>
  <si>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</si>
  <si>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</si>
  <si>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</si>
  <si>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</si>
  <si>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</si>
  <si>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</si>
  <si>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</si>
  <si>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</si>
  <si>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</si>
  <si>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</si>
  <si>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</si>
  <si>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</si>
  <si>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</si>
  <si>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</si>
  <si>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</si>
  <si>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</si>
  <si>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</si>
  <si>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</si>
  <si>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</si>
  <si>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</si>
  <si>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</si>
  <si>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</si>
  <si>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</si>
  <si>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</si>
  <si>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</si>
  <si>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</si>
  <si>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</si>
  <si>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</si>
  <si>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</si>
  <si>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</si>
  <si>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</si>
  <si>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</si>
  <si>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</si>
  <si>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</si>
  <si>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</si>
  <si>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</si>
  <si>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</si>
  <si>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</si>
  <si>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</si>
  <si>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</si>
  <si>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</si>
  <si>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</si>
  <si>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</si>
  <si>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</si>
  <si>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</si>
  <si>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</si>
  <si>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</si>
  <si>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</si>
  <si>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</si>
  <si>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</si>
  <si>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</si>
  <si>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</si>
  <si>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</si>
  <si>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</si>
  <si>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</si>
  <si>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</si>
  <si>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</si>
  <si>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</si>
  <si>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</si>
  <si>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</si>
  <si>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</si>
  <si>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</si>
  <si>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</si>
  <si>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</si>
  <si>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</si>
  <si>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</si>
  <si>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</si>
  <si>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</si>
  <si>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</si>
  <si>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</si>
  <si>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</si>
  <si>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</si>
  <si>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</si>
  <si>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</si>
  <si>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</si>
  <si>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</si>
  <si>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</si>
  <si>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</si>
  <si>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</si>
  <si>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</si>
  <si>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</si>
  <si>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</si>
  <si>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</si>
  <si>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</si>
  <si>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</si>
  <si>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</si>
  <si>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</si>
  <si>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</si>
  <si>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</si>
  <si>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</si>
  <si>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</si>
  <si>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</si>
  <si>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</si>
  <si>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</si>
  <si>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</si>
  <si>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</si>
  <si>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</si>
  <si>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</si>
  <si>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</si>
  <si>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</si>
  <si>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</si>
  <si>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</si>
  <si>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</si>
  <si>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</si>
  <si>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</si>
  <si>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</si>
  <si>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</si>
  <si>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</si>
  <si>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</si>
  <si>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</si>
  <si>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</si>
  <si>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</si>
  <si>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</si>
  <si>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</si>
  <si>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</si>
  <si>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</si>
  <si>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</si>
  <si>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</si>
  <si>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</si>
  <si>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</si>
  <si>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</si>
  <si>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</si>
  <si>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</si>
  <si>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</si>
  <si>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</si>
  <si>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</si>
  <si>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</si>
  <si>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</si>
  <si>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</si>
  <si>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</si>
  <si>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</si>
  <si>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</si>
  <si>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</si>
  <si>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</si>
  <si>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</si>
  <si>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</si>
  <si>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</si>
  <si>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</si>
  <si>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</si>
  <si>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</si>
  <si>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</si>
  <si>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</si>
  <si>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</si>
  <si>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</si>
  <si>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</si>
  <si>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</si>
  <si>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</si>
  <si>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</si>
  <si>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</si>
  <si>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</si>
  <si>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</si>
  <si>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</si>
  <si>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</si>
  <si>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</si>
  <si>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</si>
  <si>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</si>
  <si>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</si>
  <si>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</si>
  <si>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</si>
  <si>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</si>
  <si>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</si>
  <si>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</si>
  <si>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</si>
  <si>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</si>
  <si>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</si>
  <si>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</si>
  <si>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</si>
  <si>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</si>
  <si>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</si>
  <si>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</si>
  <si>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</si>
  <si>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</si>
  <si>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</si>
  <si>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</si>
  <si>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</si>
  <si>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</si>
  <si>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</si>
  <si>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</si>
  <si>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</si>
  <si>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</si>
  <si>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</si>
  <si>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</si>
  <si>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</si>
  <si>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</si>
  <si>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</si>
  <si>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</si>
  <si>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</si>
  <si>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</si>
  <si>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</si>
  <si>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</si>
  <si>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</si>
  <si>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</si>
  <si>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</si>
  <si>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</si>
  <si>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</si>
  <si>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</si>
  <si>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</si>
  <si>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</si>
  <si>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</si>
  <si>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</si>
  <si>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</si>
  <si>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</si>
  <si>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</si>
  <si>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</si>
  <si>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</si>
  <si>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</si>
  <si>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</si>
  <si>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</si>
  <si>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</si>
  <si>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</si>
  <si>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</si>
  <si>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</si>
  <si>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</si>
  <si>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</si>
  <si>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</si>
  <si>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</si>
  <si>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</si>
  <si>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</si>
  <si>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</si>
  <si>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</si>
  <si>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</si>
  <si>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</si>
  <si>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</si>
  <si>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</si>
  <si>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</si>
  <si>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</si>
  <si>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</si>
  <si>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</si>
  <si>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</si>
  <si>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</si>
  <si>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</si>
  <si>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</si>
  <si>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</si>
  <si>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</si>
  <si>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</si>
  <si>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</si>
  <si>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</si>
  <si>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</si>
  <si>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</si>
  <si>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</si>
  <si>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</si>
  <si>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</si>
  <si>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</si>
  <si>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</si>
  <si>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</si>
  <si>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</si>
  <si>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</si>
  <si>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</si>
  <si>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</si>
  <si>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</si>
  <si>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</si>
  <si>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</si>
  <si>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</si>
  <si>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</si>
  <si>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</si>
  <si>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</si>
  <si>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</si>
  <si>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</si>
  <si>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</si>
  <si>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</si>
  <si>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</si>
  <si>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</si>
  <si>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</si>
  <si>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</si>
  <si>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</si>
  <si>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</si>
  <si>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</si>
  <si>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</si>
  <si>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</si>
  <si>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</si>
  <si>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</si>
  <si>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</si>
  <si>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</si>
  <si>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</si>
  <si>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</si>
  <si>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</si>
  <si>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</si>
  <si>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</si>
  <si>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</si>
  <si>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</si>
  <si>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</si>
  <si>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</si>
  <si>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</si>
  <si>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</si>
  <si>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</si>
  <si>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</si>
  <si>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</si>
  <si>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</si>
  <si>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</si>
  <si>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</si>
  <si>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</si>
  <si>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</si>
  <si>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</si>
  <si>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</si>
  <si>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</si>
  <si>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</si>
  <si>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</si>
  <si>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</si>
  <si>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</si>
  <si>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</si>
  <si>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</si>
  <si>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</si>
  <si>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</si>
  <si>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</si>
  <si>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</si>
  <si>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</si>
  <si>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</si>
  <si>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</si>
  <si>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</si>
  <si>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</si>
  <si>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</si>
  <si>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</si>
  <si>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</si>
  <si>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</si>
  <si>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</si>
  <si>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</si>
  <si>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</si>
  <si>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</si>
  <si>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</si>
  <si>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</si>
  <si>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</si>
  <si>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</si>
  <si>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</si>
  <si>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</si>
  <si>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</si>
  <si>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</si>
  <si>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</si>
  <si>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</si>
  <si>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</si>
  <si>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</si>
  <si>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</si>
  <si>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</si>
  <si>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</si>
  <si>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</si>
  <si>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</si>
  <si>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</si>
  <si>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</si>
  <si>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</si>
  <si>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</si>
  <si>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</si>
  <si>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</si>
  <si>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</si>
  <si>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</si>
  <si>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</si>
  <si>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</si>
  <si>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</si>
  <si>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</si>
  <si>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</si>
  <si>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</si>
  <si>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</si>
  <si>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</si>
  <si>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</si>
  <si>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</si>
  <si>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</si>
  <si>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</si>
  <si>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</si>
  <si>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</si>
  <si>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</si>
  <si>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</si>
  <si>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</si>
  <si>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</si>
  <si>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</si>
  <si>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</si>
  <si>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</si>
  <si>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</si>
  <si>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</si>
  <si>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</si>
  <si>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</si>
  <si>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</si>
  <si>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</si>
  <si>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</si>
  <si>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</si>
  <si>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</si>
  <si>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</si>
  <si>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</si>
  <si>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</si>
  <si>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</si>
  <si>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</si>
  <si>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</si>
  <si>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</si>
  <si>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</si>
  <si>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</si>
  <si>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</si>
  <si>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</si>
  <si>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</si>
  <si>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</si>
  <si>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</si>
  <si>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</si>
  <si>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</si>
  <si>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</si>
  <si>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</si>
  <si>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</si>
  <si>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</si>
  <si>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</si>
  <si>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</si>
  <si>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</si>
  <si>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</si>
  <si>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</si>
  <si>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</si>
  <si>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</si>
  <si>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</si>
  <si>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</si>
  <si>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</si>
  <si>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</si>
  <si>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</si>
  <si>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</si>
  <si>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</si>
  <si>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</si>
  <si>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</si>
  <si>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</si>
  <si>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</si>
  <si>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</si>
  <si>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</si>
  <si>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</si>
  <si>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</si>
  <si>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</si>
  <si>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</si>
  <si>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</si>
  <si>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</si>
  <si>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</si>
  <si>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</si>
  <si>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</si>
  <si>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</si>
  <si>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</si>
  <si>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</si>
  <si>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</si>
  <si>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</si>
  <si>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</si>
  <si>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</si>
  <si>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</si>
  <si>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</si>
  <si>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</si>
  <si>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</si>
  <si>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</si>
  <si>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</si>
  <si>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</si>
  <si>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</si>
  <si>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</si>
  <si>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</si>
  <si>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</si>
  <si>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</si>
  <si>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</si>
  <si>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</si>
  <si>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</si>
  <si>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</si>
  <si>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</si>
  <si>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</si>
  <si>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</si>
  <si>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</si>
  <si>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</si>
  <si>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</si>
  <si>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</si>
  <si>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</si>
  <si>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</si>
  <si>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</si>
  <si>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</si>
  <si>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</si>
  <si>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</si>
  <si>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</si>
  <si>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</si>
  <si>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</si>
  <si>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</si>
  <si>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</si>
  <si>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</si>
  <si>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</si>
  <si>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</si>
  <si>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</si>
  <si>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</si>
  <si>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</si>
  <si>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</si>
  <si>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</si>
  <si>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</si>
  <si>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</si>
  <si>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</si>
  <si>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</si>
  <si>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</si>
  <si>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</si>
  <si>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</si>
  <si>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</si>
  <si>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</si>
  <si>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</si>
  <si>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</si>
  <si>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</si>
  <si>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</si>
  <si>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</si>
  <si>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</si>
  <si>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</si>
  <si>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</si>
  <si>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</si>
  <si>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</si>
  <si>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</si>
  <si>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</si>
  <si>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</si>
  <si>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</si>
  <si>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</si>
  <si>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</si>
  <si>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</si>
  <si>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</si>
  <si>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</si>
  <si>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</si>
  <si>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</si>
  <si>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</si>
  <si>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</si>
  <si>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</si>
  <si>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</si>
  <si>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</si>
  <si>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</si>
  <si>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</si>
  <si>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</si>
  <si>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</si>
  <si>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</si>
  <si>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</si>
  <si>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</si>
  <si>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</si>
  <si>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</si>
  <si>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</si>
  <si>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</si>
  <si>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</si>
  <si>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</si>
  <si>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</si>
  <si>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</si>
  <si>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</si>
  <si>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</si>
  <si>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</si>
  <si>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</si>
  <si>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</si>
  <si>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</si>
  <si>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</si>
  <si>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</si>
  <si>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</si>
  <si>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</si>
  <si>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</si>
  <si>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</si>
  <si>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</si>
  <si>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</si>
  <si>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</si>
  <si>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</si>
  <si>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</si>
  <si>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</si>
  <si>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</si>
  <si>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</si>
  <si>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</si>
  <si>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</si>
  <si>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</si>
  <si>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</si>
  <si>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</si>
  <si>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</si>
  <si>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</si>
  <si>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</si>
  <si>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</si>
  <si>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</si>
  <si>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</si>
  <si>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</si>
  <si>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</si>
  <si>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</si>
  <si>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</si>
  <si>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</si>
  <si>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</si>
  <si>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</si>
  <si>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</si>
  <si>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</si>
  <si>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</si>
  <si>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</si>
  <si>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</si>
  <si>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</si>
  <si>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</si>
  <si>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</si>
  <si>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</si>
  <si>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</si>
  <si>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</si>
  <si>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</si>
  <si>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</si>
  <si>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</si>
  <si>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</si>
  <si>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</si>
  <si>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</si>
  <si>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</si>
  <si>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</si>
  <si>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</si>
  <si>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</si>
  <si>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</si>
  <si>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</si>
  <si>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</si>
  <si>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</si>
  <si>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</si>
  <si>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</si>
  <si>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</si>
  <si>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</si>
  <si>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</si>
  <si>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</si>
  <si>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</si>
  <si>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</si>
  <si>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</si>
  <si>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</si>
  <si>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</si>
  <si>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</si>
  <si>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</si>
  <si>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</si>
  <si>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</si>
  <si>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</si>
  <si>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</si>
  <si>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</si>
  <si>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</si>
  <si>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</si>
  <si>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</si>
  <si>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</si>
  <si>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</si>
  <si>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</si>
  <si>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</si>
  <si>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</si>
  <si>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</si>
  <si>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</si>
  <si>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</si>
  <si>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</si>
  <si>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</si>
  <si>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</si>
  <si>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</si>
  <si>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</si>
  <si>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</si>
  <si>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</si>
  <si>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</si>
  <si>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</si>
  <si>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</si>
  <si>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</si>
  <si>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</si>
  <si>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</si>
  <si>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</si>
  <si>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</si>
  <si>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</si>
  <si>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</si>
  <si>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</si>
  <si>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</si>
  <si>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</si>
  <si>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</si>
  <si>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</si>
  <si>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</si>
  <si>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</si>
  <si>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</si>
  <si>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</si>
  <si>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</si>
  <si>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</si>
  <si>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</si>
  <si>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</si>
  <si>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</si>
  <si>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</si>
  <si>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</si>
  <si>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</si>
  <si>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</si>
  <si>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</si>
  <si>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</si>
  <si>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</si>
  <si>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</si>
  <si>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</si>
  <si>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</si>
  <si>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</si>
  <si>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</si>
  <si>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</si>
  <si>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</si>
  <si>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</si>
  <si>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</si>
  <si>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</si>
  <si>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</si>
  <si>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</si>
  <si>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</si>
  <si>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</si>
  <si>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</si>
  <si>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</si>
  <si>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</si>
  <si>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</si>
  <si>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</si>
  <si>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</si>
  <si>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</si>
  <si>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</si>
  <si>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</si>
  <si>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</si>
  <si>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</si>
  <si>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</si>
  <si>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</si>
  <si>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</si>
  <si>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</si>
  <si>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</si>
  <si>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</si>
  <si>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</si>
  <si>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</si>
  <si>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</si>
  <si>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</si>
  <si>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</si>
  <si>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</si>
  <si>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</si>
  <si>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</si>
  <si>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</si>
  <si>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</si>
  <si>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</si>
  <si>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</si>
  <si>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</si>
  <si>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</si>
  <si>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</si>
  <si>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</si>
  <si>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</si>
  <si>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</si>
  <si>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</si>
  <si>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</si>
  <si>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</si>
  <si>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</si>
  <si>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</si>
  <si>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</si>
  <si>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</si>
  <si>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</si>
  <si>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</si>
  <si>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</si>
  <si>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</si>
  <si>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</si>
  <si>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</si>
  <si>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</si>
  <si>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</si>
  <si>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</si>
  <si>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</si>
  <si>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</si>
  <si>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</si>
  <si>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</si>
  <si>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</si>
  <si>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</si>
  <si>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</si>
  <si>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</si>
  <si>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</si>
  <si>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</si>
  <si>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</si>
  <si>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</si>
  <si>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</si>
  <si>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</si>
  <si>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</si>
  <si>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</si>
  <si>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</si>
  <si>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</si>
  <si>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</si>
  <si>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</si>
  <si>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</si>
  <si>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</si>
  <si>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</si>
  <si>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</si>
  <si>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</si>
  <si>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</si>
  <si>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</si>
  <si>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</si>
  <si>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</si>
  <si>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</si>
  <si>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</si>
  <si>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</si>
  <si>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</si>
  <si>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</si>
  <si>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</si>
  <si>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</si>
  <si>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</si>
  <si>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</si>
  <si>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</si>
  <si>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</si>
  <si>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</si>
  <si>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</si>
  <si>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</si>
  <si>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</si>
  <si>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</si>
  <si>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</si>
  <si>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</si>
  <si>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</si>
  <si>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</si>
  <si>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</si>
  <si>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</si>
  <si>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</si>
  <si>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</si>
  <si>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</si>
  <si>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</si>
  <si>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</si>
  <si>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</si>
  <si>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</si>
  <si>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</si>
  <si>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</si>
  <si>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</si>
  <si>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</si>
  <si>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</si>
  <si>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</si>
  <si>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</si>
  <si>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</si>
  <si>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</si>
  <si>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</si>
  <si>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</si>
  <si>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</si>
  <si>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</si>
  <si>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</si>
  <si>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</si>
  <si>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</si>
  <si>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</si>
  <si>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</si>
  <si>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</si>
  <si>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</si>
  <si>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</si>
  <si>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</si>
  <si>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</si>
  <si>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</si>
  <si>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</si>
  <si>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</si>
  <si>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</si>
  <si>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</si>
  <si>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</si>
  <si>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</si>
  <si>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</si>
  <si>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</si>
  <si>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</si>
  <si>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</si>
  <si>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</si>
  <si>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</si>
  <si>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</si>
  <si>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</si>
  <si>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</si>
  <si>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</si>
  <si>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</si>
  <si>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</si>
  <si>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</si>
  <si>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</si>
  <si>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</si>
  <si>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</si>
  <si>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</si>
  <si>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</si>
  <si>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</si>
  <si>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</si>
  <si>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</si>
  <si>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</si>
  <si>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</si>
  <si>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</si>
  <si>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</si>
  <si>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</si>
  <si>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</si>
  <si>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</si>
  <si>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</si>
  <si>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</si>
  <si>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</si>
  <si>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</si>
  <si>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</si>
  <si>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</si>
  <si>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</si>
  <si>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</si>
  <si>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</si>
  <si>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</si>
  <si>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</si>
  <si>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</si>
  <si>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</si>
  <si>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</si>
  <si>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</si>
  <si>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</si>
  <si>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</si>
  <si>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</si>
  <si>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</si>
  <si>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</si>
  <si>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</si>
  <si>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</si>
  <si>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</si>
  <si>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</si>
  <si>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</si>
  <si>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</si>
  <si>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</si>
  <si>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</si>
  <si>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</si>
  <si>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</si>
  <si>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</si>
  <si>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</si>
  <si>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</si>
  <si>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</si>
  <si>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</si>
  <si>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</si>
  <si>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</si>
  <si>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</si>
  <si>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</si>
  <si>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</si>
  <si>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</si>
  <si>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</si>
  <si>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</si>
  <si>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</si>
  <si>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</si>
  <si>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</si>
  <si>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</si>
  <si>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</si>
  <si>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</si>
  <si>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</si>
  <si>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</si>
  <si>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</si>
  <si>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</si>
  <si>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</si>
  <si>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</si>
  <si>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</si>
  <si>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</si>
  <si>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</si>
  <si>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</si>
  <si>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</si>
  <si>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</si>
  <si>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</si>
  <si>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</si>
  <si>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</si>
  <si>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</si>
  <si>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</si>
  <si>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</si>
  <si>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</si>
  <si>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</si>
  <si>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</si>
  <si>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</si>
  <si>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</si>
  <si>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</si>
  <si>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</si>
  <si>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</si>
  <si>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</si>
  <si>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</si>
  <si>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</si>
  <si>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</si>
  <si>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</si>
  <si>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</si>
  <si>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</si>
  <si>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</si>
  <si>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</si>
  <si>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</si>
  <si>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</si>
  <si>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</si>
  <si>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</si>
  <si>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</si>
  <si>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</si>
  <si>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</si>
  <si>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</si>
  <si>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</si>
  <si>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</si>
  <si>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</si>
  <si>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</si>
  <si>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</si>
  <si>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</si>
  <si>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</si>
  <si>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</si>
  <si>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</si>
  <si>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</si>
  <si>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</si>
  <si>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</si>
  <si>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</si>
  <si>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</si>
  <si>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</si>
  <si>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</si>
  <si>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</si>
  <si>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</si>
  <si>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</si>
  <si>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</si>
  <si>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</si>
  <si>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</si>
  <si>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</si>
  <si>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</si>
  <si>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</si>
  <si>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</si>
  <si>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</si>
  <si>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</si>
  <si>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</si>
  <si>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</si>
  <si>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</si>
  <si>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</si>
  <si>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</si>
  <si>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</si>
  <si>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</si>
  <si>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</si>
  <si>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</si>
  <si>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</si>
  <si>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</si>
  <si>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</si>
  <si>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</si>
  <si>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</si>
  <si>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</si>
  <si>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</si>
  <si>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</si>
  <si>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</si>
  <si>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</si>
  <si>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</si>
  <si>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</si>
  <si>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</si>
  <si>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</si>
  <si>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</si>
  <si>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</si>
  <si>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</si>
  <si>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</si>
  <si>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</si>
  <si>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</si>
  <si>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</si>
  <si>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</si>
  <si>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</si>
  <si>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</si>
  <si>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</si>
  <si>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</si>
  <si>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</si>
  <si>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</si>
  <si>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</si>
  <si>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</si>
  <si>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</si>
  <si>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</si>
  <si>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</si>
  <si>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</si>
  <si>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</si>
  <si>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</si>
  <si>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</si>
  <si>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</si>
  <si>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</si>
  <si>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</si>
  <si>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</si>
  <si>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</si>
  <si>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</si>
  <si>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</si>
  <si>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</si>
  <si>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</si>
  <si>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</si>
  <si>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</si>
  <si>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</si>
  <si>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</si>
  <si>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</si>
  <si>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</si>
  <si>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</si>
  <si>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</si>
  <si>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</si>
  <si>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</si>
  <si>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</si>
  <si>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</si>
  <si>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</si>
  <si>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</si>
  <si>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</si>
  <si>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</si>
  <si>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</si>
  <si>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</si>
  <si>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</si>
  <si>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</si>
  <si>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</si>
  <si>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</si>
  <si>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</si>
  <si>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</si>
  <si>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</si>
  <si>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</si>
  <si>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</si>
  <si>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</si>
  <si>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</si>
  <si>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</si>
  <si>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</si>
  <si>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</si>
  <si>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</si>
  <si>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</si>
  <si>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</si>
  <si>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</si>
  <si>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</si>
  <si>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</si>
  <si>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</si>
  <si>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</si>
  <si>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</si>
  <si>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</si>
  <si>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</si>
  <si>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</si>
  <si>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</si>
  <si>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</si>
  <si>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</si>
  <si>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</si>
  <si>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</si>
  <si>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</si>
  <si>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</si>
  <si>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</si>
  <si>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</si>
  <si>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</si>
  <si>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</si>
  <si>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</si>
  <si>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</si>
  <si>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</si>
  <si>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</si>
  <si>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</si>
  <si>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</si>
  <si>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</si>
  <si>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</si>
  <si>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</si>
  <si>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</si>
  <si>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</si>
  <si>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</si>
  <si>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</si>
  <si>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</si>
  <si>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</si>
  <si>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</si>
  <si>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</si>
  <si>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</si>
  <si>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</si>
  <si>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</si>
  <si>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</si>
  <si>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</si>
  <si>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</si>
  <si>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</si>
  <si>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</si>
  <si>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</si>
  <si>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</si>
  <si>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</si>
  <si>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</si>
  <si>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</si>
  <si>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</si>
  <si>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</si>
  <si>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</si>
  <si>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</si>
  <si>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</si>
  <si>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</si>
  <si>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</si>
  <si>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</si>
  <si>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</si>
  <si>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</si>
  <si>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</si>
  <si>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</si>
  <si>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</si>
  <si>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</si>
  <si>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</si>
  <si>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</si>
  <si>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</si>
  <si>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</si>
  <si>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</si>
  <si>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</si>
  <si>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</si>
  <si>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</si>
  <si>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</si>
  <si>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</si>
  <si>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</si>
  <si>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</si>
  <si>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</si>
  <si>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</si>
  <si>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</si>
  <si>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</si>
  <si>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</si>
  <si>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</si>
  <si>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</si>
  <si>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</si>
  <si>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</si>
  <si>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</si>
  <si>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</si>
  <si>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</si>
  <si>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</si>
  <si>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</si>
  <si>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</si>
  <si>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</si>
  <si>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</si>
  <si>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</si>
  <si>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</si>
  <si>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</si>
  <si>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</si>
  <si>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</si>
  <si>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</si>
  <si>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</si>
  <si>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</si>
  <si>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</si>
  <si>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</si>
  <si>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</si>
  <si>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</si>
  <si>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</si>
  <si>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</si>
  <si>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</si>
  <si>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</si>
  <si>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</si>
  <si>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</si>
  <si>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</si>
  <si>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</si>
  <si>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</si>
  <si>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</si>
  <si>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</si>
  <si>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</si>
  <si>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</si>
  <si>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</si>
  <si>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</si>
  <si>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</si>
  <si>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</si>
  <si>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</si>
  <si>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</si>
  <si>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</si>
  <si>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</si>
  <si>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</si>
  <si>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</si>
  <si>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</si>
  <si>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</si>
  <si>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</si>
  <si>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</si>
  <si>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</si>
  <si>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</si>
  <si>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</si>
  <si>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</si>
  <si>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</si>
  <si>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</si>
  <si>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</si>
  <si>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</si>
  <si>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</si>
  <si>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</si>
  <si>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</si>
  <si>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</si>
  <si>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</si>
  <si>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</si>
  <si>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</si>
  <si>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</si>
  <si>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</si>
  <si>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</si>
  <si>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</si>
  <si>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</si>
  <si>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</si>
  <si>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</si>
  <si>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</si>
  <si>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</si>
  <si>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</si>
  <si>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</si>
  <si>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</si>
  <si>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</si>
  <si>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</si>
  <si>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</si>
  <si>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</si>
  <si>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</si>
  <si>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</si>
  <si>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</si>
  <si>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</si>
  <si>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</si>
  <si>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</si>
  <si>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</si>
  <si>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</si>
  <si>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</si>
  <si>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</si>
  <si>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</si>
  <si>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</si>
  <si>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</si>
  <si>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</si>
  <si>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</si>
  <si>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</si>
  <si>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</si>
  <si>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</si>
  <si>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</si>
  <si>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</si>
  <si>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</si>
  <si>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</si>
  <si>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</si>
  <si>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</si>
  <si>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</si>
  <si>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</si>
  <si>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</si>
  <si>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</si>
  <si>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</si>
  <si>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</si>
  <si>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</si>
  <si>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</si>
  <si>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</si>
  <si>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</si>
  <si>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</si>
  <si>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</si>
  <si>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</si>
  <si>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</si>
  <si>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</si>
  <si>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</si>
  <si>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</si>
  <si>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</si>
  <si>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</si>
  <si>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</si>
  <si>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</si>
  <si>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</si>
  <si>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</si>
  <si>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</si>
  <si>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</si>
  <si>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</si>
  <si>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</si>
  <si>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</si>
  <si>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</si>
  <si>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</si>
  <si>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</si>
  <si>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</si>
  <si>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</si>
  <si>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</si>
  <si>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</si>
  <si>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</si>
  <si>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</si>
  <si>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</si>
  <si>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</si>
  <si>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</si>
  <si>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</si>
  <si>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</si>
  <si>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</si>
  <si>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</si>
  <si>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</si>
  <si>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</si>
  <si>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</si>
  <si>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</si>
  <si>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</si>
  <si>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</si>
  <si>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</si>
  <si>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</si>
  <si>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</si>
  <si>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</si>
  <si>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</si>
  <si>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</si>
  <si>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</si>
  <si>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</si>
  <si>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</si>
  <si>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</si>
  <si>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</si>
  <si>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</si>
  <si>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</si>
  <si>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</si>
  <si>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</si>
  <si>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</si>
  <si>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</si>
  <si>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</si>
  <si>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</si>
  <si>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</si>
  <si>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</si>
  <si>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</si>
  <si>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</si>
  <si>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</si>
  <si>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</si>
  <si>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</si>
  <si>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</si>
  <si>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</si>
  <si>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</si>
  <si>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</si>
  <si>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</si>
  <si>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</si>
  <si>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</si>
  <si>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</si>
  <si>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</si>
  <si>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</si>
  <si>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</si>
  <si>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</si>
  <si>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</si>
  <si>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</si>
  <si>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</si>
  <si>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</si>
  <si>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</si>
  <si>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</si>
  <si>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</si>
  <si>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</si>
  <si>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</si>
  <si>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</si>
  <si>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</si>
  <si>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</si>
  <si>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</si>
  <si>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</si>
  <si>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</si>
  <si>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</si>
  <si>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</si>
  <si>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</si>
  <si>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</si>
  <si>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</si>
  <si>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</si>
  <si>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</si>
  <si>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</si>
  <si>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</si>
  <si>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</si>
  <si>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</si>
  <si>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</si>
  <si>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</si>
  <si>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</si>
  <si>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</si>
  <si>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</si>
  <si>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</si>
  <si>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</si>
  <si>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</si>
  <si>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</si>
  <si>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</si>
  <si>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</si>
  <si>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</si>
  <si>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</si>
  <si>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</si>
  <si>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</si>
  <si>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</si>
  <si>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</si>
  <si>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</si>
  <si>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</si>
  <si>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</si>
  <si>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</si>
  <si>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</si>
  <si>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</si>
  <si>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</si>
  <si>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</si>
  <si>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</si>
  <si>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</si>
  <si>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</si>
  <si>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</si>
  <si>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</si>
  <si>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</si>
  <si>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</si>
  <si>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</si>
  <si>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</si>
  <si>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</si>
  <si>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</si>
  <si>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</si>
  <si>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</si>
  <si>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</si>
  <si>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</si>
  <si>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</si>
  <si>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</si>
  <si>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</si>
  <si>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</si>
  <si>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</si>
  <si>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</si>
  <si>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</si>
  <si>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</si>
  <si>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</si>
  <si>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</si>
  <si>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</si>
  <si>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</si>
  <si>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</si>
  <si>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</si>
  <si>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</si>
  <si>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</si>
  <si>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</si>
  <si>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</si>
  <si>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</si>
  <si>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</si>
  <si>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</si>
  <si>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</si>
  <si>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</si>
  <si>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</si>
  <si>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</si>
  <si>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</si>
  <si>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</si>
  <si>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</si>
  <si>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</si>
  <si>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</si>
  <si>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</si>
  <si>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</si>
  <si>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</si>
  <si>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</si>
  <si>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</si>
  <si>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</si>
  <si>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</si>
  <si>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</si>
  <si>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</si>
  <si>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</si>
  <si>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</si>
  <si>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</si>
  <si>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</si>
  <si>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</si>
  <si>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</si>
  <si>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</si>
  <si>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</si>
  <si>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</si>
  <si>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</si>
  <si>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</si>
  <si>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</si>
  <si>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</si>
  <si>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</si>
  <si>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</si>
  <si>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</si>
  <si>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</si>
  <si>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</si>
  <si>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</si>
  <si>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</si>
  <si>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</si>
  <si>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</si>
  <si>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</si>
  <si>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</si>
  <si>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</si>
  <si>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</si>
  <si>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</si>
  <si>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</si>
  <si>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</si>
  <si>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</si>
  <si>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</si>
  <si>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</si>
  <si>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</si>
  <si>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</si>
  <si>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</si>
  <si>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</si>
  <si>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</si>
  <si>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</si>
  <si>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</si>
  <si>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</si>
  <si>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</si>
  <si>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</si>
  <si>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</si>
  <si>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</si>
  <si>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</si>
  <si>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</si>
  <si>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</si>
  <si>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</si>
  <si>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</si>
  <si>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</si>
  <si>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</si>
  <si>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</si>
  <si>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</si>
  <si>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</si>
  <si>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</si>
  <si>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</si>
  <si>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</si>
  <si>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</si>
  <si>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</si>
  <si>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</si>
  <si>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</si>
  <si>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</si>
  <si>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</si>
  <si>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</si>
  <si>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</si>
  <si>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</si>
  <si>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</si>
  <si>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</si>
  <si>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</si>
  <si>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</si>
  <si>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</si>
  <si>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</si>
  <si>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</si>
  <si>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</si>
  <si>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</si>
  <si>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</si>
  <si>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</si>
  <si>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</si>
  <si>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</si>
  <si>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</si>
  <si>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</si>
  <si>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</si>
  <si>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</si>
  <si>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</si>
  <si>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</si>
  <si>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</si>
  <si>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</si>
  <si>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</si>
  <si>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</si>
  <si>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</si>
  <si>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</si>
  <si>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</si>
  <si>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</si>
  <si>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</si>
  <si>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</si>
  <si>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</si>
  <si>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</si>
  <si>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</si>
  <si>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</si>
  <si>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</si>
  <si>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</si>
  <si>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</si>
  <si>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</si>
  <si>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</si>
  <si>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</si>
  <si>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</si>
  <si>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</si>
  <si>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</si>
  <si>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</si>
  <si>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</si>
  <si>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</si>
  <si>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</si>
  <si>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</si>
  <si>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</si>
  <si>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</si>
  <si>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</si>
  <si>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</si>
  <si>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</si>
  <si>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</si>
  <si>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</si>
  <si>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</si>
  <si>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</si>
  <si>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</si>
  <si>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</si>
  <si>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</si>
  <si>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</si>
  <si>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</si>
  <si>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</si>
  <si>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</si>
  <si>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</si>
  <si>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</si>
  <si>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</si>
  <si>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</si>
  <si>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</si>
  <si>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</si>
  <si>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</si>
  <si>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</si>
  <si>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</si>
  <si>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</si>
  <si>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</si>
  <si>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</si>
  <si>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</si>
  <si>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</si>
  <si>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</si>
  <si>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</si>
  <si>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</si>
  <si>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</si>
  <si>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</si>
  <si>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</si>
  <si>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</si>
  <si>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</si>
  <si>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</si>
  <si>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</si>
  <si>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</si>
  <si>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</si>
  <si>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</si>
  <si>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</si>
  <si>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</si>
  <si>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</si>
  <si>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</si>
  <si>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</si>
  <si>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</si>
  <si>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</si>
  <si>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</si>
  <si>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</si>
  <si>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</si>
  <si>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</si>
  <si>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</si>
  <si>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</si>
  <si>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</si>
  <si>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</si>
  <si>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</si>
  <si>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</si>
  <si>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</si>
  <si>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</si>
  <si>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</si>
  <si>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</si>
  <si>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</si>
  <si>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</si>
  <si>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</si>
  <si>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</si>
  <si>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</si>
  <si>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</si>
  <si>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</si>
  <si>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</si>
  <si>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</si>
  <si>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</si>
  <si>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</si>
  <si>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</si>
  <si>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</si>
  <si>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</si>
  <si>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</si>
  <si>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</si>
  <si>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</si>
  <si>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</si>
  <si>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</si>
  <si>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</si>
  <si>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</si>
  <si>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</si>
  <si>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</si>
  <si>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</si>
  <si>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</si>
  <si>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</si>
  <si>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</si>
  <si>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</si>
  <si>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</si>
  <si>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</si>
  <si>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</si>
  <si>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</si>
  <si>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</si>
  <si>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</si>
  <si>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</si>
  <si>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</si>
  <si>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</si>
  <si>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</si>
  <si>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</si>
  <si>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</si>
  <si>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</si>
  <si>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</si>
  <si>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</si>
  <si>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</si>
  <si>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</si>
  <si>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</si>
  <si>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</si>
  <si>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</si>
  <si>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</si>
  <si>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</si>
  <si>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</si>
  <si>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</si>
  <si>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</si>
  <si>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</si>
  <si>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</si>
  <si>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</si>
  <si>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</si>
  <si>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</si>
  <si>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</si>
  <si>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</si>
  <si>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</si>
  <si>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</si>
  <si>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</si>
  <si>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</si>
  <si>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</si>
  <si>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</si>
  <si>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</si>
  <si>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</si>
  <si>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</si>
  <si>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</si>
  <si>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</si>
  <si>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</si>
  <si>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</si>
  <si>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</si>
  <si>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</si>
  <si>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</si>
  <si>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</si>
  <si>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</si>
  <si>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</si>
  <si>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</si>
  <si>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</si>
  <si>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</si>
  <si>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</si>
  <si>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</si>
  <si>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</si>
  <si>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</si>
  <si>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</si>
  <si>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</si>
  <si>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</si>
  <si>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</si>
  <si>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</si>
  <si>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</si>
  <si>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</si>
  <si>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</si>
  <si>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</si>
  <si>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</si>
  <si>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</si>
  <si>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</si>
  <si>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</si>
  <si>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</si>
  <si>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</si>
  <si>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</si>
  <si>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</si>
  <si>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</si>
  <si>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</si>
  <si>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</si>
  <si>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</si>
  <si>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</si>
  <si>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</si>
  <si>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</si>
  <si>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</si>
  <si>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</si>
  <si>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</si>
  <si>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</si>
  <si>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</si>
  <si>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</si>
  <si>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</si>
  <si>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</si>
  <si>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</si>
  <si>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</si>
  <si>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</si>
  <si>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</si>
  <si>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</si>
  <si>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</si>
  <si>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</si>
  <si>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</si>
  <si>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</si>
  <si>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</si>
  <si>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</si>
  <si>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</si>
  <si>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</si>
  <si>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</si>
  <si>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</si>
  <si>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</si>
  <si>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</si>
  <si>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</si>
  <si>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</si>
  <si>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</si>
  <si>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</si>
  <si>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</si>
  <si>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</si>
  <si>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</si>
  <si>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</si>
  <si>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</si>
  <si>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</si>
  <si>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</si>
  <si>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</si>
  <si>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</si>
  <si>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</si>
  <si>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</si>
  <si>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</si>
  <si>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</si>
  <si>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</si>
  <si>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</si>
  <si>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</si>
  <si>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</si>
  <si>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</si>
  <si>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</si>
  <si>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</si>
  <si>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</si>
  <si>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</si>
  <si>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</si>
  <si>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</si>
  <si>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</si>
  <si>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</si>
  <si>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</si>
  <si>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</si>
  <si>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</si>
  <si>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</si>
  <si>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</si>
  <si>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</si>
  <si>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</si>
  <si>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</si>
  <si>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</si>
  <si>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</si>
  <si>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</si>
  <si>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</si>
  <si>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</si>
  <si>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</si>
  <si>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</si>
  <si>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</si>
  <si>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</si>
  <si>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</si>
  <si>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</si>
  <si>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</si>
  <si>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</si>
  <si>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</si>
  <si>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</si>
  <si>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</si>
  <si>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</si>
  <si>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</si>
  <si>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</si>
  <si>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</si>
  <si>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</si>
  <si>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</si>
  <si>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</si>
  <si>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</si>
  <si>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</si>
  <si>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</si>
  <si>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</si>
  <si>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</si>
  <si>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</si>
  <si>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</si>
  <si>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</si>
  <si>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</si>
  <si>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</si>
  <si>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</si>
  <si>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</si>
  <si>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</si>
  <si>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</si>
  <si>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</si>
  <si>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</si>
  <si>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</si>
  <si>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</si>
  <si>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</si>
  <si>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</si>
  <si>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</si>
  <si>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</si>
  <si>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</si>
  <si>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</si>
  <si>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</si>
  <si>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</si>
  <si>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</si>
  <si>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</si>
  <si>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</si>
  <si>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</si>
  <si>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</si>
  <si>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</si>
  <si>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</si>
  <si>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</si>
  <si>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</si>
  <si>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</si>
  <si>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</si>
  <si>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</si>
  <si>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</si>
  <si>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</si>
  <si>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</si>
  <si>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</si>
  <si>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</si>
  <si>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</si>
  <si>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</si>
  <si>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</si>
  <si>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</si>
  <si>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</si>
  <si>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</si>
  <si>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</si>
  <si>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</si>
  <si>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</si>
  <si>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</si>
  <si>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</si>
  <si>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</si>
  <si>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</si>
  <si>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</si>
  <si>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</si>
  <si>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</si>
  <si>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</si>
  <si>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</si>
  <si>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</si>
  <si>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</si>
  <si>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</si>
  <si>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</si>
  <si>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</si>
  <si>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</si>
  <si>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</si>
  <si>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</si>
  <si>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</si>
  <si>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</si>
  <si>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</si>
  <si>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</si>
  <si>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</si>
  <si>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</si>
  <si>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</si>
  <si>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</si>
  <si>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</si>
  <si>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</si>
  <si>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</si>
  <si>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</si>
  <si>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</si>
  <si>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</si>
  <si>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</si>
  <si>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</si>
  <si>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</si>
  <si>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</si>
  <si>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</si>
  <si>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</si>
  <si>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</si>
  <si>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</si>
  <si>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</si>
  <si>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</si>
  <si>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</si>
  <si>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</si>
  <si>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</si>
  <si>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</si>
  <si>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</si>
  <si>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</si>
  <si>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</si>
  <si>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</si>
  <si>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</si>
  <si>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</si>
  <si>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</si>
  <si>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</si>
  <si>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</si>
  <si>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</si>
  <si>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</si>
  <si>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</si>
  <si>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</si>
  <si>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</si>
  <si>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</si>
  <si>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</si>
  <si>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</si>
  <si>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</si>
  <si>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</si>
  <si>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</si>
  <si>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</si>
  <si>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</si>
  <si>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</si>
  <si>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</si>
  <si>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</si>
  <si>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</si>
  <si>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</si>
  <si>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</si>
  <si>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</si>
  <si>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</si>
  <si>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</si>
  <si>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</si>
  <si>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</si>
  <si>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</si>
  <si>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</si>
  <si>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</si>
  <si>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</si>
  <si>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</si>
  <si>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</si>
  <si>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</si>
  <si>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</si>
  <si>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</si>
  <si>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</si>
  <si>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</si>
  <si>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</si>
  <si>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</si>
  <si>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</si>
  <si>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</si>
  <si>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</si>
  <si>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</si>
  <si>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</si>
  <si>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</si>
  <si>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</si>
  <si>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</si>
  <si>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</si>
  <si>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</si>
  <si>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</si>
  <si>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</si>
  <si>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</si>
  <si>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</si>
  <si>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</si>
  <si>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</si>
  <si>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</si>
  <si>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</si>
  <si>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</si>
  <si>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</si>
  <si>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</si>
  <si>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</si>
  <si>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</si>
  <si>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</si>
  <si>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</si>
  <si>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</si>
  <si>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</si>
  <si>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</si>
  <si>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</si>
  <si>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</si>
  <si>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</si>
  <si>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</si>
  <si>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</si>
  <si>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</si>
  <si>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</si>
  <si>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</si>
  <si>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</si>
  <si>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</si>
  <si>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</si>
  <si>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</si>
  <si>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</si>
  <si>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</si>
  <si>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</si>
  <si>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</si>
  <si>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</si>
  <si>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</si>
  <si>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</si>
  <si>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</si>
  <si>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</si>
  <si>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</si>
  <si>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</si>
  <si>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</si>
  <si>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</si>
  <si>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</si>
  <si>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</si>
  <si>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</si>
  <si>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</si>
  <si>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</si>
  <si>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</si>
  <si>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</si>
  <si>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</si>
  <si>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</si>
  <si>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</si>
  <si>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</si>
  <si>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</si>
  <si>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</si>
  <si>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</si>
  <si>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</si>
  <si>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</si>
  <si>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</si>
  <si>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</si>
  <si>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</si>
  <si>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</si>
  <si>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</si>
  <si>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</si>
  <si>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</si>
  <si>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</si>
  <si>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</si>
  <si>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</si>
  <si>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</si>
  <si>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</si>
  <si>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</si>
  <si>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</si>
  <si>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</si>
  <si>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</si>
  <si>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</si>
  <si>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</si>
  <si>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</si>
  <si>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</si>
  <si>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</si>
  <si>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</si>
  <si>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</si>
  <si>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</si>
  <si>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</si>
  <si>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</si>
  <si>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</si>
  <si>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</si>
  <si>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</si>
  <si>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</si>
  <si>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</si>
  <si>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</si>
  <si>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</si>
  <si>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</si>
  <si>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</si>
  <si>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</si>
  <si>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</si>
  <si>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</si>
  <si>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</si>
  <si>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</si>
  <si>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</si>
  <si>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</si>
  <si>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</si>
  <si>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</si>
  <si>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</si>
  <si>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</si>
  <si>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</si>
  <si>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</si>
  <si>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</si>
  <si>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</si>
  <si>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</si>
  <si>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</si>
  <si>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</si>
  <si>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</si>
  <si>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</si>
  <si>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</si>
  <si>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</si>
  <si>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</si>
  <si>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</si>
  <si>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</si>
  <si>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</si>
  <si>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</si>
  <si>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</si>
  <si>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</si>
  <si>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</si>
  <si>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</si>
  <si>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</si>
  <si>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</si>
  <si>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</si>
  <si>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</si>
  <si>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</si>
  <si>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</si>
  <si>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</si>
  <si>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</si>
  <si>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</si>
  <si>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</si>
  <si>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</si>
  <si>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</si>
  <si>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</si>
  <si>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</si>
  <si>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</si>
  <si>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</si>
  <si>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</si>
  <si>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</si>
  <si>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</si>
  <si>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</si>
  <si>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</si>
  <si>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</si>
  <si>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</si>
  <si>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</si>
  <si>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</si>
  <si>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</si>
  <si>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</si>
  <si>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</si>
  <si>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</si>
  <si>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</si>
  <si>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</si>
  <si>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</si>
  <si>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</si>
  <si>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</si>
  <si>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</si>
  <si>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</si>
  <si>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</si>
  <si>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</si>
  <si>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</si>
  <si>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</si>
  <si>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</si>
  <si>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</si>
  <si>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</si>
  <si>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</si>
  <si>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</si>
  <si>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</si>
  <si>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</si>
  <si>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</si>
  <si>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</si>
  <si>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</si>
  <si>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</si>
  <si>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</si>
  <si>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</si>
  <si>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</si>
  <si>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</si>
  <si>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</si>
  <si>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</si>
  <si>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</si>
  <si>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</si>
  <si>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</si>
  <si>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</si>
  <si>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</si>
  <si>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</si>
  <si>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</si>
  <si>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</si>
  <si>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</si>
  <si>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</si>
  <si>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</si>
  <si>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</si>
  <si>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</si>
  <si>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</si>
  <si>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</si>
  <si>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</si>
  <si>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</si>
  <si>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</si>
  <si>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</si>
  <si>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</si>
  <si>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</si>
  <si>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</si>
  <si>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</si>
  <si>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</si>
  <si>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</si>
  <si>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</si>
  <si>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</si>
  <si>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</si>
  <si>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</si>
  <si>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</si>
  <si>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</si>
  <si>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</si>
  <si>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</si>
  <si>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</si>
  <si>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</si>
  <si>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</si>
  <si>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</si>
  <si>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</si>
  <si>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</si>
  <si>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</si>
  <si>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</si>
  <si>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</si>
  <si>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</si>
  <si>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</si>
  <si>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</si>
  <si>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</si>
  <si>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</si>
  <si>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</si>
  <si>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</si>
  <si>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</si>
  <si>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</si>
  <si>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</si>
  <si>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</si>
  <si>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</si>
  <si>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</si>
  <si>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</si>
  <si>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</si>
  <si>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</si>
  <si>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</si>
  <si>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</si>
  <si>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</si>
  <si>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</si>
  <si>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</si>
  <si>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</si>
  <si>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</si>
  <si>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</si>
  <si>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</si>
  <si>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</si>
  <si>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</si>
  <si>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</si>
  <si>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</si>
  <si>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</si>
  <si>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</si>
  <si>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</si>
  <si>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</si>
  <si>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</si>
  <si>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</si>
  <si>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</si>
  <si>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</si>
  <si>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</si>
  <si>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</si>
  <si>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</si>
  <si>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</si>
  <si>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</si>
  <si>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</si>
  <si>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</si>
  <si>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</si>
  <si>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</si>
  <si>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</si>
  <si>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</si>
  <si>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</si>
  <si>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</si>
  <si>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</si>
  <si>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</si>
  <si>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</si>
  <si>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</si>
  <si>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</si>
  <si>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</si>
  <si>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</si>
  <si>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</si>
  <si>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</si>
  <si>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</si>
  <si>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</si>
  <si>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</si>
  <si>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</si>
  <si>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</si>
  <si>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</si>
  <si>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</si>
  <si>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</si>
  <si>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</si>
  <si>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</si>
  <si>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</si>
  <si>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</si>
  <si>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</si>
  <si>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</si>
  <si>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</si>
  <si>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</si>
  <si>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</si>
  <si>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</si>
  <si>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</si>
  <si>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</si>
  <si>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</si>
  <si>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</si>
  <si>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</si>
  <si>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</si>
  <si>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</si>
  <si>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</si>
  <si>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</si>
  <si>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</si>
  <si>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</si>
  <si>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</si>
  <si>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</si>
  <si>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</si>
  <si>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</si>
  <si>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</si>
  <si>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</si>
  <si>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</si>
  <si>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</si>
  <si>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</si>
  <si>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</si>
  <si>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</si>
  <si>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</si>
  <si>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</si>
  <si>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</si>
  <si>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</si>
  <si>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</si>
  <si>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</si>
  <si>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</si>
  <si>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</si>
  <si>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</si>
  <si>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</si>
  <si>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</si>
  <si>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</si>
  <si>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</si>
  <si>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</si>
  <si>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</si>
  <si>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</si>
  <si>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</si>
  <si>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</si>
  <si>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</si>
  <si>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</si>
  <si>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</si>
  <si>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</si>
  <si>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</si>
  <si>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</si>
  <si>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</si>
  <si>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</si>
  <si>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</si>
  <si>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</si>
  <si>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</si>
  <si>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</si>
  <si>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</si>
  <si>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</si>
  <si>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</si>
  <si>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</si>
  <si>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</si>
  <si>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</si>
  <si>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</si>
  <si>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</si>
  <si>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</si>
  <si>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</si>
  <si>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</si>
  <si>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</si>
  <si>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</si>
  <si>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</si>
  <si>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</si>
  <si>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</si>
  <si>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</si>
  <si>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</si>
  <si>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</si>
  <si>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</si>
  <si>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</si>
  <si>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</si>
  <si>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</si>
  <si>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</si>
  <si>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</si>
  <si>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</si>
  <si>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</si>
  <si>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</si>
  <si>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</si>
  <si>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</si>
  <si>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</si>
  <si>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</si>
  <si>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</si>
  <si>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</si>
  <si>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</si>
  <si>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</si>
  <si>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</si>
  <si>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</si>
  <si>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</si>
  <si>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</si>
  <si>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</si>
  <si>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</si>
  <si>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</si>
  <si>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</si>
  <si>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</si>
  <si>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</si>
  <si>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</si>
  <si>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</si>
  <si>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</si>
  <si>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</si>
  <si>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</si>
  <si>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</si>
  <si>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</si>
  <si>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</si>
  <si>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</si>
  <si>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</si>
  <si>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</si>
  <si>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</si>
  <si>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</si>
  <si>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</si>
  <si>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</si>
  <si>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</si>
  <si>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</si>
  <si>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</si>
  <si>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</si>
  <si>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</si>
  <si>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</si>
  <si>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</si>
  <si>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</si>
  <si>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</si>
  <si>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</si>
  <si>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</si>
  <si>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</si>
  <si>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</si>
  <si>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</si>
  <si>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</si>
  <si>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</si>
  <si>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</si>
  <si>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</si>
  <si>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</si>
  <si>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</si>
  <si>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</si>
  <si>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</si>
  <si>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</si>
  <si>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</si>
  <si>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</si>
  <si>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</si>
  <si>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</si>
  <si>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</si>
  <si>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</si>
  <si>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</si>
  <si>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</si>
  <si>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</si>
  <si>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</si>
  <si>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</si>
  <si>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</si>
  <si>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</si>
  <si>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</si>
  <si>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</si>
  <si>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</si>
  <si>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</si>
  <si>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</si>
  <si>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</si>
  <si>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</si>
  <si>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</si>
  <si>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</si>
  <si>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</si>
  <si>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</si>
  <si>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</si>
  <si>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</si>
  <si>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</si>
  <si>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</si>
  <si>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</si>
  <si>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</si>
  <si>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</si>
  <si>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</si>
  <si>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</si>
  <si>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</si>
  <si>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</si>
  <si>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</si>
  <si>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</si>
  <si>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</si>
  <si>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</si>
  <si>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</si>
  <si>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</si>
  <si>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</si>
  <si>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</si>
  <si>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</si>
  <si>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</si>
  <si>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</si>
  <si>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</si>
  <si>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</si>
  <si>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</si>
  <si>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</si>
  <si>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</si>
  <si>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</si>
  <si>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</si>
  <si>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</si>
  <si>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</si>
  <si>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</si>
  <si>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</si>
  <si>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</si>
  <si>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</si>
  <si>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</si>
  <si>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</si>
  <si>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</si>
  <si>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</si>
  <si>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</si>
  <si>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</si>
  <si>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</si>
  <si>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</si>
  <si>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</si>
  <si>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</si>
  <si>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</si>
  <si>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</si>
  <si>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</si>
  <si>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</si>
  <si>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</si>
  <si>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</si>
  <si>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</si>
  <si>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</si>
  <si>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</si>
  <si>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</si>
  <si>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</si>
  <si>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</si>
  <si>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</si>
  <si>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</si>
  <si>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</si>
  <si>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</si>
  <si>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</si>
  <si>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</si>
  <si>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</si>
  <si>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</si>
  <si>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</si>
  <si>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</si>
  <si>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</si>
  <si>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</si>
  <si>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</si>
  <si>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</si>
  <si>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</si>
  <si>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</si>
  <si>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</si>
  <si>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</si>
  <si>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</si>
  <si>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</si>
  <si>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</si>
  <si>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</si>
  <si>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</si>
  <si>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</si>
  <si>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</si>
  <si>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</si>
  <si>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</si>
  <si>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</si>
  <si>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</si>
  <si>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</si>
  <si>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</si>
  <si>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</si>
  <si>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</si>
  <si>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</si>
  <si>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</si>
  <si>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</si>
  <si>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</si>
  <si>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</si>
  <si>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</si>
  <si>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</si>
  <si>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</si>
  <si>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</si>
  <si>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</si>
  <si>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</si>
  <si>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</si>
  <si>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</si>
  <si>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</si>
  <si>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</si>
  <si>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</si>
  <si>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</si>
  <si>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</si>
  <si>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</si>
  <si>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</si>
  <si>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</si>
  <si>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</si>
  <si>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</si>
  <si>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</si>
  <si>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</si>
  <si>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</si>
  <si>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</si>
  <si>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</si>
  <si>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</si>
  <si>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</si>
  <si>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</si>
  <si>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</si>
  <si>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</si>
  <si>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</si>
  <si>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</si>
  <si>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</si>
  <si>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</si>
  <si>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</si>
  <si>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</si>
  <si>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</si>
  <si>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</si>
  <si>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</si>
  <si>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</si>
  <si>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</si>
  <si>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</si>
  <si>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</si>
  <si>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</si>
  <si>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</si>
  <si>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</si>
  <si>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</si>
  <si>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</si>
  <si>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</si>
  <si>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</si>
  <si>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</si>
  <si>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</si>
  <si>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</si>
  <si>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</si>
  <si>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</si>
  <si>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</si>
  <si>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</si>
  <si>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</si>
  <si>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</si>
  <si>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</si>
  <si>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</si>
  <si>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</si>
  <si>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</si>
  <si>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</si>
  <si>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</si>
  <si>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</si>
  <si>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</si>
  <si>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</si>
  <si>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</si>
  <si>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</si>
  <si>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</si>
  <si>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</si>
  <si>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</si>
  <si>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</si>
  <si>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</si>
  <si>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</si>
  <si>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</si>
  <si>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</si>
  <si>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</si>
  <si>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</si>
  <si>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</si>
  <si>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</si>
  <si>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</si>
  <si>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</si>
  <si>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</si>
  <si>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</si>
  <si>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</si>
  <si>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</si>
  <si>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</si>
  <si>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</si>
  <si>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</si>
  <si>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</si>
  <si>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</si>
  <si>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</si>
  <si>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</si>
  <si>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</si>
  <si>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</si>
  <si>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</si>
  <si>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</si>
  <si>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</si>
  <si>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</si>
  <si>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</si>
  <si>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</si>
  <si>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</si>
  <si>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</si>
  <si>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</si>
  <si>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</si>
  <si>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</si>
  <si>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</si>
  <si>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</si>
  <si>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</si>
  <si>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</si>
  <si>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</si>
  <si>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</si>
  <si>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</si>
  <si>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</si>
  <si>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</si>
  <si>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</si>
  <si>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</si>
  <si>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</si>
  <si>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</si>
  <si>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</si>
  <si>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</si>
  <si>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</si>
  <si>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</si>
  <si>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</si>
  <si>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</si>
  <si>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</si>
  <si>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</si>
  <si>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</si>
  <si>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</si>
  <si>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</si>
  <si>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</si>
  <si>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</si>
  <si>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</si>
  <si>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</si>
  <si>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</si>
  <si>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</si>
  <si>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</si>
  <si>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</si>
  <si>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</si>
  <si>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</si>
  <si>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</si>
  <si>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</si>
  <si>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</si>
  <si>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</si>
  <si>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</si>
  <si>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</si>
  <si>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</si>
  <si>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</si>
  <si>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</si>
  <si>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</si>
  <si>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</si>
  <si>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</si>
  <si>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</si>
  <si>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</si>
  <si>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</si>
  <si>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</si>
  <si>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</si>
  <si>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</si>
  <si>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</si>
  <si>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</si>
  <si>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</si>
  <si>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</si>
  <si>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</si>
  <si>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</si>
  <si>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</si>
  <si>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</si>
  <si>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</si>
  <si>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</si>
  <si>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</si>
  <si>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</si>
  <si>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</si>
  <si>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</si>
  <si>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</si>
  <si>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</si>
  <si>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</si>
  <si>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</si>
  <si>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</si>
  <si>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</si>
  <si>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</si>
  <si>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</si>
  <si>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</si>
  <si>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</si>
  <si>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</si>
  <si>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</si>
  <si>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</si>
  <si>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</si>
  <si>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</si>
  <si>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</si>
  <si>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</si>
  <si>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</si>
  <si>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</si>
  <si>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</si>
  <si>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</si>
  <si>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</si>
  <si>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</si>
  <si>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</si>
  <si>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</si>
  <si>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</si>
  <si>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</si>
  <si>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</si>
  <si>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</si>
  <si>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</si>
  <si>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</si>
  <si>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</si>
  <si>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</si>
  <si>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</si>
  <si>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</si>
  <si>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</si>
  <si>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</si>
  <si>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</si>
  <si>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</si>
  <si>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</si>
  <si>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</si>
  <si>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</si>
  <si>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</si>
  <si>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</si>
  <si>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</si>
  <si>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</si>
  <si>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</si>
  <si>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</si>
  <si>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</si>
  <si>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</si>
  <si>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</si>
  <si>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</si>
  <si>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</si>
  <si>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</si>
  <si>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</si>
  <si>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</si>
  <si>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</si>
  <si>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</si>
  <si>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</si>
  <si>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</si>
  <si>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</si>
  <si>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</si>
  <si>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</si>
  <si>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</si>
  <si>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</si>
  <si>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</si>
  <si>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</si>
  <si>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</si>
  <si>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</si>
  <si>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</si>
  <si>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</si>
  <si>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</si>
  <si>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</si>
  <si>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</si>
  <si>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</si>
  <si>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</si>
  <si>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</si>
  <si>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</si>
  <si>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</si>
  <si>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</si>
  <si>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</si>
  <si>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</si>
  <si>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</si>
  <si>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</si>
  <si>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</si>
  <si>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</si>
  <si>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</si>
  <si>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</si>
  <si>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</si>
  <si>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</si>
  <si>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</si>
  <si>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</si>
  <si>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</si>
  <si>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</si>
  <si>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</si>
  <si>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</si>
  <si>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</si>
  <si>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</si>
  <si>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</si>
  <si>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</si>
  <si>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</si>
  <si>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</si>
  <si>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</si>
  <si>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</si>
  <si>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</si>
  <si>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</si>
  <si>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</si>
  <si>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</si>
  <si>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</si>
  <si>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</si>
  <si>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</si>
  <si>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</si>
  <si>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</si>
  <si>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</si>
  <si>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</si>
  <si>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</si>
  <si>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</si>
  <si>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</si>
  <si>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</si>
  <si>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</si>
  <si>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</si>
  <si>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</si>
  <si>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</si>
  <si>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</si>
  <si>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</si>
  <si>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</si>
  <si>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</si>
  <si>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</si>
  <si>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</si>
  <si>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</si>
  <si>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</si>
  <si>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</si>
  <si>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</si>
  <si>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</si>
  <si>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</si>
  <si>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</si>
  <si>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</si>
  <si>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</si>
  <si>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</si>
  <si>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</si>
  <si>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</si>
  <si>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</si>
  <si>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</si>
  <si>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</si>
  <si>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</si>
  <si>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</si>
  <si>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</si>
  <si>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</si>
  <si>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</si>
  <si>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</si>
  <si>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</si>
  <si>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</si>
  <si>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</si>
  <si>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</si>
  <si>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</si>
  <si>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</si>
  <si>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</si>
  <si>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</si>
  <si>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</si>
  <si>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</si>
  <si>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</si>
  <si>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</si>
  <si>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</si>
  <si>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</si>
  <si>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</si>
  <si>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</si>
  <si>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</si>
  <si>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</si>
  <si>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</si>
  <si>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</si>
  <si>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</si>
  <si>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</si>
  <si>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</si>
  <si>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</si>
  <si>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</si>
  <si>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</si>
  <si>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</si>
  <si>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</si>
  <si>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</si>
  <si>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</si>
  <si>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</si>
  <si>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</si>
  <si>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</si>
  <si>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</si>
  <si>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</si>
  <si>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</si>
  <si>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</si>
  <si>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</si>
  <si>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</si>
  <si>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</si>
  <si>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</si>
  <si>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</si>
  <si>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</si>
  <si>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</si>
  <si>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</si>
  <si>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</si>
  <si>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</si>
  <si>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</si>
  <si>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</si>
  <si>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</si>
  <si>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</si>
  <si>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</si>
  <si>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</si>
  <si>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</si>
  <si>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</si>
  <si>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</si>
  <si>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</si>
  <si>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</si>
  <si>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</si>
  <si>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</si>
  <si>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</si>
  <si>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</si>
  <si>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</si>
  <si>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</si>
  <si>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</si>
  <si>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</si>
  <si>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</si>
  <si>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</si>
  <si>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</si>
  <si>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</si>
  <si>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</si>
  <si>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</si>
  <si>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</si>
  <si>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</si>
  <si>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</si>
  <si>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</si>
  <si>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</si>
  <si>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</si>
  <si>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</si>
  <si>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</si>
  <si>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</si>
  <si>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</si>
  <si>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</si>
  <si>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</si>
  <si>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</si>
  <si>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</si>
  <si>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</si>
  <si>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</si>
  <si>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</si>
  <si>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</si>
  <si>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</si>
  <si>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</si>
  <si>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</si>
  <si>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</si>
  <si>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</si>
  <si>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</si>
  <si>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</si>
  <si>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</si>
  <si>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</si>
  <si>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</si>
  <si>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</si>
  <si>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</si>
  <si>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</si>
  <si>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</si>
  <si>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</si>
  <si>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</si>
  <si>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</si>
  <si>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</si>
  <si>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</si>
  <si>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</si>
  <si>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</si>
  <si>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</si>
  <si>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</si>
  <si>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</si>
  <si>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</si>
  <si>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</si>
  <si>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</si>
  <si>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</si>
  <si>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</si>
  <si>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</si>
  <si>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</si>
  <si>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</si>
  <si>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</si>
  <si>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</si>
  <si>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</si>
  <si>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</si>
  <si>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</si>
  <si>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</si>
  <si>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</si>
  <si>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</si>
  <si>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</si>
  <si>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</si>
  <si>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</si>
  <si>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</si>
  <si>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</si>
  <si>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</si>
  <si>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</si>
  <si>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</si>
  <si>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</si>
  <si>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</si>
  <si>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</si>
  <si>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</si>
  <si>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</si>
  <si>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</si>
  <si>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</si>
  <si>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</si>
  <si>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</si>
  <si>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</si>
  <si>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</si>
  <si>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</si>
  <si>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</si>
  <si>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</si>
  <si>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</si>
  <si>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</si>
  <si>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</si>
  <si>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</si>
  <si>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</si>
  <si>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</si>
  <si>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</si>
  <si>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</si>
  <si>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</si>
  <si>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</si>
  <si>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</si>
  <si>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</si>
  <si>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</si>
  <si>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</si>
  <si>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</si>
  <si>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</si>
  <si>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</si>
  <si>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</si>
  <si>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</si>
  <si>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</si>
  <si>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</si>
  <si>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</si>
  <si>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</si>
  <si>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</si>
  <si>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</si>
  <si>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</si>
  <si>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</si>
  <si>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</si>
  <si>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</si>
  <si>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</si>
  <si>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</si>
  <si>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</si>
  <si>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</si>
  <si>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</si>
  <si>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</si>
  <si>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</si>
  <si>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</si>
  <si>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</si>
  <si>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</si>
  <si>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</si>
  <si>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</si>
  <si>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</si>
  <si>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</si>
  <si>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</si>
  <si>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</si>
  <si>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</si>
  <si>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</si>
  <si>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</si>
  <si>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</si>
  <si>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</si>
  <si>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</si>
  <si>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</si>
  <si>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</si>
  <si>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</si>
  <si>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</si>
  <si>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</si>
  <si>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</si>
  <si>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</si>
  <si>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</si>
  <si>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</si>
  <si>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</si>
  <si>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</si>
  <si>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</si>
  <si>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</si>
  <si>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</si>
  <si>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</si>
  <si>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</si>
  <si>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</si>
  <si>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</si>
  <si>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</si>
  <si>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</si>
  <si>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</si>
  <si>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</si>
  <si>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</si>
  <si>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</si>
  <si>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</si>
  <si>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</si>
  <si>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</si>
  <si>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</si>
  <si>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</si>
  <si>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</si>
  <si>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</si>
  <si>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</si>
  <si>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</si>
  <si>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</si>
  <si>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</si>
  <si>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</si>
  <si>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</si>
  <si>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</si>
  <si>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</si>
  <si>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</si>
  <si>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</si>
  <si>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</si>
  <si>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</si>
  <si>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</si>
  <si>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</si>
  <si>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</si>
  <si>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</si>
  <si>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</si>
  <si>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</si>
  <si>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</si>
  <si>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</si>
  <si>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</si>
  <si>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</si>
  <si>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</si>
  <si>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</si>
  <si>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</si>
  <si>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</si>
  <si>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</si>
  <si>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</si>
  <si>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</si>
  <si>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</si>
  <si>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</si>
  <si>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</si>
  <si>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</si>
  <si>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</si>
  <si>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</si>
  <si>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</si>
  <si>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</si>
  <si>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</si>
  <si>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</si>
  <si>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</si>
  <si>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</si>
  <si>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</si>
  <si>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</si>
  <si>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</si>
  <si>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</si>
  <si>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</si>
  <si>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</si>
  <si>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</si>
  <si>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</si>
  <si>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</si>
  <si>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</si>
  <si>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</si>
  <si>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</si>
  <si>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</si>
  <si>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</si>
  <si>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</si>
  <si>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</si>
  <si>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</si>
  <si>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</si>
  <si>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</si>
  <si>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</si>
  <si>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</si>
  <si>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</si>
  <si>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</si>
  <si>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</si>
  <si>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</si>
  <si>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</si>
  <si>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</si>
  <si>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</si>
  <si>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</si>
  <si>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</si>
  <si>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</si>
  <si>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</si>
  <si>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</si>
  <si>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</si>
  <si>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</si>
  <si>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</si>
  <si>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</si>
  <si>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</si>
  <si>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</si>
  <si>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</si>
  <si>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</si>
  <si>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</si>
  <si>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</si>
  <si>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</si>
  <si>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</si>
  <si>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</si>
  <si>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</si>
  <si>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</si>
  <si>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</si>
  <si>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</si>
  <si>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</si>
  <si>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</si>
  <si>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</si>
  <si>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</si>
  <si>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</si>
  <si>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</si>
  <si>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</si>
  <si>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</si>
  <si>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</si>
  <si>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</si>
  <si>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</si>
  <si>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</si>
  <si>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</si>
  <si>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</si>
  <si>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</si>
  <si>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</si>
  <si>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</si>
  <si>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</si>
  <si>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</si>
  <si>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</si>
  <si>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</si>
  <si>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</si>
  <si>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</si>
  <si>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</si>
  <si>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</si>
  <si>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</si>
  <si>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</si>
  <si>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</si>
  <si>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</si>
  <si>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</si>
  <si>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</si>
  <si>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</si>
  <si>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</si>
  <si>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</si>
  <si>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</si>
  <si>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</si>
  <si>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</si>
  <si>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</si>
  <si>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</si>
  <si>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</si>
  <si>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</si>
  <si>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</si>
  <si>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</si>
  <si>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</si>
  <si>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</si>
  <si>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</si>
  <si>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</si>
  <si>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</si>
  <si>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</si>
  <si>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</si>
  <si>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</si>
  <si>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</si>
  <si>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</si>
  <si>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</si>
  <si>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</si>
  <si>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</si>
  <si>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</si>
  <si>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</si>
  <si>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</si>
  <si>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</si>
  <si>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</si>
  <si>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</si>
  <si>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</si>
  <si>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</si>
  <si>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</si>
  <si>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</si>
  <si>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</si>
  <si>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</si>
  <si>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</si>
  <si>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</si>
  <si>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</si>
  <si>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</si>
  <si>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</si>
  <si>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</si>
  <si>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</si>
  <si>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</si>
  <si>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</si>
  <si>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</si>
  <si>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</si>
  <si>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</si>
  <si>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</si>
  <si>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</si>
  <si>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</si>
  <si>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</si>
  <si>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</si>
  <si>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</si>
  <si>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</si>
  <si>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</si>
  <si>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</si>
  <si>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</si>
  <si>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</si>
  <si>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</si>
  <si>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</si>
  <si>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</si>
  <si>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</si>
  <si>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</si>
  <si>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</si>
  <si>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</si>
  <si>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</si>
  <si>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</si>
  <si>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</si>
  <si>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</si>
  <si>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</si>
  <si>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</si>
  <si>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</si>
  <si>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</si>
  <si>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</si>
  <si>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</si>
  <si>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</si>
  <si>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</si>
  <si>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</si>
  <si>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</si>
  <si>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</si>
  <si>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</si>
  <si>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</si>
  <si>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</si>
  <si>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</si>
  <si>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</si>
  <si>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</si>
  <si>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</si>
  <si>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</si>
  <si>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</si>
  <si>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</si>
  <si>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</si>
  <si>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</si>
  <si>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</si>
  <si>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</si>
  <si>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</si>
  <si>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</si>
  <si>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</si>
  <si>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</si>
  <si>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</si>
  <si>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</si>
  <si>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</si>
  <si>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</si>
  <si>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</si>
  <si>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</si>
  <si>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</si>
  <si>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</si>
  <si>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</si>
  <si>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</si>
  <si>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</si>
  <si>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</si>
  <si>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</si>
  <si>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</si>
  <si>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</si>
  <si>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</si>
  <si>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</si>
  <si>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</si>
  <si>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</si>
  <si>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</si>
  <si>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</si>
  <si>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</si>
  <si>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</si>
  <si>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</si>
  <si>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</si>
  <si>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</si>
  <si>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</si>
  <si>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</si>
  <si>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</si>
  <si>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</si>
  <si>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</si>
  <si>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</si>
  <si>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</si>
  <si>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</si>
  <si>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</si>
  <si>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</si>
  <si>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</si>
  <si>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</si>
  <si>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</si>
  <si>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</si>
  <si>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</si>
  <si>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</si>
  <si>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</si>
  <si>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</si>
  <si>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</si>
  <si>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</si>
  <si>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</si>
  <si>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</si>
  <si>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</si>
  <si>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</si>
  <si>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</si>
  <si>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</si>
  <si>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</si>
  <si>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</si>
  <si>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</si>
  <si>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</si>
  <si>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</si>
  <si>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</si>
  <si>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</si>
  <si>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</si>
  <si>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</si>
  <si>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</si>
  <si>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</si>
  <si>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</si>
  <si>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</si>
  <si>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</si>
  <si>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</si>
  <si>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</si>
  <si>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</si>
  <si>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</si>
  <si>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</si>
  <si>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</si>
  <si>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</si>
  <si>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</si>
  <si>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</si>
  <si>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</si>
  <si>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</si>
  <si>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</si>
  <si>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</si>
  <si>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</si>
  <si>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</si>
  <si>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</si>
  <si>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</si>
  <si>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</si>
  <si>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</si>
  <si>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</si>
  <si>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</si>
  <si>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</si>
  <si>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</si>
  <si>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</si>
  <si>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</si>
  <si>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</si>
  <si>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</si>
  <si>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</si>
  <si>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</si>
  <si>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</si>
  <si>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</si>
  <si>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</si>
  <si>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</si>
  <si>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</si>
  <si>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</si>
  <si>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</si>
  <si>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</si>
  <si>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</si>
  <si>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</si>
  <si>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</si>
  <si>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</si>
  <si>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</si>
  <si>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</si>
  <si>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</si>
  <si>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</si>
  <si>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</si>
  <si>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</si>
  <si>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</si>
  <si>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</si>
  <si>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</si>
  <si>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</si>
  <si>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</si>
  <si>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</si>
  <si>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</si>
  <si>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</si>
  <si>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</si>
  <si>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</si>
  <si>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</si>
  <si>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</si>
  <si>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</si>
  <si>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</si>
  <si>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</si>
  <si>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</si>
  <si>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</si>
  <si>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</si>
  <si>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</si>
  <si>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</si>
  <si>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</si>
  <si>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</si>
  <si>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</si>
  <si>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</si>
  <si>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</si>
  <si>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</si>
  <si>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</si>
  <si>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</si>
  <si>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</si>
  <si>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</si>
  <si>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</si>
  <si>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</si>
  <si>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</si>
  <si>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</si>
  <si>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</si>
  <si>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</si>
  <si>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</si>
  <si>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</si>
  <si>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</si>
  <si>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</si>
  <si>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</si>
  <si>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</si>
  <si>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</si>
  <si>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</si>
  <si>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</si>
  <si>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</si>
  <si>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</si>
  <si>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</si>
  <si>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</si>
  <si>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</si>
  <si>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</si>
  <si>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</si>
  <si>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</si>
  <si>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</si>
  <si>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</si>
  <si>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</si>
  <si>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</si>
  <si>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</si>
  <si>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</si>
  <si>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</si>
  <si>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</si>
  <si>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</si>
  <si>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</si>
  <si>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</si>
  <si>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</si>
  <si>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</si>
  <si>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</si>
  <si>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</si>
  <si>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</si>
  <si>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</si>
  <si>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</si>
  <si>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</si>
  <si>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</si>
  <si>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</si>
  <si>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</si>
  <si>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</si>
  <si>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</si>
  <si>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</si>
  <si>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</si>
  <si>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</si>
  <si>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</si>
  <si>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</si>
  <si>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</si>
  <si>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</si>
  <si>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</si>
  <si>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</si>
  <si>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</si>
  <si>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</si>
  <si>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</si>
  <si>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</si>
  <si>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</si>
  <si>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</si>
  <si>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</si>
  <si>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</si>
  <si>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</si>
  <si>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</si>
  <si>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</si>
  <si>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</si>
  <si>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</si>
  <si>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</si>
  <si>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</si>
  <si>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</si>
  <si>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</si>
  <si>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</si>
  <si>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</si>
  <si>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</si>
  <si>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</si>
  <si>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</si>
  <si>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</si>
  <si>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</si>
  <si>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</si>
  <si>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</si>
  <si>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</si>
  <si>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</si>
  <si>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</si>
  <si>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</si>
  <si>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</si>
  <si>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</si>
  <si>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</si>
  <si>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</si>
  <si>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</si>
  <si>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</si>
  <si>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</si>
  <si>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</si>
  <si>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</si>
  <si>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</si>
  <si>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</si>
  <si>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</si>
  <si>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</si>
  <si>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</si>
  <si>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</si>
  <si>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</si>
  <si>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</si>
  <si>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</si>
  <si>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</si>
  <si>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</si>
  <si>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</si>
  <si>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</si>
  <si>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</si>
  <si>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</si>
  <si>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</si>
  <si>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</si>
  <si>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</si>
  <si>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</si>
  <si>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</si>
  <si>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</si>
  <si>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</si>
  <si>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</si>
  <si>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</si>
  <si>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</si>
  <si>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</si>
  <si>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</si>
  <si>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</si>
  <si>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</si>
  <si>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</si>
  <si>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</si>
  <si>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</si>
  <si>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</si>
  <si>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</si>
  <si>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</si>
  <si>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</si>
  <si>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</si>
  <si>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</si>
  <si>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</si>
  <si>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</si>
  <si>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</si>
  <si>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</si>
  <si>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</si>
  <si>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</si>
  <si>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</si>
  <si>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</si>
  <si>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</si>
  <si>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</si>
  <si>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</si>
  <si>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</si>
  <si>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</si>
  <si>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</si>
  <si>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</si>
  <si>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</si>
  <si>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</si>
  <si>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</si>
  <si>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</si>
  <si>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</si>
  <si>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</si>
  <si>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</si>
  <si>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</si>
  <si>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</si>
  <si>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</si>
  <si>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</si>
  <si>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</si>
  <si>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</si>
  <si>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</si>
  <si>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</si>
  <si>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</si>
  <si>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</si>
  <si>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</si>
  <si>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</si>
  <si>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</si>
  <si>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</si>
  <si>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</si>
  <si>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</si>
  <si>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</si>
  <si>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</si>
  <si>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</si>
  <si>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</si>
  <si>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</si>
  <si>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</si>
  <si>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</si>
  <si>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</si>
  <si>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</si>
  <si>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</si>
  <si>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</si>
  <si>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</si>
  <si>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</si>
  <si>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</si>
  <si>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</si>
  <si>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</si>
  <si>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</si>
  <si>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</si>
  <si>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</si>
  <si>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</si>
  <si>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</si>
  <si>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</si>
  <si>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</si>
  <si>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</si>
  <si>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</si>
  <si>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</si>
  <si>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</si>
  <si>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</si>
  <si>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</si>
  <si>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</si>
  <si>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</si>
  <si>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</si>
  <si>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</si>
  <si>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</si>
  <si>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</si>
  <si>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</si>
  <si>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</si>
  <si>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</si>
  <si>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</si>
  <si>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</si>
  <si>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</si>
  <si>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</si>
  <si>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</si>
  <si>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</si>
  <si>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</si>
  <si>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</si>
  <si>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</si>
  <si>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</si>
  <si>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</si>
  <si>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</si>
  <si>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</si>
  <si>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</si>
  <si>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</si>
  <si>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</si>
  <si>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</si>
  <si>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</si>
  <si>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</si>
  <si>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</si>
  <si>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</si>
  <si>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</si>
  <si>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</si>
  <si>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</si>
  <si>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</si>
  <si>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</si>
  <si>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</si>
  <si>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</si>
  <si>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</si>
  <si>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</si>
  <si>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</si>
  <si>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</si>
  <si>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</si>
  <si>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</si>
  <si>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</si>
  <si>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</si>
  <si>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</si>
  <si>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</si>
  <si>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</si>
  <si>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</si>
  <si>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</si>
  <si>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</si>
  <si>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</si>
  <si>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</si>
  <si>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</si>
  <si>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</si>
  <si>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</si>
  <si>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</si>
  <si>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</si>
  <si>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</si>
  <si>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</si>
  <si>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</si>
  <si>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</si>
  <si>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</si>
  <si>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</si>
  <si>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</si>
  <si>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</si>
  <si>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</si>
  <si>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</si>
  <si>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</si>
  <si>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</si>
  <si>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</si>
  <si>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</si>
  <si>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</si>
  <si>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</si>
  <si>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</si>
  <si>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</si>
  <si>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</si>
  <si>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</si>
  <si>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</si>
  <si>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</si>
  <si>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</si>
  <si>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</si>
  <si>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</si>
  <si>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</si>
  <si>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</si>
  <si>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</si>
  <si>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</si>
  <si>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</si>
  <si>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</si>
  <si>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</si>
  <si>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</si>
  <si>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</si>
  <si>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</si>
  <si>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</si>
  <si>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</si>
  <si>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</si>
  <si>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</si>
  <si>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</si>
  <si>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</si>
  <si>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</si>
  <si>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</si>
  <si>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</si>
  <si>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</si>
  <si>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</si>
  <si>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</si>
  <si>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</si>
  <si>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</si>
  <si>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</si>
  <si>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</si>
  <si>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</si>
  <si>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</si>
  <si>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</si>
  <si>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</si>
  <si>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</si>
  <si>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</si>
  <si>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</si>
  <si>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</si>
  <si>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</si>
  <si>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</si>
  <si>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</si>
  <si>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</si>
  <si>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</si>
  <si>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</si>
  <si>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</si>
  <si>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</si>
  <si>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</si>
  <si>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</si>
  <si>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</si>
  <si>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</si>
  <si>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</si>
  <si>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</si>
  <si>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</si>
  <si>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</si>
  <si>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</si>
  <si>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</si>
  <si>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</si>
  <si>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</si>
  <si>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</si>
  <si>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</si>
  <si>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</si>
  <si>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</si>
  <si>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</si>
  <si>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</si>
  <si>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</si>
  <si>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</si>
  <si>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</si>
  <si>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</si>
  <si>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</si>
  <si>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</si>
  <si>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</si>
  <si>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</si>
  <si>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</si>
  <si>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</si>
  <si>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</si>
  <si>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</si>
  <si>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</si>
  <si>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</si>
  <si>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</si>
  <si>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</si>
  <si>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</si>
  <si>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</si>
  <si>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</si>
  <si>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</si>
  <si>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</si>
  <si>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</si>
  <si>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</si>
  <si>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</si>
  <si>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</si>
  <si>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</si>
  <si>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</si>
  <si>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</si>
  <si>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</si>
  <si>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</si>
  <si>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</si>
  <si>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</si>
  <si>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</si>
  <si>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</si>
  <si>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</si>
  <si>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</si>
  <si>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</si>
  <si>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</si>
  <si>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</si>
  <si>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</si>
  <si>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</si>
  <si>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</si>
  <si>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</si>
  <si>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</si>
  <si>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</si>
  <si>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</si>
  <si>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</si>
  <si>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</si>
  <si>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</si>
  <si>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</si>
  <si>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</si>
  <si>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</si>
  <si>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</si>
  <si>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</si>
  <si>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</si>
  <si>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</si>
  <si>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</si>
  <si>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</si>
  <si>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</si>
  <si>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</si>
  <si>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</si>
  <si>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</si>
  <si>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</si>
  <si>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</si>
  <si>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</si>
  <si>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</si>
  <si>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</si>
  <si>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</si>
  <si>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</si>
  <si>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</si>
  <si>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</si>
  <si>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</si>
  <si>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</si>
  <si>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</si>
  <si>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</si>
  <si>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</si>
  <si>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</si>
  <si>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</si>
  <si>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</si>
  <si>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</si>
  <si>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</si>
  <si>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</si>
  <si>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</si>
  <si>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</si>
  <si>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</si>
  <si>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</si>
  <si>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</si>
  <si>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</si>
  <si>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</si>
  <si>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</si>
  <si>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</si>
  <si>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</si>
  <si>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</si>
  <si>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</si>
  <si>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</si>
  <si>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</si>
  <si>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</si>
  <si>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</si>
  <si>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</si>
  <si>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</si>
  <si>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</si>
  <si>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</si>
  <si>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</si>
  <si>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</si>
  <si>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</si>
  <si>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</si>
  <si>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</si>
  <si>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</si>
  <si>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</si>
  <si>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</si>
  <si>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</si>
  <si>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</si>
  <si>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</si>
  <si>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</si>
  <si>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</si>
  <si>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</si>
  <si>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</si>
  <si>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</si>
  <si>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</si>
  <si>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</si>
  <si>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</si>
  <si>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</si>
  <si>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</si>
  <si>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</si>
  <si>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</si>
  <si>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</si>
  <si>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</si>
  <si>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</si>
  <si>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</si>
  <si>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</si>
  <si>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</si>
  <si>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</si>
  <si>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</si>
  <si>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</si>
  <si>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</si>
  <si>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</si>
  <si>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</si>
  <si>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</si>
  <si>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</si>
  <si>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</si>
  <si>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</si>
  <si>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</si>
  <si>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</si>
  <si>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</si>
  <si>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</si>
  <si>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</si>
  <si>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</si>
  <si>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</si>
  <si>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</si>
  <si>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</si>
  <si>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</si>
  <si>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</si>
  <si>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</si>
  <si>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</si>
  <si>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</si>
  <si>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</si>
  <si>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</si>
  <si>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</si>
  <si>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</si>
  <si>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</si>
  <si>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</si>
  <si>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</si>
  <si>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</si>
  <si>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</si>
  <si>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</si>
  <si>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</si>
  <si>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</si>
  <si>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</si>
  <si>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</si>
  <si>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</si>
  <si>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</si>
  <si>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</si>
  <si>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</si>
  <si>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</si>
  <si>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</si>
  <si>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</si>
  <si>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</si>
  <si>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</si>
  <si>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</si>
  <si>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</si>
  <si>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</si>
  <si>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</si>
  <si>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</si>
  <si>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</si>
  <si>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</si>
  <si>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</si>
  <si>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</si>
  <si>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</si>
  <si>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</si>
  <si>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</si>
  <si>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</si>
  <si>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</si>
  <si>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</si>
  <si>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</si>
  <si>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</si>
  <si>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</si>
  <si>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</si>
  <si>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</si>
  <si>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</si>
  <si>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</si>
  <si>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</si>
  <si>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</si>
  <si>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</si>
  <si>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</si>
  <si>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</si>
  <si>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</si>
  <si>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</si>
  <si>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</si>
  <si>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</si>
  <si>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</si>
  <si>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</si>
  <si>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</si>
  <si>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</si>
  <si>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</si>
  <si>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</si>
  <si>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</si>
  <si>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</si>
  <si>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</si>
  <si>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</si>
  <si>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</si>
  <si>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</si>
  <si>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</si>
  <si>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</si>
  <si>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</si>
  <si>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</si>
  <si>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</si>
  <si>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</si>
  <si>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</si>
  <si>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</si>
  <si>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</si>
  <si>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</si>
  <si>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</si>
  <si>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</si>
  <si>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</si>
  <si>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</si>
  <si>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</si>
  <si>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</si>
  <si>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</si>
  <si>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</si>
  <si>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</si>
  <si>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</si>
  <si>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</si>
  <si>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</si>
  <si>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</si>
  <si>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</si>
  <si>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</si>
  <si>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</si>
  <si>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</si>
  <si>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</si>
  <si>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</si>
  <si>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</si>
  <si>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</si>
  <si>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</si>
  <si>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</si>
  <si>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</si>
  <si>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</si>
  <si>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</si>
  <si>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</si>
  <si>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</si>
  <si>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</si>
  <si>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</si>
  <si>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</si>
  <si>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</si>
  <si>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</si>
  <si>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</si>
  <si>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</si>
  <si>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</si>
  <si>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</si>
  <si>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</si>
  <si>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</si>
  <si>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</si>
  <si>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</si>
  <si>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</si>
  <si>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</si>
  <si>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</si>
  <si>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</si>
  <si>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</si>
  <si>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</si>
  <si>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</si>
  <si>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</si>
  <si>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</si>
  <si>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</si>
  <si>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</si>
  <si>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</si>
  <si>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</si>
  <si>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</si>
  <si>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</si>
  <si>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</si>
  <si>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</si>
  <si>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</si>
  <si>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</si>
  <si>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</si>
  <si>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</si>
  <si>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</si>
  <si>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</si>
  <si>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</si>
  <si>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</si>
  <si>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</si>
  <si>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</si>
  <si>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</si>
  <si>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</si>
  <si>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</si>
  <si>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</si>
  <si>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</si>
  <si>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</si>
  <si>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</si>
  <si>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</si>
  <si>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</si>
  <si>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</si>
  <si>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</si>
  <si>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</si>
  <si>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</si>
  <si>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</si>
  <si>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</si>
  <si>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</si>
  <si>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</si>
  <si>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</si>
  <si>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</si>
  <si>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</si>
  <si>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</si>
  <si>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</si>
  <si>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</si>
  <si>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</si>
  <si>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</si>
  <si>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</si>
  <si>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</si>
  <si>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</si>
  <si>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</si>
  <si>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</si>
  <si>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</si>
  <si>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</si>
  <si>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</si>
  <si>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</si>
  <si>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</si>
  <si>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</si>
  <si>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</si>
  <si>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</si>
  <si>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</si>
  <si>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</si>
  <si>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</si>
  <si>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</si>
  <si>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</si>
  <si>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</si>
  <si>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</si>
  <si>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</si>
  <si>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</si>
  <si>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</si>
  <si>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</si>
  <si>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</si>
  <si>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</si>
  <si>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</si>
  <si>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</si>
  <si>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</si>
  <si>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</si>
  <si>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</si>
  <si>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</si>
  <si>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</si>
  <si>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</si>
  <si>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</si>
  <si>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</si>
  <si>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</si>
  <si>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</si>
  <si>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</si>
  <si>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</si>
  <si>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</si>
  <si>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</si>
  <si>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</si>
  <si>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</si>
  <si>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</si>
  <si>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</si>
  <si>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</si>
  <si>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</si>
  <si>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</si>
  <si>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</si>
  <si>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</si>
  <si>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</si>
  <si>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</si>
  <si>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</si>
  <si>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</si>
  <si>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</si>
  <si>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</si>
  <si>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</si>
  <si>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</si>
  <si>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</si>
  <si>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</si>
  <si>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</si>
  <si>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</si>
  <si>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</si>
  <si>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</si>
  <si>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</si>
  <si>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</si>
  <si>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</si>
  <si>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</si>
  <si>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</si>
  <si>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</si>
  <si>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</si>
  <si>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</si>
  <si>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</si>
  <si>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</si>
  <si>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</si>
  <si>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</si>
  <si>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</si>
  <si>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</si>
  <si>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</si>
  <si>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</si>
  <si>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</si>
  <si>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</si>
  <si>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</si>
  <si>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</si>
  <si>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</si>
  <si>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</si>
  <si>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</si>
  <si>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</si>
  <si>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</si>
  <si>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</si>
  <si>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</si>
  <si>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</si>
  <si>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</si>
  <si>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</si>
  <si>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</si>
  <si>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</si>
  <si>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</si>
  <si>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</si>
  <si>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</si>
  <si>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</si>
  <si>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</si>
  <si>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</si>
  <si>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</si>
  <si>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</si>
  <si>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</si>
  <si>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</si>
  <si>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</si>
  <si>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</si>
  <si>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</si>
  <si>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</si>
  <si>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</si>
  <si>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</si>
  <si>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</si>
  <si>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</si>
  <si>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</si>
  <si>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</si>
  <si>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</si>
  <si>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</si>
  <si>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</si>
  <si>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</si>
  <si>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</si>
  <si>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</si>
  <si>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</si>
  <si>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</si>
  <si>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</si>
  <si>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</si>
  <si>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</si>
  <si>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</si>
  <si>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</si>
  <si>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</si>
  <si>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</si>
  <si>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</si>
  <si>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</si>
  <si>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</si>
  <si>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</si>
  <si>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</si>
  <si>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</si>
  <si>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</si>
  <si>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</si>
  <si>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</si>
  <si>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</si>
  <si>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</si>
  <si>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</si>
  <si>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</si>
  <si>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</si>
  <si>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</si>
  <si>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</si>
  <si>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</si>
  <si>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</si>
  <si>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</si>
  <si>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</si>
  <si>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</si>
  <si>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</si>
  <si>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</si>
  <si>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</si>
  <si>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</si>
  <si>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</si>
  <si>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</si>
  <si>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</si>
  <si>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</si>
  <si>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</si>
  <si>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</si>
  <si>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</si>
  <si>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</si>
  <si>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</si>
  <si>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</si>
  <si>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</si>
  <si>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</si>
  <si>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</si>
  <si>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</si>
  <si>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</si>
  <si>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</si>
  <si>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</si>
  <si>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</si>
  <si>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</si>
  <si>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</si>
  <si>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</si>
  <si>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</si>
  <si>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</si>
  <si>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</si>
  <si>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</si>
  <si>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</si>
  <si>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</si>
  <si>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</si>
  <si>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</si>
  <si>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</si>
  <si>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</si>
  <si>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</si>
  <si>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</si>
  <si>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</si>
  <si>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</si>
  <si>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</si>
  <si>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</si>
  <si>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</si>
  <si>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</si>
  <si>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</si>
  <si>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</si>
  <si>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</si>
  <si>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</si>
  <si>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</si>
  <si>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</si>
  <si>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</si>
  <si>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</si>
  <si>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</si>
  <si>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</si>
  <si>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</si>
  <si>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</si>
  <si>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</si>
  <si>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</si>
  <si>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</si>
  <si>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</si>
  <si>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</si>
  <si>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</si>
  <si>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</si>
  <si>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</si>
  <si>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</si>
  <si>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</si>
  <si>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</si>
  <si>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</si>
  <si>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</si>
  <si>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</si>
  <si>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</si>
  <si>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</si>
  <si>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</si>
  <si>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</si>
  <si>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</si>
  <si>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</si>
  <si>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</si>
  <si>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</si>
  <si>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</si>
  <si>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</si>
  <si>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</si>
  <si>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</si>
  <si>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</si>
  <si>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</si>
  <si>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</si>
  <si>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</si>
  <si>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</si>
  <si>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</si>
  <si>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</si>
  <si>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</si>
  <si>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</si>
  <si>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</si>
  <si>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</si>
  <si>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</si>
  <si>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</si>
  <si>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</si>
  <si>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</si>
  <si>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</si>
  <si>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</si>
  <si>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</si>
  <si>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</si>
  <si>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</si>
  <si>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</si>
  <si>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</si>
  <si>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</si>
  <si>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</si>
  <si>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</si>
  <si>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</si>
  <si>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</si>
  <si>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</si>
  <si>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</si>
  <si>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</si>
  <si>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</si>
  <si>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</si>
  <si>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</si>
  <si>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</si>
  <si>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</si>
  <si>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</si>
  <si>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</si>
  <si>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</si>
  <si>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</si>
  <si>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</si>
  <si>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</si>
  <si>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</si>
  <si>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</si>
  <si>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</si>
  <si>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</si>
  <si>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</si>
  <si>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</si>
  <si>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</si>
  <si>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</si>
  <si>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</si>
  <si>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</si>
  <si>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</si>
  <si>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</si>
  <si>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</si>
  <si>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</si>
  <si>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</si>
  <si>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</si>
  <si>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</si>
  <si>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</si>
  <si>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</si>
  <si>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</si>
  <si>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</si>
  <si>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</si>
  <si>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</si>
  <si>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</si>
  <si>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</si>
  <si>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</si>
  <si>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</si>
  <si>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</si>
  <si>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</si>
  <si>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</si>
  <si>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</si>
  <si>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</si>
  <si>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</si>
  <si>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</si>
  <si>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</si>
  <si>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</si>
  <si>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</si>
  <si>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</si>
  <si>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</si>
  <si>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</si>
  <si>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</si>
  <si>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</si>
  <si>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</si>
  <si>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</si>
  <si>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</si>
  <si>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</si>
  <si>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</si>
  <si>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</si>
  <si>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</si>
  <si>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</si>
  <si>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</si>
  <si>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</si>
  <si>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</si>
  <si>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</si>
  <si>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</si>
  <si>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</si>
  <si>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</si>
  <si>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</si>
  <si>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</si>
  <si>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</si>
  <si>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</si>
  <si>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</si>
  <si>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</si>
  <si>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</si>
  <si>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</si>
  <si>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</si>
  <si>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</si>
  <si>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</si>
  <si>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</si>
  <si>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</si>
  <si>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</si>
  <si>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</si>
  <si>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</si>
  <si>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</si>
  <si>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</si>
  <si>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</si>
  <si>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</si>
  <si>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</si>
  <si>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</si>
  <si>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</si>
  <si>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</si>
  <si>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</si>
  <si>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</si>
  <si>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</si>
  <si>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</si>
  <si>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</si>
  <si>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</si>
  <si>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</si>
  <si>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</si>
  <si>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</si>
  <si>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</si>
  <si>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</si>
  <si>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</si>
  <si>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</si>
  <si>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</si>
  <si>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</si>
  <si>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</si>
  <si>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</si>
  <si>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</si>
  <si>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</si>
  <si>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</si>
  <si>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</si>
  <si>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</si>
  <si>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</si>
  <si>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</si>
  <si>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</si>
  <si>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</si>
  <si>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</si>
  <si>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</si>
  <si>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</si>
  <si>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</si>
  <si>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</si>
  <si>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</si>
  <si>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</si>
  <si>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</si>
  <si>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</si>
  <si>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</si>
  <si>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</si>
  <si>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</si>
  <si>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</si>
  <si>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</si>
  <si>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</si>
  <si>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</si>
  <si>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</si>
  <si>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</si>
  <si>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</si>
  <si>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</si>
  <si>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</si>
  <si>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</si>
  <si>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</si>
  <si>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</si>
  <si>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</si>
  <si>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</si>
  <si>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</si>
  <si>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</si>
  <si>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</si>
  <si>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</si>
  <si>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</si>
  <si>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</si>
  <si>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</si>
  <si>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</si>
  <si>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</si>
  <si>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</si>
  <si>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</si>
  <si>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</si>
  <si>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</si>
  <si>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</si>
  <si>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</si>
  <si>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</si>
  <si>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</si>
  <si>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</si>
  <si>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</si>
  <si>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</si>
  <si>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</si>
  <si>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</si>
  <si>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</si>
  <si>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</si>
  <si>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</si>
  <si>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</si>
  <si>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</si>
  <si>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</si>
  <si>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</si>
  <si>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</si>
  <si>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</si>
  <si>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</si>
  <si>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</si>
  <si>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</si>
  <si>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</si>
  <si>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</si>
  <si>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</si>
  <si>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</si>
  <si>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</si>
  <si>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</si>
  <si>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</si>
  <si>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</si>
  <si>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</si>
  <si>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</si>
  <si>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</si>
  <si>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</si>
  <si>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</si>
  <si>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</si>
  <si>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</si>
  <si>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</si>
  <si>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</si>
  <si>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</si>
  <si>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</si>
  <si>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</si>
  <si>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</si>
  <si>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</si>
  <si>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</si>
  <si>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</si>
  <si>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</si>
  <si>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</si>
  <si>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</si>
  <si>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</si>
  <si>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</si>
  <si>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</si>
  <si>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</si>
  <si>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</si>
  <si>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</si>
  <si>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</si>
  <si>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</si>
  <si>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</si>
  <si>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</si>
  <si>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</si>
  <si>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</si>
  <si>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</si>
  <si>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</si>
  <si>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</si>
  <si>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</si>
  <si>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</si>
  <si>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</si>
  <si>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</si>
  <si>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</si>
  <si>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</si>
  <si>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</si>
  <si>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</si>
  <si>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</si>
  <si>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</si>
  <si>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</si>
  <si>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</si>
  <si>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</si>
  <si>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</si>
  <si>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</si>
  <si>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</si>
  <si>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</si>
  <si>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</si>
  <si>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</si>
  <si>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</si>
  <si>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</si>
  <si>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</si>
  <si>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</si>
  <si>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</si>
  <si>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</si>
  <si>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</si>
  <si>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</si>
  <si>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</si>
  <si>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</si>
  <si>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</si>
  <si>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</si>
  <si>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</si>
  <si>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</si>
  <si>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</si>
  <si>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</si>
  <si>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</si>
  <si>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</si>
  <si>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</si>
  <si>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</si>
  <si>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</si>
  <si>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</si>
  <si>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</si>
  <si>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</si>
  <si>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</si>
  <si>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</si>
  <si>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</si>
  <si>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</si>
  <si>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</si>
  <si>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</si>
  <si>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</si>
  <si>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</si>
  <si>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</si>
  <si>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</si>
  <si>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</si>
  <si>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</si>
  <si>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</si>
  <si>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</si>
  <si>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</si>
  <si>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</si>
  <si>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</si>
  <si>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</si>
  <si>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</si>
  <si>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</si>
  <si>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</si>
  <si>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</si>
  <si>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</si>
  <si>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</si>
  <si>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</si>
  <si>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</si>
  <si>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</si>
  <si>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</si>
  <si>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</si>
  <si>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</si>
  <si>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</si>
  <si>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</si>
  <si>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</si>
  <si>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</si>
  <si>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</si>
  <si>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</si>
  <si>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</si>
  <si>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</si>
  <si>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</si>
  <si>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</si>
  <si>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</si>
  <si>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</si>
  <si>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</si>
  <si>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</si>
  <si>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</si>
  <si>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</si>
  <si>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</si>
  <si>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</si>
  <si>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</si>
  <si>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</si>
  <si>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</si>
  <si>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</si>
  <si>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</si>
  <si>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</si>
  <si>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</si>
  <si>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</si>
  <si>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</si>
  <si>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</si>
  <si>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</si>
  <si>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</si>
  <si>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</si>
  <si>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</si>
  <si>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</si>
  <si>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</si>
  <si>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</si>
  <si>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</si>
  <si>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</si>
  <si>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</si>
  <si>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</si>
  <si>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</si>
  <si>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</si>
  <si>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</si>
  <si>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</si>
  <si>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</si>
  <si>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</si>
  <si>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</si>
  <si>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</si>
  <si>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</si>
  <si>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</si>
  <si>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</si>
  <si>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</si>
  <si>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</si>
  <si>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</si>
  <si>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</si>
  <si>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</si>
  <si>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</si>
  <si>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</si>
  <si>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</si>
  <si>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</si>
  <si>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</si>
  <si>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</si>
  <si>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</si>
  <si>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</si>
  <si>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</si>
  <si>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</si>
  <si>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</si>
  <si>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</si>
  <si>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</si>
  <si>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</si>
  <si>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</si>
  <si>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</si>
  <si>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</si>
  <si>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</si>
  <si>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</si>
  <si>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</si>
  <si>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</si>
  <si>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</si>
  <si>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</si>
  <si>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</si>
  <si>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</si>
  <si>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</si>
  <si>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</si>
  <si>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</si>
  <si>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</si>
  <si>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</si>
  <si>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</si>
  <si>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</si>
  <si>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</si>
  <si>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</si>
  <si>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</si>
  <si>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</si>
  <si>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</si>
  <si>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</si>
  <si>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</si>
  <si>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</si>
  <si>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</si>
  <si>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</si>
  <si>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</si>
  <si>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</si>
  <si>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</si>
  <si>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</si>
  <si>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</si>
  <si>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</si>
  <si>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</si>
  <si>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</si>
  <si>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</si>
  <si>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</si>
  <si>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</si>
  <si>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</si>
  <si>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</si>
  <si>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</si>
  <si>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</si>
  <si>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</si>
  <si>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</si>
  <si>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</si>
  <si>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</si>
  <si>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</si>
  <si>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</si>
  <si>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</si>
  <si>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</si>
  <si>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</si>
  <si>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</si>
  <si>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</si>
  <si>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</si>
  <si>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</si>
  <si>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</si>
  <si>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</si>
  <si>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</si>
  <si>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</si>
  <si>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</si>
  <si>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</si>
  <si>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</si>
  <si>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</si>
  <si>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</si>
  <si>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</si>
  <si>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</si>
  <si>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</si>
  <si>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</si>
  <si>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</si>
  <si>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</si>
  <si>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</si>
  <si>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</si>
  <si>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</si>
  <si>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</si>
  <si>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</si>
  <si>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</si>
  <si>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</si>
  <si>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</si>
  <si>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</si>
  <si>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</si>
  <si>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</si>
  <si>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</si>
  <si>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</si>
  <si>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</si>
  <si>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</si>
  <si>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</si>
  <si>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</si>
  <si>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</si>
  <si>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</si>
  <si>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</si>
  <si>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</si>
  <si>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</si>
  <si>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</si>
  <si>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</si>
  <si>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</si>
  <si>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</si>
  <si>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</si>
  <si>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</si>
  <si>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</si>
  <si>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</si>
  <si>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</si>
  <si>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</si>
  <si>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</si>
  <si>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</si>
  <si>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</si>
  <si>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</si>
  <si>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</si>
  <si>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</si>
  <si>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</si>
  <si>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</si>
  <si>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</si>
  <si>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</si>
  <si>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</si>
  <si>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</si>
  <si>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</si>
  <si>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</si>
  <si>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</si>
  <si>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</si>
  <si>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</si>
  <si>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</si>
  <si>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</si>
  <si>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</si>
  <si>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</si>
  <si>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</si>
  <si>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</si>
  <si>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</si>
  <si>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</si>
  <si>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</si>
  <si>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</si>
  <si>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</si>
  <si>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</si>
  <si>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</si>
  <si>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</si>
  <si>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</si>
  <si>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</si>
  <si>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</si>
  <si>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</si>
  <si>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</si>
  <si>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</si>
  <si>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</si>
  <si>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</si>
  <si>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</si>
  <si>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</si>
  <si>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</si>
  <si>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</si>
  <si>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</si>
  <si>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</si>
  <si>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</si>
  <si>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</si>
  <si>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</si>
  <si>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</si>
  <si>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</si>
  <si>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</si>
  <si>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</si>
  <si>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</si>
  <si>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</si>
  <si>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</si>
  <si>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</si>
  <si>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</si>
  <si>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</si>
  <si>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</si>
  <si>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</si>
  <si>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</si>
  <si>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</si>
  <si>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</si>
  <si>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</si>
  <si>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</si>
  <si>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</si>
  <si>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</si>
  <si>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</si>
  <si>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</si>
  <si>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</si>
  <si>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</si>
  <si>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</si>
  <si>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</si>
  <si>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</si>
  <si>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</si>
  <si>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</si>
  <si>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</si>
  <si>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</si>
  <si>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</si>
  <si>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</si>
  <si>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</si>
  <si>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</si>
  <si>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</si>
  <si>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</si>
  <si>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</si>
  <si>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</si>
  <si>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</si>
  <si>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</si>
  <si>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</si>
  <si>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</si>
  <si>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</si>
  <si>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</si>
  <si>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</si>
  <si>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</si>
  <si>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</si>
  <si>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</si>
  <si>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</si>
  <si>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</si>
  <si>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</si>
  <si>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</si>
  <si>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</si>
  <si>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</si>
  <si>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</si>
  <si>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</si>
  <si>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</si>
  <si>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</si>
  <si>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</si>
  <si>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</si>
  <si>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</si>
  <si>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</si>
  <si>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</si>
  <si>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</si>
  <si>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</si>
  <si>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</si>
  <si>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</si>
  <si>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</si>
  <si>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</si>
  <si>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</si>
  <si>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</si>
  <si>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</si>
  <si>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</si>
  <si>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</si>
  <si>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</si>
  <si>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</si>
  <si>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</si>
  <si>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</si>
  <si>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</si>
  <si>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</si>
  <si>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</si>
  <si>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</si>
  <si>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</si>
  <si>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</si>
  <si>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</si>
  <si>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</si>
  <si>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</si>
  <si>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C:\Users\Cader Linares\Documents\Programas\python\energia-main\CUOTA ENERGETICA.xlsm</t>
  </si>
  <si>
    <t>f.pdf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</si>
</sst>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0" fontId="30" fillId="0" borderId="0" xfId="44"/>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63500</xdr:colOff>
          <xdr:row>9</xdr:row>
          <xdr:rowOff>63500</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63500</xdr:colOff>
          <xdr:row>49</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drawing" Target="../drawings/drawing2.xml"/><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6.xml"/><Relationship Id="rId5" Type="http://schemas.openxmlformats.org/officeDocument/2006/relationships/control" Target="../activeX/activeX1.xml"/><Relationship Id="rId10" Type="http://schemas.openxmlformats.org/officeDocument/2006/relationships/ctrlProp" Target="../ctrlProps/ctrlProp5.xml"/><Relationship Id="rId4" Type="http://schemas.openxmlformats.org/officeDocument/2006/relationships/vmlDrawing" Target="../drawings/vmlDrawing2.v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F4" sqref="F4"/>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IF(AJ2="","",AJ2/((AH2*0.746*365*24)+438))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5">IF(BM2="","",AI2)</f>
        <v/>
      </c>
      <c r="BO2" s="5" t="str">
        <f t="shared" ref="BO2:BO65" si="6">IF(BM2="","",E2)</f>
        <v/>
      </c>
      <c r="BP2" s="15">
        <f t="shared" ref="BP2:BP65" si="7">IF(BM2="","",F2)</f>
        <v>0</v>
      </c>
      <c r="BQ2" s="29"/>
      <c r="BR2" s="16"/>
      <c r="BS2" s="5" t="str">
        <f t="shared" ref="BS2:BS10" si="8">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9">IF(AL2="","",1)</f>
        <v/>
      </c>
    </row>
    <row r="3" spans="1:105" s="5" customFormat="1" ht="15" customHeight="1">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ref="AK3:AK66" si="10">IF(AJ3="","",AJ3/((AH3*0.746*365*24)+438))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5"/>
        <v/>
      </c>
      <c r="BO3" s="5" t="str">
        <f t="shared" si="6"/>
        <v/>
      </c>
      <c r="BP3" s="15">
        <f t="shared" si="7"/>
        <v>0</v>
      </c>
      <c r="BQ3" s="29"/>
      <c r="BR3" s="16"/>
      <c r="BS3" s="5" t="str">
        <f t="shared" si="8"/>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9"/>
        <v/>
      </c>
    </row>
    <row r="4" spans="1:105" s="5" customFormat="1" ht="15" customHeight="1">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si="10"/>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5"/>
        <v/>
      </c>
      <c r="BO4" s="5" t="str">
        <f t="shared" si="6"/>
        <v/>
      </c>
      <c r="BP4" s="15">
        <f t="shared" si="7"/>
        <v>0</v>
      </c>
      <c r="BQ4" s="29"/>
      <c r="BR4" s="16"/>
      <c r="BS4" s="5" t="str">
        <f t="shared" si="8"/>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9"/>
        <v/>
      </c>
    </row>
    <row r="5" spans="1:105" s="5" customFormat="1" ht="12.75" customHeight="1">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0"/>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5"/>
        <v/>
      </c>
      <c r="BO5" s="5" t="str">
        <f t="shared" si="6"/>
        <v/>
      </c>
      <c r="BP5" s="15" t="str">
        <f t="shared" si="7"/>
        <v/>
      </c>
      <c r="BQ5" s="29"/>
      <c r="BR5" s="16"/>
      <c r="BS5" s="5" t="str">
        <f t="shared" si="8"/>
        <v/>
      </c>
      <c r="BV5" s="5" t="str">
        <f t="shared" ref="BV5:BV10" si="17">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9"/>
        <v/>
      </c>
    </row>
    <row r="6" spans="1:105" s="5" customFormat="1" ht="15" customHeight="1">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0"/>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5"/>
        <v/>
      </c>
      <c r="BO6" s="5" t="str">
        <f t="shared" si="6"/>
        <v/>
      </c>
      <c r="BP6" s="15" t="str">
        <f t="shared" si="7"/>
        <v/>
      </c>
      <c r="BQ6" s="29"/>
      <c r="BR6" s="16"/>
      <c r="BS6" s="5" t="str">
        <f t="shared" si="8"/>
        <v/>
      </c>
      <c r="BV6" s="5" t="str">
        <f t="shared" si="17"/>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9"/>
        <v/>
      </c>
    </row>
    <row r="7" spans="1:105" s="5" customFormat="1" ht="15" customHeight="1">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0"/>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5"/>
        <v/>
      </c>
      <c r="BO7" s="5" t="str">
        <f t="shared" si="6"/>
        <v/>
      </c>
      <c r="BP7" s="15" t="str">
        <f t="shared" si="7"/>
        <v/>
      </c>
      <c r="BQ7" s="29"/>
      <c r="BR7" s="16"/>
      <c r="BS7" s="5" t="str">
        <f t="shared" si="8"/>
        <v/>
      </c>
      <c r="BV7" s="5" t="str">
        <f t="shared" si="17"/>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9"/>
        <v/>
      </c>
    </row>
    <row r="8" spans="1:105" s="5" customFormat="1" ht="15" customHeight="1">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0"/>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5"/>
        <v/>
      </c>
      <c r="BO8" s="5" t="str">
        <f t="shared" si="6"/>
        <v/>
      </c>
      <c r="BP8" s="15" t="str">
        <f t="shared" si="7"/>
        <v/>
      </c>
      <c r="BQ8" s="29"/>
      <c r="BR8" s="16"/>
      <c r="BS8" s="5" t="str">
        <f t="shared" si="8"/>
        <v/>
      </c>
      <c r="BV8" s="5" t="str">
        <f t="shared" si="17"/>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9"/>
        <v/>
      </c>
    </row>
    <row r="9" spans="1:105" s="5" customFormat="1" ht="15" customHeight="1">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0"/>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5"/>
        <v/>
      </c>
      <c r="BO9" s="5" t="str">
        <f t="shared" si="6"/>
        <v/>
      </c>
      <c r="BP9" s="15" t="str">
        <f t="shared" si="7"/>
        <v/>
      </c>
      <c r="BQ9" s="29"/>
      <c r="BR9" s="16"/>
      <c r="BS9" s="5" t="str">
        <f t="shared" si="8"/>
        <v/>
      </c>
      <c r="BV9" s="5" t="str">
        <f t="shared" si="17"/>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9"/>
        <v/>
      </c>
    </row>
    <row r="10" spans="1:105" s="5" customFormat="1" ht="15" customHeight="1">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0"/>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5"/>
        <v/>
      </c>
      <c r="BO10" s="5" t="str">
        <f t="shared" si="6"/>
        <v/>
      </c>
      <c r="BP10" s="15" t="str">
        <f t="shared" si="7"/>
        <v/>
      </c>
      <c r="BQ10" s="29"/>
      <c r="BR10" s="16"/>
      <c r="BS10" s="5" t="str">
        <f t="shared" si="8"/>
        <v/>
      </c>
      <c r="BV10" s="5" t="str">
        <f t="shared" si="17"/>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9"/>
        <v/>
      </c>
    </row>
    <row r="11" spans="1:105" s="5" customFormat="1" ht="15" customHeight="1">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0"/>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5"/>
        <v/>
      </c>
      <c r="BO11" s="5" t="str">
        <f t="shared" si="6"/>
        <v/>
      </c>
      <c r="BP11" s="15" t="str">
        <f t="shared" si="7"/>
        <v/>
      </c>
      <c r="BQ11" s="29"/>
      <c r="BR11" s="16"/>
      <c r="BS11" s="5" t="str">
        <f t="shared" ref="BS11:BS42" si="18">CONCATENATE(AR11,AS11,AT11,AU11,AV11)</f>
        <v/>
      </c>
      <c r="BV11" s="5" t="str">
        <f t="shared" ref="BV11:BV74" si="19">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9"/>
        <v/>
      </c>
      <c r="DA11" s="5" t="s">
        <v>209</v>
      </c>
    </row>
    <row r="12" spans="1:105" s="5" customFormat="1" ht="15" customHeight="1">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0"/>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5"/>
        <v/>
      </c>
      <c r="BO12" s="5" t="str">
        <f t="shared" si="6"/>
        <v/>
      </c>
      <c r="BP12" s="15" t="str">
        <f t="shared" si="7"/>
        <v/>
      </c>
      <c r="BQ12" s="29"/>
      <c r="BR12" s="16"/>
      <c r="BS12" s="5" t="str">
        <f t="shared" si="18"/>
        <v/>
      </c>
      <c r="BV12" s="5" t="str">
        <f t="shared" si="19"/>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9"/>
        <v/>
      </c>
    </row>
    <row r="13" spans="1:105" s="5" customFormat="1" ht="15" customHeight="1">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0"/>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5"/>
        <v/>
      </c>
      <c r="BO13" s="5" t="str">
        <f t="shared" si="6"/>
        <v/>
      </c>
      <c r="BP13" s="15" t="str">
        <f t="shared" si="7"/>
        <v/>
      </c>
      <c r="BQ13" s="29"/>
      <c r="BR13" s="16"/>
      <c r="BS13" s="5" t="str">
        <f t="shared" si="18"/>
        <v/>
      </c>
      <c r="BV13" s="5" t="str">
        <f t="shared" si="19"/>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9"/>
        <v/>
      </c>
    </row>
    <row r="14" spans="1:105" s="5" customFormat="1" ht="15" customHeight="1">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0"/>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5"/>
        <v/>
      </c>
      <c r="BO14" s="5" t="str">
        <f t="shared" si="6"/>
        <v/>
      </c>
      <c r="BP14" s="15" t="str">
        <f t="shared" si="7"/>
        <v/>
      </c>
      <c r="BQ14" s="29"/>
      <c r="BR14" s="16"/>
      <c r="BS14" s="5" t="str">
        <f t="shared" si="18"/>
        <v/>
      </c>
      <c r="BV14" s="5" t="str">
        <f t="shared" si="19"/>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9"/>
        <v/>
      </c>
    </row>
    <row r="15" spans="1:105" s="5" customFormat="1" ht="15" customHeight="1">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0"/>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5"/>
        <v/>
      </c>
      <c r="BO15" s="5" t="str">
        <f t="shared" si="6"/>
        <v/>
      </c>
      <c r="BP15" s="15" t="str">
        <f t="shared" si="7"/>
        <v/>
      </c>
      <c r="BQ15" s="29"/>
      <c r="BR15" s="16"/>
      <c r="BS15" s="5" t="str">
        <f t="shared" si="18"/>
        <v/>
      </c>
      <c r="BV15" s="5" t="str">
        <f t="shared" si="19"/>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9"/>
        <v/>
      </c>
    </row>
    <row r="16" spans="1:105" s="5" customFormat="1" ht="15" customHeight="1">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0"/>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5"/>
        <v/>
      </c>
      <c r="BO16" s="5" t="str">
        <f t="shared" si="6"/>
        <v/>
      </c>
      <c r="BP16" s="15" t="str">
        <f t="shared" si="7"/>
        <v/>
      </c>
      <c r="BQ16" s="29"/>
      <c r="BR16" s="16"/>
      <c r="BS16" s="5" t="str">
        <f t="shared" si="18"/>
        <v/>
      </c>
      <c r="BV16" s="5" t="str">
        <f t="shared" si="19"/>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9"/>
        <v/>
      </c>
      <c r="DA16" s="5" t="s">
        <v>208</v>
      </c>
    </row>
    <row r="17" spans="1:103" s="5" customFormat="1" ht="15" customHeight="1">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0"/>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5"/>
        <v/>
      </c>
      <c r="BO17" s="5" t="str">
        <f t="shared" si="6"/>
        <v/>
      </c>
      <c r="BP17" s="15" t="str">
        <f t="shared" si="7"/>
        <v/>
      </c>
      <c r="BQ17" s="29"/>
      <c r="BR17" s="16"/>
      <c r="BS17" s="5" t="str">
        <f t="shared" si="18"/>
        <v/>
      </c>
      <c r="BV17" s="5" t="str">
        <f t="shared" si="19"/>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9"/>
        <v/>
      </c>
    </row>
    <row r="18" spans="1:103" s="5" customFormat="1" ht="15" customHeight="1">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0"/>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5"/>
        <v/>
      </c>
      <c r="BO18" s="5" t="str">
        <f t="shared" si="6"/>
        <v/>
      </c>
      <c r="BP18" s="15" t="str">
        <f t="shared" si="7"/>
        <v/>
      </c>
      <c r="BQ18" s="29"/>
      <c r="BR18" s="16"/>
      <c r="BS18" s="5" t="str">
        <f t="shared" si="18"/>
        <v/>
      </c>
      <c r="BV18" s="5" t="str">
        <f t="shared" si="19"/>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9"/>
        <v/>
      </c>
    </row>
    <row r="19" spans="1:103" s="5" customFormat="1" ht="15" customHeight="1">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0"/>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5"/>
        <v/>
      </c>
      <c r="BO19" s="5" t="str">
        <f t="shared" si="6"/>
        <v/>
      </c>
      <c r="BP19" s="15" t="str">
        <f t="shared" si="7"/>
        <v/>
      </c>
      <c r="BQ19" s="29"/>
      <c r="BR19" s="16"/>
      <c r="BS19" s="5" t="str">
        <f t="shared" si="18"/>
        <v/>
      </c>
      <c r="BV19" s="5" t="str">
        <f t="shared" si="19"/>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9"/>
        <v/>
      </c>
    </row>
    <row r="20" spans="1:103" s="5" customFormat="1" ht="15" customHeight="1">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0"/>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5"/>
        <v/>
      </c>
      <c r="BO20" s="5" t="str">
        <f t="shared" si="6"/>
        <v/>
      </c>
      <c r="BP20" s="15" t="str">
        <f t="shared" si="7"/>
        <v/>
      </c>
      <c r="BQ20" s="29"/>
      <c r="BR20" s="16"/>
      <c r="BS20" s="5" t="str">
        <f t="shared" si="18"/>
        <v/>
      </c>
      <c r="BV20" s="5" t="str">
        <f t="shared" si="19"/>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9"/>
        <v/>
      </c>
    </row>
    <row r="21" spans="1:103" s="5" customFormat="1" ht="15" customHeight="1">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0"/>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5"/>
        <v/>
      </c>
      <c r="BO21" s="5" t="str">
        <f t="shared" si="6"/>
        <v/>
      </c>
      <c r="BP21" s="15" t="str">
        <f t="shared" si="7"/>
        <v/>
      </c>
      <c r="BQ21" s="29"/>
      <c r="BR21" s="16"/>
      <c r="BS21" s="5" t="str">
        <f t="shared" si="18"/>
        <v/>
      </c>
      <c r="BV21" s="5" t="str">
        <f t="shared" si="19"/>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9"/>
        <v/>
      </c>
    </row>
    <row r="22" spans="1:103" s="5" customFormat="1" ht="15" customHeight="1">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0"/>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5"/>
        <v/>
      </c>
      <c r="BO22" s="5" t="str">
        <f t="shared" si="6"/>
        <v/>
      </c>
      <c r="BP22" s="15" t="str">
        <f t="shared" si="7"/>
        <v/>
      </c>
      <c r="BQ22" s="29"/>
      <c r="BR22" s="16"/>
      <c r="BS22" s="5" t="str">
        <f t="shared" si="18"/>
        <v/>
      </c>
      <c r="BV22" s="5" t="str">
        <f t="shared" si="19"/>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9"/>
        <v/>
      </c>
    </row>
    <row r="23" spans="1:103" s="5" customFormat="1" ht="15" customHeight="1">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0"/>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5"/>
        <v/>
      </c>
      <c r="BO23" s="5" t="str">
        <f t="shared" si="6"/>
        <v/>
      </c>
      <c r="BP23" s="15" t="str">
        <f t="shared" si="7"/>
        <v/>
      </c>
      <c r="BQ23" s="29"/>
      <c r="BR23" s="16"/>
      <c r="BS23" s="5" t="str">
        <f t="shared" si="18"/>
        <v/>
      </c>
      <c r="BV23" s="5" t="str">
        <f t="shared" si="19"/>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9"/>
        <v/>
      </c>
    </row>
    <row r="24" spans="1:103" s="5" customFormat="1" ht="15" customHeight="1">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0"/>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5"/>
        <v/>
      </c>
      <c r="BO24" s="5" t="str">
        <f t="shared" si="6"/>
        <v/>
      </c>
      <c r="BP24" s="15" t="str">
        <f t="shared" si="7"/>
        <v/>
      </c>
      <c r="BQ24" s="29"/>
      <c r="BR24" s="16"/>
      <c r="BS24" s="5" t="str">
        <f t="shared" si="18"/>
        <v/>
      </c>
      <c r="BV24" s="5" t="str">
        <f t="shared" si="19"/>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9"/>
        <v/>
      </c>
    </row>
    <row r="25" spans="1:103" s="5" customFormat="1" ht="15" customHeight="1">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0"/>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5"/>
        <v/>
      </c>
      <c r="BO25" s="5" t="str">
        <f t="shared" si="6"/>
        <v/>
      </c>
      <c r="BP25" s="15" t="str">
        <f t="shared" si="7"/>
        <v/>
      </c>
      <c r="BQ25" s="29"/>
      <c r="BR25" s="16"/>
      <c r="BS25" s="5" t="str">
        <f t="shared" si="18"/>
        <v/>
      </c>
      <c r="BV25" s="5" t="str">
        <f t="shared" si="19"/>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9"/>
        <v/>
      </c>
    </row>
    <row r="26" spans="1:103" s="5" customFormat="1" ht="15" customHeight="1">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0"/>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5"/>
        <v/>
      </c>
      <c r="BO26" s="5" t="str">
        <f t="shared" si="6"/>
        <v/>
      </c>
      <c r="BP26" s="15" t="str">
        <f t="shared" si="7"/>
        <v/>
      </c>
      <c r="BQ26" s="29"/>
      <c r="BR26" s="16"/>
      <c r="BS26" s="5" t="str">
        <f t="shared" si="18"/>
        <v/>
      </c>
      <c r="BV26" s="5" t="str">
        <f t="shared" si="19"/>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9"/>
        <v/>
      </c>
    </row>
    <row r="27" spans="1:103" s="5" customFormat="1" ht="15" customHeight="1">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0"/>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5"/>
        <v/>
      </c>
      <c r="BO27" s="5" t="str">
        <f t="shared" si="6"/>
        <v/>
      </c>
      <c r="BP27" s="15" t="str">
        <f t="shared" si="7"/>
        <v/>
      </c>
      <c r="BQ27" s="29"/>
      <c r="BR27" s="16"/>
      <c r="BS27" s="5" t="str">
        <f t="shared" si="18"/>
        <v/>
      </c>
      <c r="BV27" s="5" t="str">
        <f t="shared" si="19"/>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9"/>
        <v/>
      </c>
    </row>
    <row r="28" spans="1:103" s="5" customFormat="1" ht="15" customHeight="1">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0"/>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5"/>
        <v/>
      </c>
      <c r="BO28" s="5" t="str">
        <f t="shared" si="6"/>
        <v/>
      </c>
      <c r="BP28" s="15" t="str">
        <f t="shared" si="7"/>
        <v/>
      </c>
      <c r="BQ28" s="29"/>
      <c r="BR28" s="16"/>
      <c r="BS28" s="5" t="str">
        <f t="shared" si="18"/>
        <v/>
      </c>
      <c r="BV28" s="5" t="str">
        <f t="shared" si="19"/>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9"/>
        <v/>
      </c>
    </row>
    <row r="29" spans="1:103" s="5" customFormat="1" ht="15" customHeight="1">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0"/>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5"/>
        <v/>
      </c>
      <c r="BO29" s="5" t="str">
        <f t="shared" si="6"/>
        <v/>
      </c>
      <c r="BP29" s="15" t="str">
        <f t="shared" si="7"/>
        <v/>
      </c>
      <c r="BQ29" s="29"/>
      <c r="BR29" s="16"/>
      <c r="BS29" s="5" t="str">
        <f t="shared" si="18"/>
        <v/>
      </c>
      <c r="BV29" s="5" t="str">
        <f t="shared" si="19"/>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9"/>
        <v/>
      </c>
    </row>
    <row r="30" spans="1:103" s="5" customFormat="1" ht="15" customHeight="1">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0"/>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5"/>
        <v/>
      </c>
      <c r="BO30" s="5" t="str">
        <f t="shared" si="6"/>
        <v/>
      </c>
      <c r="BP30" s="15" t="str">
        <f t="shared" si="7"/>
        <v/>
      </c>
      <c r="BQ30" s="29"/>
      <c r="BR30" s="16"/>
      <c r="BS30" s="5" t="str">
        <f t="shared" si="18"/>
        <v/>
      </c>
      <c r="BV30" s="5" t="str">
        <f t="shared" si="19"/>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9"/>
        <v/>
      </c>
    </row>
    <row r="31" spans="1:103" s="5" customFormat="1" ht="15" customHeight="1">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0"/>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5"/>
        <v/>
      </c>
      <c r="BO31" s="5" t="str">
        <f t="shared" si="6"/>
        <v/>
      </c>
      <c r="BP31" s="15" t="str">
        <f t="shared" si="7"/>
        <v/>
      </c>
      <c r="BQ31" s="29"/>
      <c r="BR31" s="16"/>
      <c r="BS31" s="5" t="str">
        <f t="shared" si="18"/>
        <v/>
      </c>
      <c r="BV31" s="5" t="str">
        <f t="shared" si="19"/>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9"/>
        <v/>
      </c>
    </row>
    <row r="32" spans="1:103" s="5" customFormat="1" ht="15" customHeight="1">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0"/>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5"/>
        <v/>
      </c>
      <c r="BO32" s="5" t="str">
        <f t="shared" si="6"/>
        <v/>
      </c>
      <c r="BP32" s="15" t="str">
        <f t="shared" si="7"/>
        <v/>
      </c>
      <c r="BQ32" s="29"/>
      <c r="BR32" s="16"/>
      <c r="BS32" s="5" t="str">
        <f t="shared" si="18"/>
        <v/>
      </c>
      <c r="BV32" s="5" t="str">
        <f t="shared" si="19"/>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9"/>
        <v/>
      </c>
    </row>
    <row r="33" spans="1:103" s="5" customFormat="1" ht="15" customHeight="1">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0"/>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5"/>
        <v/>
      </c>
      <c r="BO33" s="5" t="str">
        <f t="shared" si="6"/>
        <v/>
      </c>
      <c r="BP33" s="15" t="str">
        <f t="shared" si="7"/>
        <v/>
      </c>
      <c r="BQ33" s="29"/>
      <c r="BR33" s="16"/>
      <c r="BS33" s="5" t="str">
        <f t="shared" si="18"/>
        <v/>
      </c>
      <c r="BV33" s="5" t="str">
        <f t="shared" si="19"/>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9"/>
        <v/>
      </c>
    </row>
    <row r="34" spans="1:103" s="5" customFormat="1" ht="15" customHeight="1">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0"/>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5"/>
        <v/>
      </c>
      <c r="BO34" s="5" t="str">
        <f t="shared" si="6"/>
        <v/>
      </c>
      <c r="BP34" s="15" t="str">
        <f t="shared" si="7"/>
        <v/>
      </c>
      <c r="BQ34" s="29"/>
      <c r="BR34" s="16"/>
      <c r="BS34" s="5" t="str">
        <f t="shared" si="18"/>
        <v/>
      </c>
      <c r="BV34" s="5" t="str">
        <f t="shared" si="19"/>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0"/>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5"/>
        <v/>
      </c>
      <c r="BO35" s="5" t="str">
        <f t="shared" si="6"/>
        <v/>
      </c>
      <c r="BP35" s="15" t="str">
        <f t="shared" si="7"/>
        <v/>
      </c>
      <c r="BQ35" s="29"/>
      <c r="BR35" s="16"/>
      <c r="BS35" s="5" t="str">
        <f t="shared" si="18"/>
        <v/>
      </c>
      <c r="BV35" s="5" t="str">
        <f t="shared" si="19"/>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0"/>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5"/>
        <v/>
      </c>
      <c r="BO36" s="5" t="str">
        <f t="shared" si="6"/>
        <v/>
      </c>
      <c r="BP36" s="15" t="str">
        <f t="shared" si="7"/>
        <v/>
      </c>
      <c r="BQ36" s="29"/>
      <c r="BR36" s="16"/>
      <c r="BS36" s="5" t="str">
        <f t="shared" si="18"/>
        <v/>
      </c>
      <c r="BV36" s="5" t="str">
        <f t="shared" si="19"/>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0"/>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5"/>
        <v/>
      </c>
      <c r="BO37" s="5" t="str">
        <f t="shared" si="6"/>
        <v/>
      </c>
      <c r="BP37" s="15" t="str">
        <f t="shared" si="7"/>
        <v/>
      </c>
      <c r="BQ37" s="29"/>
      <c r="BR37" s="16"/>
      <c r="BS37" s="5" t="str">
        <f t="shared" si="18"/>
        <v/>
      </c>
      <c r="BV37" s="5" t="str">
        <f t="shared" si="19"/>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0"/>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5"/>
        <v/>
      </c>
      <c r="BO38" s="5" t="str">
        <f t="shared" si="6"/>
        <v/>
      </c>
      <c r="BP38" s="15" t="str">
        <f t="shared" si="7"/>
        <v/>
      </c>
      <c r="BQ38" s="29"/>
      <c r="BR38" s="16"/>
      <c r="BS38" s="5" t="str">
        <f t="shared" si="18"/>
        <v/>
      </c>
      <c r="BV38" s="5" t="str">
        <f t="shared" si="19"/>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0"/>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5"/>
        <v/>
      </c>
      <c r="BO39" s="5" t="str">
        <f t="shared" si="6"/>
        <v/>
      </c>
      <c r="BP39" s="15" t="str">
        <f t="shared" si="7"/>
        <v/>
      </c>
      <c r="BQ39" s="29"/>
      <c r="BR39" s="16"/>
      <c r="BS39" s="5" t="str">
        <f t="shared" si="18"/>
        <v/>
      </c>
      <c r="BV39" s="5" t="str">
        <f t="shared" si="19"/>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0"/>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5"/>
        <v/>
      </c>
      <c r="BO40" s="5" t="str">
        <f t="shared" si="6"/>
        <v/>
      </c>
      <c r="BP40" s="15" t="str">
        <f t="shared" si="7"/>
        <v/>
      </c>
      <c r="BQ40" s="29"/>
      <c r="BR40" s="16"/>
      <c r="BS40" s="5" t="str">
        <f t="shared" si="18"/>
        <v/>
      </c>
      <c r="BV40" s="5" t="str">
        <f t="shared" si="19"/>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0"/>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5"/>
        <v/>
      </c>
      <c r="BO41" s="5" t="str">
        <f t="shared" si="6"/>
        <v/>
      </c>
      <c r="BP41" s="15" t="str">
        <f t="shared" si="7"/>
        <v/>
      </c>
      <c r="BQ41" s="29"/>
      <c r="BR41" s="16"/>
      <c r="BS41" s="5" t="str">
        <f t="shared" si="18"/>
        <v/>
      </c>
      <c r="BV41" s="5" t="str">
        <f t="shared" si="19"/>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0"/>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5"/>
        <v/>
      </c>
      <c r="BO42" s="5" t="str">
        <f t="shared" si="6"/>
        <v/>
      </c>
      <c r="BP42" s="15" t="str">
        <f t="shared" si="7"/>
        <v/>
      </c>
      <c r="BQ42" s="29"/>
      <c r="BR42" s="16"/>
      <c r="BS42" s="5" t="str">
        <f t="shared" si="18"/>
        <v/>
      </c>
      <c r="BV42" s="5" t="str">
        <f t="shared" si="19"/>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0"/>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5"/>
        <v/>
      </c>
      <c r="BO43" s="5" t="str">
        <f t="shared" si="6"/>
        <v/>
      </c>
      <c r="BP43" s="15" t="str">
        <f t="shared" si="7"/>
        <v/>
      </c>
      <c r="BQ43" s="29"/>
      <c r="BR43" s="16"/>
      <c r="BS43" s="5" t="str">
        <f t="shared" ref="BS43:BS74" si="20">CONCATENATE(AR43,AS43,AT43,AU43,AV43)</f>
        <v/>
      </c>
      <c r="BV43" s="5" t="str">
        <f t="shared" si="19"/>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0"/>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5"/>
        <v/>
      </c>
      <c r="BO44" s="5" t="str">
        <f t="shared" si="6"/>
        <v/>
      </c>
      <c r="BP44" s="15" t="str">
        <f t="shared" si="7"/>
        <v/>
      </c>
      <c r="BQ44" s="29"/>
      <c r="BR44" s="16"/>
      <c r="BS44" s="5" t="str">
        <f t="shared" si="20"/>
        <v/>
      </c>
      <c r="BV44" s="5" t="str">
        <f t="shared" si="19"/>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0"/>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5"/>
        <v/>
      </c>
      <c r="BO45" s="5" t="str">
        <f t="shared" si="6"/>
        <v/>
      </c>
      <c r="BP45" s="15" t="str">
        <f t="shared" si="7"/>
        <v/>
      </c>
      <c r="BQ45" s="29"/>
      <c r="BR45" s="16"/>
      <c r="BS45" s="5" t="str">
        <f t="shared" si="20"/>
        <v/>
      </c>
      <c r="BV45" s="5" t="str">
        <f t="shared" si="19"/>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0"/>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5"/>
        <v/>
      </c>
      <c r="BO46" s="5" t="str">
        <f t="shared" si="6"/>
        <v/>
      </c>
      <c r="BP46" s="15" t="str">
        <f t="shared" si="7"/>
        <v/>
      </c>
      <c r="BQ46" s="29"/>
      <c r="BR46" s="16"/>
      <c r="BS46" s="5" t="str">
        <f t="shared" si="20"/>
        <v/>
      </c>
      <c r="BV46" s="5" t="str">
        <f t="shared" si="19"/>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0"/>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5"/>
        <v/>
      </c>
      <c r="BO47" s="5" t="str">
        <f t="shared" si="6"/>
        <v/>
      </c>
      <c r="BP47" s="15" t="str">
        <f t="shared" si="7"/>
        <v/>
      </c>
      <c r="BQ47" s="29"/>
      <c r="BR47" s="16"/>
      <c r="BS47" s="5" t="str">
        <f t="shared" si="20"/>
        <v/>
      </c>
      <c r="BV47" s="5" t="str">
        <f t="shared" si="19"/>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0"/>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5"/>
        <v/>
      </c>
      <c r="BO48" s="5" t="str">
        <f t="shared" si="6"/>
        <v/>
      </c>
      <c r="BP48" s="15" t="str">
        <f t="shared" si="7"/>
        <v/>
      </c>
      <c r="BQ48" s="29"/>
      <c r="BR48" s="16"/>
      <c r="BS48" s="5" t="str">
        <f t="shared" si="20"/>
        <v/>
      </c>
      <c r="BV48" s="5" t="str">
        <f t="shared" si="19"/>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0"/>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5"/>
        <v/>
      </c>
      <c r="BO49" s="5" t="str">
        <f t="shared" si="6"/>
        <v/>
      </c>
      <c r="BP49" s="15" t="str">
        <f t="shared" si="7"/>
        <v/>
      </c>
      <c r="BQ49" s="29"/>
      <c r="BR49" s="16"/>
      <c r="BS49" s="5" t="str">
        <f t="shared" si="20"/>
        <v/>
      </c>
      <c r="BV49" s="5" t="str">
        <f t="shared" si="19"/>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0"/>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5"/>
        <v/>
      </c>
      <c r="BO50" s="5" t="str">
        <f t="shared" si="6"/>
        <v/>
      </c>
      <c r="BP50" s="15" t="str">
        <f t="shared" si="7"/>
        <v/>
      </c>
      <c r="BQ50" s="29"/>
      <c r="BR50" s="16"/>
      <c r="BS50" s="5" t="str">
        <f t="shared" si="20"/>
        <v/>
      </c>
      <c r="BV50" s="5" t="str">
        <f t="shared" si="19"/>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0"/>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5"/>
        <v/>
      </c>
      <c r="BO51" s="5" t="str">
        <f t="shared" si="6"/>
        <v/>
      </c>
      <c r="BP51" s="15" t="str">
        <f t="shared" si="7"/>
        <v/>
      </c>
      <c r="BQ51" s="29"/>
      <c r="BR51" s="16"/>
      <c r="BS51" s="5" t="str">
        <f t="shared" si="20"/>
        <v/>
      </c>
      <c r="BV51" s="5" t="str">
        <f t="shared" si="19"/>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0"/>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5"/>
        <v/>
      </c>
      <c r="BO52" s="5" t="str">
        <f t="shared" si="6"/>
        <v/>
      </c>
      <c r="BP52" s="15" t="str">
        <f t="shared" si="7"/>
        <v/>
      </c>
      <c r="BQ52" s="29"/>
      <c r="BR52" s="16"/>
      <c r="BS52" s="5" t="str">
        <f t="shared" si="20"/>
        <v/>
      </c>
      <c r="BV52" s="5" t="str">
        <f t="shared" si="19"/>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0"/>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5"/>
        <v/>
      </c>
      <c r="BO53" s="5" t="str">
        <f t="shared" si="6"/>
        <v/>
      </c>
      <c r="BP53" s="15" t="str">
        <f t="shared" si="7"/>
        <v/>
      </c>
      <c r="BQ53" s="29"/>
      <c r="BR53" s="16"/>
      <c r="BS53" s="5" t="str">
        <f t="shared" si="20"/>
        <v/>
      </c>
      <c r="BV53" s="5" t="str">
        <f t="shared" si="19"/>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0"/>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5"/>
        <v/>
      </c>
      <c r="BO54" s="5" t="str">
        <f t="shared" si="6"/>
        <v/>
      </c>
      <c r="BP54" s="15" t="str">
        <f t="shared" si="7"/>
        <v/>
      </c>
      <c r="BQ54" s="29"/>
      <c r="BR54" s="16"/>
      <c r="BS54" s="5" t="str">
        <f t="shared" si="20"/>
        <v/>
      </c>
      <c r="BV54" s="5" t="str">
        <f t="shared" si="19"/>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0"/>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5"/>
        <v/>
      </c>
      <c r="BO55" s="5" t="str">
        <f t="shared" si="6"/>
        <v/>
      </c>
      <c r="BP55" s="15" t="str">
        <f t="shared" si="7"/>
        <v/>
      </c>
      <c r="BQ55" s="29"/>
      <c r="BR55" s="16"/>
      <c r="BS55" s="5" t="str">
        <f t="shared" si="20"/>
        <v/>
      </c>
      <c r="BV55" s="5" t="str">
        <f t="shared" si="19"/>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0"/>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5"/>
        <v/>
      </c>
      <c r="BO56" s="5" t="str">
        <f t="shared" si="6"/>
        <v/>
      </c>
      <c r="BP56" s="15" t="str">
        <f t="shared" si="7"/>
        <v/>
      </c>
      <c r="BQ56" s="29"/>
      <c r="BR56" s="16"/>
      <c r="BS56" s="5" t="str">
        <f t="shared" si="20"/>
        <v/>
      </c>
      <c r="BV56" s="5" t="str">
        <f t="shared" si="19"/>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0"/>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5"/>
        <v/>
      </c>
      <c r="BO57" s="5" t="str">
        <f t="shared" si="6"/>
        <v/>
      </c>
      <c r="BP57" s="15" t="str">
        <f t="shared" si="7"/>
        <v/>
      </c>
      <c r="BQ57" s="29"/>
      <c r="BR57" s="16"/>
      <c r="BS57" s="5" t="str">
        <f t="shared" si="20"/>
        <v/>
      </c>
      <c r="BV57" s="5" t="str">
        <f t="shared" si="19"/>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0"/>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5"/>
        <v/>
      </c>
      <c r="BO58" s="5" t="str">
        <f t="shared" si="6"/>
        <v/>
      </c>
      <c r="BP58" s="15" t="str">
        <f t="shared" si="7"/>
        <v/>
      </c>
      <c r="BQ58" s="29"/>
      <c r="BR58" s="16"/>
      <c r="BS58" s="5" t="str">
        <f t="shared" si="20"/>
        <v/>
      </c>
      <c r="BV58" s="5" t="str">
        <f t="shared" si="19"/>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0"/>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5"/>
        <v/>
      </c>
      <c r="BO59" s="5" t="str">
        <f t="shared" si="6"/>
        <v/>
      </c>
      <c r="BP59" s="15" t="str">
        <f t="shared" si="7"/>
        <v/>
      </c>
      <c r="BQ59" s="29"/>
      <c r="BR59" s="16"/>
      <c r="BS59" s="5" t="str">
        <f t="shared" si="20"/>
        <v/>
      </c>
      <c r="BV59" s="5" t="str">
        <f t="shared" si="19"/>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0"/>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5"/>
        <v/>
      </c>
      <c r="BO60" s="5" t="str">
        <f t="shared" si="6"/>
        <v/>
      </c>
      <c r="BP60" s="15" t="str">
        <f t="shared" si="7"/>
        <v/>
      </c>
      <c r="BQ60" s="29"/>
      <c r="BR60" s="16"/>
      <c r="BS60" s="5" t="str">
        <f t="shared" si="20"/>
        <v/>
      </c>
      <c r="BV60" s="5" t="str">
        <f t="shared" si="19"/>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0"/>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5"/>
        <v/>
      </c>
      <c r="BO61" s="5" t="str">
        <f t="shared" si="6"/>
        <v/>
      </c>
      <c r="BP61" s="15" t="str">
        <f t="shared" si="7"/>
        <v/>
      </c>
      <c r="BQ61" s="29"/>
      <c r="BR61" s="16"/>
      <c r="BS61" s="5" t="str">
        <f t="shared" si="20"/>
        <v/>
      </c>
      <c r="BV61" s="5" t="str">
        <f t="shared" si="19"/>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0"/>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5"/>
        <v/>
      </c>
      <c r="BO62" s="5" t="str">
        <f t="shared" si="6"/>
        <v/>
      </c>
      <c r="BP62" s="15" t="str">
        <f t="shared" si="7"/>
        <v/>
      </c>
      <c r="BQ62" s="29"/>
      <c r="BR62" s="16"/>
      <c r="BS62" s="5" t="str">
        <f t="shared" si="20"/>
        <v/>
      </c>
      <c r="BV62" s="5" t="str">
        <f t="shared" si="19"/>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0"/>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5"/>
        <v/>
      </c>
      <c r="BO63" s="5" t="str">
        <f t="shared" si="6"/>
        <v/>
      </c>
      <c r="BP63" s="15" t="str">
        <f t="shared" si="7"/>
        <v/>
      </c>
      <c r="BQ63" s="29"/>
      <c r="BR63" s="16"/>
      <c r="BS63" s="5" t="str">
        <f t="shared" si="20"/>
        <v/>
      </c>
      <c r="BV63" s="5" t="str">
        <f t="shared" si="19"/>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0"/>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5"/>
        <v/>
      </c>
      <c r="BO64" s="5" t="str">
        <f t="shared" si="6"/>
        <v/>
      </c>
      <c r="BP64" s="15" t="str">
        <f t="shared" si="7"/>
        <v/>
      </c>
      <c r="BQ64" s="29"/>
      <c r="BR64" s="16"/>
      <c r="BS64" s="5" t="str">
        <f t="shared" si="20"/>
        <v/>
      </c>
      <c r="BV64" s="5" t="str">
        <f t="shared" si="19"/>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0"/>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5"/>
        <v/>
      </c>
      <c r="BO65" s="5" t="str">
        <f t="shared" si="6"/>
        <v/>
      </c>
      <c r="BP65" s="15" t="str">
        <f t="shared" si="7"/>
        <v/>
      </c>
      <c r="BQ65" s="29"/>
      <c r="BR65" s="16"/>
      <c r="BS65" s="5" t="str">
        <f t="shared" si="20"/>
        <v/>
      </c>
      <c r="BV65" s="5" t="str">
        <f t="shared" si="19"/>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21">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0"/>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2">IF(BM66="","",AI66)</f>
        <v/>
      </c>
      <c r="BO66" s="5" t="str">
        <f t="shared" ref="BO66:BO129" si="23">IF(BM66="","",E66)</f>
        <v/>
      </c>
      <c r="BP66" s="15" t="str">
        <f t="shared" ref="BP66:BP129" si="24">IF(BM66="","",F66)</f>
        <v/>
      </c>
      <c r="BQ66" s="29"/>
      <c r="BR66" s="16"/>
      <c r="BS66" s="5" t="str">
        <f t="shared" si="20"/>
        <v/>
      </c>
      <c r="BV66" s="5" t="str">
        <f t="shared" si="19"/>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21"/>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ref="AK67:AK130" si="25">IF(AJ67="","",AJ67/((AH67*0.746*365*24)+438))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2"/>
        <v/>
      </c>
      <c r="BO67" s="5" t="str">
        <f t="shared" si="23"/>
        <v/>
      </c>
      <c r="BP67" s="15" t="str">
        <f t="shared" si="24"/>
        <v/>
      </c>
      <c r="BQ67" s="29"/>
      <c r="BR67" s="16"/>
      <c r="BS67" s="5" t="str">
        <f t="shared" si="20"/>
        <v/>
      </c>
      <c r="BV67" s="5" t="str">
        <f t="shared" si="19"/>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21"/>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si="25"/>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2"/>
        <v/>
      </c>
      <c r="BO68" s="5" t="str">
        <f t="shared" si="23"/>
        <v/>
      </c>
      <c r="BP68" s="15" t="str">
        <f t="shared" si="24"/>
        <v/>
      </c>
      <c r="BQ68" s="29"/>
      <c r="BR68" s="16"/>
      <c r="BS68" s="5" t="str">
        <f t="shared" si="20"/>
        <v/>
      </c>
      <c r="BV68" s="5" t="str">
        <f t="shared" si="19"/>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21"/>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25"/>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2"/>
        <v/>
      </c>
      <c r="BO69" s="5" t="str">
        <f t="shared" si="23"/>
        <v/>
      </c>
      <c r="BP69" s="15" t="str">
        <f t="shared" si="24"/>
        <v/>
      </c>
      <c r="BQ69" s="29"/>
      <c r="BR69" s="16"/>
      <c r="BS69" s="5" t="str">
        <f t="shared" si="20"/>
        <v/>
      </c>
      <c r="BV69" s="5" t="str">
        <f t="shared" si="19"/>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21"/>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25"/>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2"/>
        <v/>
      </c>
      <c r="BO70" s="5" t="str">
        <f t="shared" si="23"/>
        <v/>
      </c>
      <c r="BP70" s="15" t="str">
        <f t="shared" si="24"/>
        <v/>
      </c>
      <c r="BQ70" s="29"/>
      <c r="BR70" s="16"/>
      <c r="BS70" s="5" t="str">
        <f t="shared" si="20"/>
        <v/>
      </c>
      <c r="BV70" s="5" t="str">
        <f t="shared" si="19"/>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21"/>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25"/>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2"/>
        <v/>
      </c>
      <c r="BO71" s="5" t="str">
        <f t="shared" si="23"/>
        <v/>
      </c>
      <c r="BP71" s="15" t="str">
        <f t="shared" si="24"/>
        <v/>
      </c>
      <c r="BQ71" s="29"/>
      <c r="BR71" s="16"/>
      <c r="BS71" s="5" t="str">
        <f t="shared" si="20"/>
        <v/>
      </c>
      <c r="BV71" s="5" t="str">
        <f t="shared" si="19"/>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21"/>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25"/>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2"/>
        <v/>
      </c>
      <c r="BO72" s="5" t="str">
        <f t="shared" si="23"/>
        <v/>
      </c>
      <c r="BP72" s="15" t="str">
        <f t="shared" si="24"/>
        <v/>
      </c>
      <c r="BQ72" s="29"/>
      <c r="BR72" s="16"/>
      <c r="BS72" s="5" t="str">
        <f t="shared" si="20"/>
        <v/>
      </c>
      <c r="BV72" s="5" t="str">
        <f t="shared" si="19"/>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21"/>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25"/>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2"/>
        <v/>
      </c>
      <c r="BO73" s="5" t="str">
        <f t="shared" si="23"/>
        <v/>
      </c>
      <c r="BP73" s="15" t="str">
        <f t="shared" si="24"/>
        <v/>
      </c>
      <c r="BQ73" s="29"/>
      <c r="BR73" s="16"/>
      <c r="BS73" s="5" t="str">
        <f t="shared" si="20"/>
        <v/>
      </c>
      <c r="BV73" s="5" t="str">
        <f t="shared" si="19"/>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21"/>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25"/>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2"/>
        <v/>
      </c>
      <c r="BO74" s="5" t="str">
        <f t="shared" si="23"/>
        <v/>
      </c>
      <c r="BP74" s="15" t="str">
        <f t="shared" si="24"/>
        <v/>
      </c>
      <c r="BQ74" s="29"/>
      <c r="BR74" s="16"/>
      <c r="BS74" s="5" t="str">
        <f t="shared" si="20"/>
        <v/>
      </c>
      <c r="BV74" s="5" t="str">
        <f t="shared" si="19"/>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21"/>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25"/>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2"/>
        <v/>
      </c>
      <c r="BO75" s="5" t="str">
        <f t="shared" si="23"/>
        <v/>
      </c>
      <c r="BP75" s="15" t="str">
        <f t="shared" si="24"/>
        <v/>
      </c>
      <c r="BQ75" s="29"/>
      <c r="BR75" s="16"/>
      <c r="BS75" s="5" t="str">
        <f t="shared" ref="BS75:BS106" si="30">CONCATENATE(AR75,AS75,AT75,AU75,AV75)</f>
        <v/>
      </c>
      <c r="BV75" s="5" t="str">
        <f t="shared" ref="BV75:BV138" si="31">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21"/>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25"/>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2"/>
        <v/>
      </c>
      <c r="BO76" s="5" t="str">
        <f t="shared" si="23"/>
        <v/>
      </c>
      <c r="BP76" s="15" t="str">
        <f t="shared" si="24"/>
        <v/>
      </c>
      <c r="BQ76" s="29"/>
      <c r="BR76" s="16"/>
      <c r="BS76" s="5" t="str">
        <f t="shared" si="30"/>
        <v/>
      </c>
      <c r="BV76" s="5" t="str">
        <f t="shared" si="31"/>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21"/>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25"/>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2"/>
        <v/>
      </c>
      <c r="BO77" s="5" t="str">
        <f t="shared" si="23"/>
        <v/>
      </c>
      <c r="BP77" s="15" t="str">
        <f t="shared" si="24"/>
        <v/>
      </c>
      <c r="BQ77" s="29"/>
      <c r="BR77" s="16"/>
      <c r="BS77" s="5" t="str">
        <f t="shared" si="30"/>
        <v/>
      </c>
      <c r="BV77" s="5" t="str">
        <f t="shared" si="31"/>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21"/>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25"/>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2"/>
        <v/>
      </c>
      <c r="BO78" s="5" t="str">
        <f t="shared" si="23"/>
        <v/>
      </c>
      <c r="BP78" s="15" t="str">
        <f t="shared" si="24"/>
        <v/>
      </c>
      <c r="BQ78" s="29"/>
      <c r="BR78" s="16"/>
      <c r="BS78" s="5" t="str">
        <f t="shared" si="30"/>
        <v/>
      </c>
      <c r="BV78" s="5" t="str">
        <f t="shared" si="31"/>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21"/>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25"/>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2"/>
        <v/>
      </c>
      <c r="BO79" s="5" t="str">
        <f t="shared" si="23"/>
        <v/>
      </c>
      <c r="BP79" s="15" t="str">
        <f t="shared" si="24"/>
        <v/>
      </c>
      <c r="BQ79" s="29"/>
      <c r="BR79" s="16"/>
      <c r="BS79" s="5" t="str">
        <f t="shared" si="30"/>
        <v/>
      </c>
      <c r="BV79" s="5" t="str">
        <f t="shared" si="31"/>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21"/>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25"/>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2"/>
        <v/>
      </c>
      <c r="BO80" s="5" t="str">
        <f t="shared" si="23"/>
        <v/>
      </c>
      <c r="BP80" s="15" t="str">
        <f t="shared" si="24"/>
        <v/>
      </c>
      <c r="BQ80" s="29"/>
      <c r="BR80" s="16"/>
      <c r="BS80" s="5" t="str">
        <f t="shared" si="30"/>
        <v/>
      </c>
      <c r="BV80" s="5" t="str">
        <f t="shared" si="31"/>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21"/>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25"/>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2"/>
        <v/>
      </c>
      <c r="BO81" s="5" t="str">
        <f t="shared" si="23"/>
        <v/>
      </c>
      <c r="BP81" s="15" t="str">
        <f t="shared" si="24"/>
        <v/>
      </c>
      <c r="BQ81" s="29"/>
      <c r="BR81" s="16"/>
      <c r="BS81" s="5" t="str">
        <f t="shared" si="30"/>
        <v/>
      </c>
      <c r="BV81" s="5" t="str">
        <f t="shared" si="31"/>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21"/>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25"/>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2"/>
        <v/>
      </c>
      <c r="BO82" s="5" t="str">
        <f t="shared" si="23"/>
        <v/>
      </c>
      <c r="BP82" s="15" t="str">
        <f t="shared" si="24"/>
        <v/>
      </c>
      <c r="BQ82" s="29"/>
      <c r="BR82" s="16"/>
      <c r="BS82" s="5" t="str">
        <f t="shared" si="30"/>
        <v/>
      </c>
      <c r="BV82" s="5" t="str">
        <f t="shared" si="31"/>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21"/>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25"/>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2"/>
        <v/>
      </c>
      <c r="BO83" s="5" t="str">
        <f t="shared" si="23"/>
        <v/>
      </c>
      <c r="BP83" s="15" t="str">
        <f t="shared" si="24"/>
        <v/>
      </c>
      <c r="BQ83" s="29"/>
      <c r="BR83" s="16"/>
      <c r="BS83" s="5" t="str">
        <f t="shared" si="30"/>
        <v/>
      </c>
      <c r="BV83" s="5" t="str">
        <f t="shared" si="31"/>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21"/>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25"/>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2"/>
        <v/>
      </c>
      <c r="BO84" s="5" t="str">
        <f t="shared" si="23"/>
        <v/>
      </c>
      <c r="BP84" s="15" t="str">
        <f t="shared" si="24"/>
        <v/>
      </c>
      <c r="BQ84" s="29"/>
      <c r="BR84" s="16"/>
      <c r="BS84" s="5" t="str">
        <f t="shared" si="30"/>
        <v/>
      </c>
      <c r="BV84" s="5" t="str">
        <f t="shared" si="31"/>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21"/>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25"/>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2"/>
        <v/>
      </c>
      <c r="BO85" s="5" t="str">
        <f t="shared" si="23"/>
        <v/>
      </c>
      <c r="BP85" s="15" t="str">
        <f t="shared" si="24"/>
        <v/>
      </c>
      <c r="BQ85" s="29"/>
      <c r="BR85" s="16"/>
      <c r="BS85" s="5" t="str">
        <f t="shared" si="30"/>
        <v/>
      </c>
      <c r="BV85" s="5" t="str">
        <f t="shared" si="31"/>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21"/>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25"/>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2"/>
        <v/>
      </c>
      <c r="BO86" s="5" t="str">
        <f t="shared" si="23"/>
        <v/>
      </c>
      <c r="BP86" s="15" t="str">
        <f t="shared" si="24"/>
        <v/>
      </c>
      <c r="BQ86" s="29"/>
      <c r="BR86" s="16"/>
      <c r="BS86" s="5" t="str">
        <f t="shared" si="30"/>
        <v/>
      </c>
      <c r="BV86" s="5" t="str">
        <f t="shared" si="31"/>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21"/>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25"/>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2"/>
        <v/>
      </c>
      <c r="BO87" s="5" t="str">
        <f t="shared" si="23"/>
        <v/>
      </c>
      <c r="BP87" s="15" t="str">
        <f t="shared" si="24"/>
        <v/>
      </c>
      <c r="BQ87" s="29"/>
      <c r="BR87" s="16"/>
      <c r="BS87" s="5" t="str">
        <f t="shared" si="30"/>
        <v/>
      </c>
      <c r="BV87" s="5" t="str">
        <f t="shared" si="31"/>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21"/>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25"/>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2"/>
        <v/>
      </c>
      <c r="BO88" s="5" t="str">
        <f t="shared" si="23"/>
        <v/>
      </c>
      <c r="BP88" s="15" t="str">
        <f t="shared" si="24"/>
        <v/>
      </c>
      <c r="BQ88" s="29"/>
      <c r="BR88" s="16"/>
      <c r="BS88" s="5" t="str">
        <f t="shared" si="30"/>
        <v/>
      </c>
      <c r="BV88" s="5" t="str">
        <f t="shared" si="31"/>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21"/>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25"/>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2"/>
        <v/>
      </c>
      <c r="BO89" s="5" t="str">
        <f t="shared" si="23"/>
        <v/>
      </c>
      <c r="BP89" s="15" t="str">
        <f t="shared" si="24"/>
        <v/>
      </c>
      <c r="BQ89" s="29"/>
      <c r="BR89" s="16"/>
      <c r="BS89" s="5" t="str">
        <f t="shared" si="30"/>
        <v/>
      </c>
      <c r="BV89" s="5" t="str">
        <f t="shared" si="31"/>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21"/>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25"/>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2"/>
        <v/>
      </c>
      <c r="BO90" s="5" t="str">
        <f t="shared" si="23"/>
        <v/>
      </c>
      <c r="BP90" s="15" t="str">
        <f t="shared" si="24"/>
        <v/>
      </c>
      <c r="BQ90" s="29"/>
      <c r="BR90" s="16"/>
      <c r="BS90" s="5" t="str">
        <f t="shared" si="30"/>
        <v/>
      </c>
      <c r="BV90" s="5" t="str">
        <f t="shared" si="31"/>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21"/>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25"/>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2"/>
        <v/>
      </c>
      <c r="BO91" s="5" t="str">
        <f t="shared" si="23"/>
        <v/>
      </c>
      <c r="BP91" s="15" t="str">
        <f t="shared" si="24"/>
        <v/>
      </c>
      <c r="BQ91" s="29"/>
      <c r="BR91" s="16"/>
      <c r="BS91" s="5" t="str">
        <f t="shared" si="30"/>
        <v/>
      </c>
      <c r="BV91" s="5" t="str">
        <f t="shared" si="31"/>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21"/>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25"/>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2"/>
        <v/>
      </c>
      <c r="BO92" s="5" t="str">
        <f t="shared" si="23"/>
        <v/>
      </c>
      <c r="BP92" s="15" t="str">
        <f t="shared" si="24"/>
        <v/>
      </c>
      <c r="BQ92" s="29"/>
      <c r="BR92" s="16"/>
      <c r="BS92" s="5" t="str">
        <f t="shared" si="30"/>
        <v/>
      </c>
      <c r="BV92" s="5" t="str">
        <f t="shared" si="31"/>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21"/>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25"/>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2"/>
        <v/>
      </c>
      <c r="BO93" s="5" t="str">
        <f t="shared" si="23"/>
        <v/>
      </c>
      <c r="BP93" s="15" t="str">
        <f t="shared" si="24"/>
        <v/>
      </c>
      <c r="BQ93" s="29"/>
      <c r="BR93" s="16"/>
      <c r="BS93" s="5" t="str">
        <f t="shared" si="30"/>
        <v/>
      </c>
      <c r="BV93" s="5" t="str">
        <f t="shared" si="31"/>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21"/>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25"/>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2"/>
        <v/>
      </c>
      <c r="BO94" s="5" t="str">
        <f t="shared" si="23"/>
        <v/>
      </c>
      <c r="BP94" s="15" t="str">
        <f t="shared" si="24"/>
        <v/>
      </c>
      <c r="BQ94" s="29"/>
      <c r="BR94" s="16"/>
      <c r="BS94" s="5" t="str">
        <f t="shared" si="30"/>
        <v/>
      </c>
      <c r="BV94" s="5" t="str">
        <f t="shared" si="31"/>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21"/>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25"/>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2"/>
        <v/>
      </c>
      <c r="BO95" s="5" t="str">
        <f t="shared" si="23"/>
        <v/>
      </c>
      <c r="BP95" s="15" t="str">
        <f t="shared" si="24"/>
        <v/>
      </c>
      <c r="BQ95" s="29"/>
      <c r="BR95" s="16"/>
      <c r="BS95" s="5" t="str">
        <f t="shared" si="30"/>
        <v/>
      </c>
      <c r="BV95" s="5" t="str">
        <f t="shared" si="31"/>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21"/>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25"/>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2"/>
        <v/>
      </c>
      <c r="BO96" s="5" t="str">
        <f t="shared" si="23"/>
        <v/>
      </c>
      <c r="BP96" s="15" t="str">
        <f t="shared" si="24"/>
        <v/>
      </c>
      <c r="BQ96" s="29"/>
      <c r="BR96" s="16"/>
      <c r="BS96" s="5" t="str">
        <f t="shared" si="30"/>
        <v/>
      </c>
      <c r="BV96" s="5" t="str">
        <f t="shared" si="31"/>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21"/>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25"/>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2"/>
        <v/>
      </c>
      <c r="BO97" s="5" t="str">
        <f t="shared" si="23"/>
        <v/>
      </c>
      <c r="BP97" s="15" t="str">
        <f t="shared" si="24"/>
        <v/>
      </c>
      <c r="BQ97" s="29"/>
      <c r="BR97" s="16"/>
      <c r="BS97" s="5" t="str">
        <f t="shared" si="30"/>
        <v/>
      </c>
      <c r="BV97" s="5" t="str">
        <f t="shared" si="31"/>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21"/>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25"/>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2"/>
        <v/>
      </c>
      <c r="BO98" s="5" t="str">
        <f t="shared" si="23"/>
        <v/>
      </c>
      <c r="BP98" s="15" t="str">
        <f t="shared" si="24"/>
        <v/>
      </c>
      <c r="BQ98" s="29"/>
      <c r="BR98" s="16"/>
      <c r="BS98" s="5" t="str">
        <f t="shared" si="30"/>
        <v/>
      </c>
      <c r="BV98" s="5" t="str">
        <f t="shared" si="31"/>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21"/>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25"/>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2"/>
        <v/>
      </c>
      <c r="BO99" s="5" t="str">
        <f t="shared" si="23"/>
        <v/>
      </c>
      <c r="BP99" s="15" t="str">
        <f t="shared" si="24"/>
        <v/>
      </c>
      <c r="BQ99" s="29"/>
      <c r="BR99" s="16"/>
      <c r="BS99" s="5" t="str">
        <f t="shared" si="30"/>
        <v/>
      </c>
      <c r="BV99" s="5" t="str">
        <f t="shared" si="31"/>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21"/>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25"/>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2"/>
        <v/>
      </c>
      <c r="BO100" s="5" t="str">
        <f t="shared" si="23"/>
        <v/>
      </c>
      <c r="BP100" s="15" t="str">
        <f t="shared" si="24"/>
        <v/>
      </c>
      <c r="BQ100" s="29"/>
      <c r="BR100" s="16"/>
      <c r="BS100" s="5" t="str">
        <f t="shared" si="30"/>
        <v/>
      </c>
      <c r="BV100" s="5" t="str">
        <f t="shared" si="31"/>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c r="A101" s="4" t="str">
        <f t="shared" si="21"/>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25"/>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2"/>
        <v/>
      </c>
      <c r="BO101" s="5" t="str">
        <f t="shared" si="23"/>
        <v/>
      </c>
      <c r="BP101" s="15" t="str">
        <f t="shared" si="24"/>
        <v/>
      </c>
      <c r="BQ101" s="29"/>
      <c r="BR101" s="16"/>
      <c r="BS101" s="5" t="str">
        <f t="shared" si="30"/>
        <v/>
      </c>
      <c r="BV101" s="5" t="str">
        <f t="shared" si="31"/>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21"/>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25"/>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2"/>
        <v/>
      </c>
      <c r="BO102" s="5" t="str">
        <f t="shared" si="23"/>
        <v/>
      </c>
      <c r="BP102" s="15" t="str">
        <f t="shared" si="24"/>
        <v/>
      </c>
      <c r="BQ102" s="29"/>
      <c r="BR102" s="16"/>
      <c r="BS102" s="5" t="str">
        <f t="shared" si="30"/>
        <v/>
      </c>
      <c r="BV102" s="5" t="str">
        <f t="shared" si="31"/>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21"/>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25"/>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2"/>
        <v/>
      </c>
      <c r="BO103" s="5" t="str">
        <f t="shared" si="23"/>
        <v/>
      </c>
      <c r="BP103" s="15" t="str">
        <f t="shared" si="24"/>
        <v/>
      </c>
      <c r="BQ103" s="29"/>
      <c r="BR103" s="16"/>
      <c r="BS103" s="5" t="str">
        <f t="shared" si="30"/>
        <v/>
      </c>
      <c r="BV103" s="5" t="str">
        <f t="shared" si="31"/>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21"/>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25"/>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2"/>
        <v/>
      </c>
      <c r="BO104" s="5" t="str">
        <f t="shared" si="23"/>
        <v/>
      </c>
      <c r="BP104" s="15" t="str">
        <f t="shared" si="24"/>
        <v/>
      </c>
      <c r="BQ104" s="29"/>
      <c r="BR104" s="16"/>
      <c r="BS104" s="5" t="str">
        <f t="shared" si="30"/>
        <v/>
      </c>
      <c r="BV104" s="5" t="str">
        <f t="shared" si="31"/>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21"/>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25"/>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2"/>
        <v/>
      </c>
      <c r="BO105" s="5" t="str">
        <f t="shared" si="23"/>
        <v/>
      </c>
      <c r="BP105" s="15" t="str">
        <f t="shared" si="24"/>
        <v/>
      </c>
      <c r="BQ105" s="29"/>
      <c r="BR105" s="16"/>
      <c r="BS105" s="5" t="str">
        <f t="shared" si="30"/>
        <v/>
      </c>
      <c r="BV105" s="5" t="str">
        <f t="shared" si="31"/>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21"/>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25"/>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2"/>
        <v/>
      </c>
      <c r="BO106" s="5" t="str">
        <f t="shared" si="23"/>
        <v/>
      </c>
      <c r="BP106" s="15" t="str">
        <f t="shared" si="24"/>
        <v/>
      </c>
      <c r="BQ106" s="29"/>
      <c r="BR106" s="16"/>
      <c r="BS106" s="5" t="str">
        <f t="shared" si="30"/>
        <v/>
      </c>
      <c r="BV106" s="5" t="str">
        <f t="shared" si="31"/>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21"/>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25"/>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2"/>
        <v/>
      </c>
      <c r="BO107" s="5" t="str">
        <f t="shared" si="23"/>
        <v/>
      </c>
      <c r="BP107" s="15" t="str">
        <f t="shared" si="24"/>
        <v/>
      </c>
      <c r="BQ107" s="29"/>
      <c r="BR107" s="16"/>
      <c r="BS107" s="5" t="str">
        <f t="shared" ref="BS107:BS118" si="32">CONCATENATE(AR107,AS107,AT107,AU107,AV107)</f>
        <v/>
      </c>
      <c r="BV107" s="5" t="str">
        <f t="shared" si="31"/>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21"/>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25"/>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2"/>
        <v/>
      </c>
      <c r="BO108" s="5" t="str">
        <f t="shared" si="23"/>
        <v/>
      </c>
      <c r="BP108" s="15" t="str">
        <f t="shared" si="24"/>
        <v/>
      </c>
      <c r="BQ108" s="29"/>
      <c r="BR108" s="16"/>
      <c r="BS108" s="5" t="str">
        <f t="shared" si="32"/>
        <v/>
      </c>
      <c r="BV108" s="5" t="str">
        <f t="shared" si="31"/>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21"/>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25"/>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2"/>
        <v/>
      </c>
      <c r="BO109" s="5" t="str">
        <f t="shared" si="23"/>
        <v/>
      </c>
      <c r="BP109" s="15" t="str">
        <f t="shared" si="24"/>
        <v/>
      </c>
      <c r="BQ109" s="29"/>
      <c r="BR109" s="16"/>
      <c r="BS109" s="5" t="str">
        <f t="shared" si="32"/>
        <v/>
      </c>
      <c r="BV109" s="5" t="str">
        <f t="shared" si="31"/>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21"/>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25"/>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2"/>
        <v/>
      </c>
      <c r="BO110" s="5" t="str">
        <f t="shared" si="23"/>
        <v/>
      </c>
      <c r="BP110" s="15" t="str">
        <f t="shared" si="24"/>
        <v/>
      </c>
      <c r="BQ110" s="29"/>
      <c r="BR110" s="16"/>
      <c r="BS110" s="5" t="str">
        <f t="shared" si="32"/>
        <v/>
      </c>
      <c r="BV110" s="5" t="str">
        <f t="shared" si="31"/>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21"/>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25"/>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2"/>
        <v/>
      </c>
      <c r="BO111" s="5" t="str">
        <f t="shared" si="23"/>
        <v/>
      </c>
      <c r="BP111" s="15" t="str">
        <f t="shared" si="24"/>
        <v/>
      </c>
      <c r="BQ111" s="29"/>
      <c r="BR111" s="16"/>
      <c r="BS111" s="5" t="str">
        <f t="shared" si="32"/>
        <v/>
      </c>
      <c r="BV111" s="5" t="str">
        <f t="shared" si="31"/>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21"/>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25"/>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2"/>
        <v/>
      </c>
      <c r="BO112" s="5" t="str">
        <f t="shared" si="23"/>
        <v/>
      </c>
      <c r="BP112" s="15" t="str">
        <f t="shared" si="24"/>
        <v/>
      </c>
      <c r="BQ112" s="29"/>
      <c r="BR112" s="16"/>
      <c r="BS112" s="5" t="str">
        <f t="shared" si="32"/>
        <v/>
      </c>
      <c r="BV112" s="5" t="str">
        <f t="shared" si="31"/>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21"/>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25"/>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2"/>
        <v/>
      </c>
      <c r="BO113" s="5" t="str">
        <f t="shared" si="23"/>
        <v/>
      </c>
      <c r="BP113" s="15" t="str">
        <f t="shared" si="24"/>
        <v/>
      </c>
      <c r="BQ113" s="29"/>
      <c r="BR113" s="16"/>
      <c r="BS113" s="5" t="str">
        <f t="shared" si="32"/>
        <v/>
      </c>
      <c r="BV113" s="5" t="str">
        <f t="shared" si="31"/>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21"/>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25"/>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2"/>
        <v/>
      </c>
      <c r="BO114" s="5" t="str">
        <f t="shared" si="23"/>
        <v/>
      </c>
      <c r="BP114" s="15" t="str">
        <f t="shared" si="24"/>
        <v/>
      </c>
      <c r="BQ114" s="29"/>
      <c r="BR114" s="16"/>
      <c r="BS114" s="5" t="str">
        <f t="shared" si="32"/>
        <v/>
      </c>
      <c r="BV114" s="5" t="str">
        <f t="shared" si="31"/>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21"/>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25"/>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2"/>
        <v/>
      </c>
      <c r="BO115" s="5" t="str">
        <f t="shared" si="23"/>
        <v/>
      </c>
      <c r="BP115" s="15" t="str">
        <f t="shared" si="24"/>
        <v/>
      </c>
      <c r="BQ115" s="29"/>
      <c r="BR115" s="16"/>
      <c r="BS115" s="5" t="str">
        <f t="shared" si="32"/>
        <v/>
      </c>
      <c r="BV115" s="5" t="str">
        <f t="shared" si="31"/>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21"/>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25"/>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2"/>
        <v/>
      </c>
      <c r="BO116" s="5" t="str">
        <f t="shared" si="23"/>
        <v/>
      </c>
      <c r="BP116" s="15" t="str">
        <f t="shared" si="24"/>
        <v/>
      </c>
      <c r="BQ116" s="29"/>
      <c r="BR116" s="16"/>
      <c r="BS116" s="5" t="str">
        <f t="shared" si="32"/>
        <v/>
      </c>
      <c r="BV116" s="5" t="str">
        <f t="shared" si="31"/>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21"/>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25"/>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2"/>
        <v/>
      </c>
      <c r="BO117" s="5" t="str">
        <f t="shared" si="23"/>
        <v/>
      </c>
      <c r="BP117" s="15" t="str">
        <f t="shared" si="24"/>
        <v/>
      </c>
      <c r="BQ117" s="29"/>
      <c r="BR117" s="16"/>
      <c r="BS117" s="5" t="str">
        <f t="shared" si="32"/>
        <v/>
      </c>
      <c r="BV117" s="5" t="str">
        <f t="shared" si="31"/>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21"/>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25"/>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2"/>
        <v/>
      </c>
      <c r="BO118" s="5" t="str">
        <f t="shared" si="23"/>
        <v/>
      </c>
      <c r="BP118" s="15" t="str">
        <f t="shared" si="24"/>
        <v/>
      </c>
      <c r="BQ118" s="29"/>
      <c r="BR118" s="16"/>
      <c r="BS118" s="5" t="str">
        <f t="shared" si="32"/>
        <v/>
      </c>
      <c r="BV118" s="5" t="str">
        <f t="shared" si="31"/>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21"/>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25"/>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2"/>
        <v/>
      </c>
      <c r="BO119" s="5" t="str">
        <f t="shared" si="23"/>
        <v/>
      </c>
      <c r="BP119" s="15" t="str">
        <f t="shared" si="24"/>
        <v/>
      </c>
      <c r="BQ119" s="29"/>
      <c r="BR119" s="16"/>
      <c r="BS119" s="5" t="str">
        <f t="shared" ref="BS119:BS146" si="33">CONCATENATE(AQ119,AS119,AT119,AU119,AV119)</f>
        <v/>
      </c>
      <c r="BV119" s="5" t="str">
        <f t="shared" si="31"/>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21"/>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25"/>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2"/>
        <v/>
      </c>
      <c r="BO120" s="5" t="str">
        <f t="shared" si="23"/>
        <v/>
      </c>
      <c r="BP120" s="15" t="str">
        <f t="shared" si="24"/>
        <v/>
      </c>
      <c r="BQ120" s="29"/>
      <c r="BR120" s="16"/>
      <c r="BS120" s="5" t="str">
        <f t="shared" si="33"/>
        <v/>
      </c>
      <c r="BV120" s="5" t="str">
        <f t="shared" si="31"/>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21"/>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25"/>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2"/>
        <v/>
      </c>
      <c r="BO121" s="5" t="str">
        <f t="shared" si="23"/>
        <v/>
      </c>
      <c r="BP121" s="15" t="str">
        <f t="shared" si="24"/>
        <v/>
      </c>
      <c r="BQ121" s="29"/>
      <c r="BR121" s="16"/>
      <c r="BS121" s="5" t="str">
        <f t="shared" si="33"/>
        <v/>
      </c>
      <c r="BV121" s="5" t="str">
        <f t="shared" si="31"/>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21"/>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25"/>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2"/>
        <v/>
      </c>
      <c r="BO122" s="5" t="str">
        <f t="shared" si="23"/>
        <v/>
      </c>
      <c r="BP122" s="15" t="str">
        <f t="shared" si="24"/>
        <v/>
      </c>
      <c r="BQ122" s="29"/>
      <c r="BR122" s="16"/>
      <c r="BS122" s="5" t="str">
        <f t="shared" si="33"/>
        <v/>
      </c>
      <c r="BV122" s="5" t="str">
        <f t="shared" si="31"/>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21"/>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25"/>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2"/>
        <v/>
      </c>
      <c r="BO123" s="5" t="str">
        <f t="shared" si="23"/>
        <v/>
      </c>
      <c r="BP123" s="15" t="str">
        <f t="shared" si="24"/>
        <v/>
      </c>
      <c r="BQ123" s="29"/>
      <c r="BR123" s="16"/>
      <c r="BS123" s="5" t="str">
        <f t="shared" si="33"/>
        <v/>
      </c>
      <c r="BV123" s="5" t="str">
        <f t="shared" si="31"/>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21"/>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25"/>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2"/>
        <v/>
      </c>
      <c r="BO124" s="5" t="str">
        <f t="shared" si="23"/>
        <v/>
      </c>
      <c r="BP124" s="15" t="str">
        <f t="shared" si="24"/>
        <v/>
      </c>
      <c r="BQ124" s="29"/>
      <c r="BR124" s="16"/>
      <c r="BS124" s="5" t="str">
        <f t="shared" si="33"/>
        <v/>
      </c>
      <c r="BV124" s="5" t="str">
        <f t="shared" si="31"/>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21"/>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25"/>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2"/>
        <v/>
      </c>
      <c r="BO125" s="5" t="str">
        <f t="shared" si="23"/>
        <v/>
      </c>
      <c r="BP125" s="15" t="str">
        <f t="shared" si="24"/>
        <v/>
      </c>
      <c r="BQ125" s="29"/>
      <c r="BR125" s="16"/>
      <c r="BS125" s="5" t="str">
        <f t="shared" si="33"/>
        <v/>
      </c>
      <c r="BV125" s="5" t="str">
        <f t="shared" si="31"/>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21"/>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25"/>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2"/>
        <v/>
      </c>
      <c r="BO126" s="5" t="str">
        <f t="shared" si="23"/>
        <v/>
      </c>
      <c r="BP126" s="15" t="str">
        <f t="shared" si="24"/>
        <v/>
      </c>
      <c r="BQ126" s="29"/>
      <c r="BR126" s="16"/>
      <c r="BS126" s="5" t="str">
        <f t="shared" si="33"/>
        <v/>
      </c>
      <c r="BV126" s="5" t="str">
        <f t="shared" si="31"/>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21"/>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25"/>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2"/>
        <v/>
      </c>
      <c r="BO127" s="5" t="str">
        <f t="shared" si="23"/>
        <v/>
      </c>
      <c r="BP127" s="15" t="str">
        <f t="shared" si="24"/>
        <v/>
      </c>
      <c r="BQ127" s="29"/>
      <c r="BR127" s="16"/>
      <c r="BS127" s="5" t="str">
        <f t="shared" si="33"/>
        <v/>
      </c>
      <c r="BV127" s="5" t="str">
        <f t="shared" si="31"/>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c r="A128" s="4" t="str">
        <f t="shared" si="21"/>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25"/>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2"/>
        <v/>
      </c>
      <c r="BO128" s="5" t="str">
        <f t="shared" si="23"/>
        <v/>
      </c>
      <c r="BP128" s="15" t="str">
        <f t="shared" si="24"/>
        <v/>
      </c>
      <c r="BQ128" s="29"/>
      <c r="BR128" s="16"/>
      <c r="BS128" s="5" t="str">
        <f t="shared" si="33"/>
        <v/>
      </c>
      <c r="BV128" s="5" t="str">
        <f t="shared" si="31"/>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21"/>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25"/>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2"/>
        <v/>
      </c>
      <c r="BO129" s="5" t="str">
        <f t="shared" si="23"/>
        <v/>
      </c>
      <c r="BP129" s="15" t="str">
        <f t="shared" si="24"/>
        <v/>
      </c>
      <c r="BQ129" s="29"/>
      <c r="BR129" s="16"/>
      <c r="BS129" s="5" t="str">
        <f t="shared" si="33"/>
        <v/>
      </c>
      <c r="BV129" s="5" t="str">
        <f t="shared" si="31"/>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4">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25"/>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5">IF(BM130="","",AI130)</f>
        <v/>
      </c>
      <c r="BO130" s="5" t="str">
        <f t="shared" ref="BO130:BO193" si="36">IF(BM130="","",E130)</f>
        <v/>
      </c>
      <c r="BP130" s="15" t="str">
        <f t="shared" ref="BP130:BP193" si="37">IF(BM130="","",F130)</f>
        <v/>
      </c>
      <c r="BQ130" s="29"/>
      <c r="BR130" s="16"/>
      <c r="BS130" s="5" t="str">
        <f t="shared" si="33"/>
        <v/>
      </c>
      <c r="BV130" s="5" t="str">
        <f t="shared" si="31"/>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4"/>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ref="AK131:AK194" si="38">IF(AJ131="","",AJ131/((AH131*0.746*365*24)+438))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5"/>
        <v/>
      </c>
      <c r="BO131" s="5" t="str">
        <f t="shared" si="36"/>
        <v/>
      </c>
      <c r="BP131" s="15" t="str">
        <f t="shared" si="37"/>
        <v/>
      </c>
      <c r="BQ131" s="29"/>
      <c r="BR131" s="16"/>
      <c r="BS131" s="5" t="str">
        <f t="shared" si="33"/>
        <v/>
      </c>
      <c r="BV131" s="5" t="str">
        <f t="shared" si="31"/>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4"/>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si="38"/>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5"/>
        <v/>
      </c>
      <c r="BO132" s="5" t="str">
        <f t="shared" si="36"/>
        <v/>
      </c>
      <c r="BP132" s="15" t="str">
        <f t="shared" si="37"/>
        <v/>
      </c>
      <c r="BQ132" s="29"/>
      <c r="BR132" s="16"/>
      <c r="BS132" s="5" t="str">
        <f t="shared" si="33"/>
        <v/>
      </c>
      <c r="BV132" s="5" t="str">
        <f t="shared" si="31"/>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4"/>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38"/>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5"/>
        <v/>
      </c>
      <c r="BO133" s="5" t="str">
        <f t="shared" si="36"/>
        <v/>
      </c>
      <c r="BP133" s="15" t="str">
        <f t="shared" si="37"/>
        <v/>
      </c>
      <c r="BQ133" s="29"/>
      <c r="BR133" s="16"/>
      <c r="BS133" s="5" t="str">
        <f t="shared" si="33"/>
        <v/>
      </c>
      <c r="BV133" s="5" t="str">
        <f t="shared" si="31"/>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4"/>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38"/>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5"/>
        <v/>
      </c>
      <c r="BO134" s="5" t="str">
        <f t="shared" si="36"/>
        <v/>
      </c>
      <c r="BP134" s="15" t="str">
        <f t="shared" si="37"/>
        <v/>
      </c>
      <c r="BQ134" s="29"/>
      <c r="BR134" s="16"/>
      <c r="BS134" s="5" t="str">
        <f t="shared" si="33"/>
        <v/>
      </c>
      <c r="BV134" s="5" t="str">
        <f t="shared" si="31"/>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4"/>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38"/>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5"/>
        <v/>
      </c>
      <c r="BO135" s="5" t="str">
        <f t="shared" si="36"/>
        <v/>
      </c>
      <c r="BP135" s="15" t="str">
        <f t="shared" si="37"/>
        <v/>
      </c>
      <c r="BQ135" s="29"/>
      <c r="BR135" s="16"/>
      <c r="BS135" s="5" t="str">
        <f t="shared" si="33"/>
        <v/>
      </c>
      <c r="BV135" s="5" t="str">
        <f t="shared" si="31"/>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4"/>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38"/>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5"/>
        <v/>
      </c>
      <c r="BO136" s="5" t="str">
        <f t="shared" si="36"/>
        <v/>
      </c>
      <c r="BP136" s="15" t="str">
        <f t="shared" si="37"/>
        <v/>
      </c>
      <c r="BQ136" s="29"/>
      <c r="BR136" s="16"/>
      <c r="BS136" s="5" t="str">
        <f t="shared" si="33"/>
        <v/>
      </c>
      <c r="BV136" s="5" t="str">
        <f t="shared" si="31"/>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4"/>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38"/>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5"/>
        <v/>
      </c>
      <c r="BO137" s="5" t="str">
        <f t="shared" si="36"/>
        <v/>
      </c>
      <c r="BP137" s="15" t="str">
        <f t="shared" si="37"/>
        <v/>
      </c>
      <c r="BQ137" s="29"/>
      <c r="BR137" s="16"/>
      <c r="BS137" s="5" t="str">
        <f t="shared" si="33"/>
        <v/>
      </c>
      <c r="BV137" s="5" t="str">
        <f t="shared" si="31"/>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4"/>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38"/>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5"/>
        <v/>
      </c>
      <c r="BO138" s="5" t="str">
        <f t="shared" si="36"/>
        <v/>
      </c>
      <c r="BP138" s="15" t="str">
        <f t="shared" si="37"/>
        <v/>
      </c>
      <c r="BQ138" s="29"/>
      <c r="BR138" s="16"/>
      <c r="BS138" s="5" t="str">
        <f t="shared" si="33"/>
        <v/>
      </c>
      <c r="BV138" s="5" t="str">
        <f t="shared" si="31"/>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4"/>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38"/>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5"/>
        <v/>
      </c>
      <c r="BO139" s="5" t="str">
        <f t="shared" si="36"/>
        <v/>
      </c>
      <c r="BP139" s="15" t="str">
        <f t="shared" si="37"/>
        <v/>
      </c>
      <c r="BQ139" s="29"/>
      <c r="BR139" s="16"/>
      <c r="BS139" s="5" t="str">
        <f t="shared" si="33"/>
        <v/>
      </c>
      <c r="BV139" s="5" t="str">
        <f t="shared" ref="BV139:BV202" si="43">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4"/>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38"/>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5"/>
        <v/>
      </c>
      <c r="BO140" s="5" t="str">
        <f t="shared" si="36"/>
        <v/>
      </c>
      <c r="BP140" s="15" t="str">
        <f t="shared" si="37"/>
        <v/>
      </c>
      <c r="BQ140" s="29"/>
      <c r="BR140" s="16"/>
      <c r="BS140" s="5" t="str">
        <f t="shared" si="33"/>
        <v/>
      </c>
      <c r="BV140" s="5" t="str">
        <f t="shared" si="43"/>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4"/>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38"/>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5"/>
        <v/>
      </c>
      <c r="BO141" s="5" t="str">
        <f t="shared" si="36"/>
        <v/>
      </c>
      <c r="BP141" s="15" t="str">
        <f t="shared" si="37"/>
        <v/>
      </c>
      <c r="BQ141" s="29"/>
      <c r="BR141" s="16"/>
      <c r="BS141" s="5" t="str">
        <f t="shared" si="33"/>
        <v/>
      </c>
      <c r="BV141" s="5" t="str">
        <f t="shared" si="43"/>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4"/>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38"/>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5"/>
        <v/>
      </c>
      <c r="BO142" s="5" t="str">
        <f t="shared" si="36"/>
        <v/>
      </c>
      <c r="BP142" s="15" t="str">
        <f t="shared" si="37"/>
        <v/>
      </c>
      <c r="BQ142" s="29"/>
      <c r="BR142" s="16"/>
      <c r="BS142" s="5" t="str">
        <f t="shared" si="33"/>
        <v/>
      </c>
      <c r="BV142" s="5" t="str">
        <f t="shared" si="43"/>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4"/>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38"/>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5"/>
        <v/>
      </c>
      <c r="BO143" s="5" t="str">
        <f t="shared" si="36"/>
        <v/>
      </c>
      <c r="BP143" s="15" t="str">
        <f t="shared" si="37"/>
        <v/>
      </c>
      <c r="BQ143" s="29"/>
      <c r="BR143" s="16"/>
      <c r="BS143" s="5" t="str">
        <f t="shared" si="33"/>
        <v/>
      </c>
      <c r="BV143" s="5" t="str">
        <f t="shared" si="43"/>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4"/>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38"/>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5"/>
        <v/>
      </c>
      <c r="BO144" s="5" t="str">
        <f t="shared" si="36"/>
        <v/>
      </c>
      <c r="BP144" s="15" t="str">
        <f t="shared" si="37"/>
        <v/>
      </c>
      <c r="BQ144" s="29"/>
      <c r="BR144" s="16"/>
      <c r="BS144" s="5" t="str">
        <f t="shared" si="33"/>
        <v/>
      </c>
      <c r="BV144" s="5" t="str">
        <f t="shared" si="43"/>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4"/>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38"/>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5"/>
        <v/>
      </c>
      <c r="BO145" s="5" t="str">
        <f t="shared" si="36"/>
        <v/>
      </c>
      <c r="BP145" s="15" t="str">
        <f t="shared" si="37"/>
        <v/>
      </c>
      <c r="BQ145" s="29"/>
      <c r="BR145" s="16"/>
      <c r="BS145" s="5" t="str">
        <f t="shared" si="33"/>
        <v/>
      </c>
      <c r="BV145" s="5" t="str">
        <f t="shared" si="43"/>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4"/>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38"/>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5"/>
        <v/>
      </c>
      <c r="BO146" s="5" t="str">
        <f t="shared" si="36"/>
        <v/>
      </c>
      <c r="BP146" s="15" t="str">
        <f t="shared" si="37"/>
        <v/>
      </c>
      <c r="BQ146" s="29"/>
      <c r="BR146" s="16"/>
      <c r="BS146" s="5" t="str">
        <f t="shared" si="33"/>
        <v/>
      </c>
      <c r="BV146" s="5" t="str">
        <f t="shared" si="43"/>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4"/>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38"/>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5"/>
        <v/>
      </c>
      <c r="BO147" s="5" t="str">
        <f t="shared" si="36"/>
        <v/>
      </c>
      <c r="BP147" s="15" t="str">
        <f t="shared" si="37"/>
        <v/>
      </c>
      <c r="BQ147" s="29"/>
      <c r="BR147" s="16"/>
      <c r="BS147" s="5" t="str">
        <f t="shared" ref="BS147:BS178" si="44">CONCATENATE(AR147,AS147,AT147,AU147,AV147)</f>
        <v/>
      </c>
      <c r="BV147" s="5" t="str">
        <f t="shared" si="43"/>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4"/>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38"/>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5"/>
        <v/>
      </c>
      <c r="BO148" s="5" t="str">
        <f t="shared" si="36"/>
        <v/>
      </c>
      <c r="BP148" s="15" t="str">
        <f t="shared" si="37"/>
        <v/>
      </c>
      <c r="BQ148" s="29"/>
      <c r="BR148" s="16"/>
      <c r="BS148" s="5" t="str">
        <f t="shared" si="44"/>
        <v/>
      </c>
      <c r="BV148" s="5" t="str">
        <f t="shared" si="43"/>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4"/>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38"/>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5"/>
        <v/>
      </c>
      <c r="BO149" s="5" t="str">
        <f t="shared" si="36"/>
        <v/>
      </c>
      <c r="BP149" s="15" t="str">
        <f t="shared" si="37"/>
        <v/>
      </c>
      <c r="BQ149" s="29"/>
      <c r="BR149" s="16"/>
      <c r="BS149" s="5" t="str">
        <f t="shared" si="44"/>
        <v/>
      </c>
      <c r="BV149" s="5" t="str">
        <f t="shared" si="43"/>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4"/>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38"/>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5"/>
        <v/>
      </c>
      <c r="BO150" s="5" t="str">
        <f t="shared" si="36"/>
        <v/>
      </c>
      <c r="BP150" s="15" t="str">
        <f t="shared" si="37"/>
        <v/>
      </c>
      <c r="BQ150" s="29"/>
      <c r="BR150" s="16"/>
      <c r="BS150" s="5" t="str">
        <f t="shared" si="44"/>
        <v/>
      </c>
      <c r="BV150" s="5" t="str">
        <f t="shared" si="43"/>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4"/>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38"/>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5"/>
        <v/>
      </c>
      <c r="BO151" s="5" t="str">
        <f t="shared" si="36"/>
        <v/>
      </c>
      <c r="BP151" s="15" t="str">
        <f t="shared" si="37"/>
        <v/>
      </c>
      <c r="BQ151" s="29"/>
      <c r="BR151" s="16"/>
      <c r="BS151" s="5" t="str">
        <f t="shared" si="44"/>
        <v/>
      </c>
      <c r="BV151" s="5" t="str">
        <f t="shared" si="43"/>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4"/>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38"/>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5"/>
        <v/>
      </c>
      <c r="BO152" s="5" t="str">
        <f t="shared" si="36"/>
        <v/>
      </c>
      <c r="BP152" s="15" t="str">
        <f t="shared" si="37"/>
        <v/>
      </c>
      <c r="BQ152" s="29"/>
      <c r="BR152" s="16"/>
      <c r="BS152" s="5" t="str">
        <f t="shared" si="44"/>
        <v/>
      </c>
      <c r="BV152" s="5" t="str">
        <f t="shared" si="43"/>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4"/>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38"/>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5"/>
        <v/>
      </c>
      <c r="BO153" s="5" t="str">
        <f t="shared" si="36"/>
        <v/>
      </c>
      <c r="BP153" s="15" t="str">
        <f t="shared" si="37"/>
        <v/>
      </c>
      <c r="BQ153" s="29"/>
      <c r="BR153" s="16"/>
      <c r="BS153" s="5" t="str">
        <f t="shared" si="44"/>
        <v/>
      </c>
      <c r="BV153" s="5" t="str">
        <f t="shared" si="43"/>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4"/>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38"/>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5"/>
        <v/>
      </c>
      <c r="BO154" s="5" t="str">
        <f t="shared" si="36"/>
        <v/>
      </c>
      <c r="BP154" s="15" t="str">
        <f t="shared" si="37"/>
        <v/>
      </c>
      <c r="BQ154" s="29"/>
      <c r="BR154" s="16"/>
      <c r="BS154" s="5" t="str">
        <f t="shared" si="44"/>
        <v/>
      </c>
      <c r="BV154" s="5" t="str">
        <f t="shared" si="43"/>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4"/>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38"/>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5"/>
        <v/>
      </c>
      <c r="BO155" s="5" t="str">
        <f t="shared" si="36"/>
        <v/>
      </c>
      <c r="BP155" s="15" t="str">
        <f t="shared" si="37"/>
        <v/>
      </c>
      <c r="BQ155" s="29"/>
      <c r="BR155" s="16"/>
      <c r="BS155" s="5" t="str">
        <f t="shared" si="44"/>
        <v/>
      </c>
      <c r="BV155" s="5" t="str">
        <f t="shared" si="43"/>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4"/>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38"/>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5"/>
        <v/>
      </c>
      <c r="BO156" s="5" t="str">
        <f t="shared" si="36"/>
        <v/>
      </c>
      <c r="BP156" s="15" t="str">
        <f t="shared" si="37"/>
        <v/>
      </c>
      <c r="BQ156" s="29"/>
      <c r="BR156" s="16"/>
      <c r="BS156" s="5" t="str">
        <f t="shared" si="44"/>
        <v/>
      </c>
      <c r="BV156" s="5" t="str">
        <f t="shared" si="43"/>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4"/>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38"/>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5"/>
        <v/>
      </c>
      <c r="BO157" s="5" t="str">
        <f t="shared" si="36"/>
        <v/>
      </c>
      <c r="BP157" s="15" t="str">
        <f t="shared" si="37"/>
        <v/>
      </c>
      <c r="BQ157" s="29"/>
      <c r="BR157" s="16"/>
      <c r="BS157" s="5" t="str">
        <f t="shared" si="44"/>
        <v/>
      </c>
      <c r="BV157" s="5" t="str">
        <f t="shared" si="43"/>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4"/>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38"/>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5"/>
        <v/>
      </c>
      <c r="BO158" s="5" t="str">
        <f t="shared" si="36"/>
        <v/>
      </c>
      <c r="BP158" s="15" t="str">
        <f t="shared" si="37"/>
        <v/>
      </c>
      <c r="BQ158" s="29"/>
      <c r="BR158" s="16"/>
      <c r="BS158" s="5" t="str">
        <f t="shared" si="44"/>
        <v/>
      </c>
      <c r="BV158" s="5" t="str">
        <f t="shared" si="43"/>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4"/>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38"/>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5"/>
        <v/>
      </c>
      <c r="BO159" s="5" t="str">
        <f t="shared" si="36"/>
        <v/>
      </c>
      <c r="BP159" s="15" t="str">
        <f t="shared" si="37"/>
        <v/>
      </c>
      <c r="BQ159" s="29"/>
      <c r="BR159" s="16"/>
      <c r="BS159" s="5" t="str">
        <f t="shared" si="44"/>
        <v/>
      </c>
      <c r="BV159" s="5" t="str">
        <f t="shared" si="43"/>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4"/>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38"/>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5"/>
        <v/>
      </c>
      <c r="BO160" s="5" t="str">
        <f t="shared" si="36"/>
        <v/>
      </c>
      <c r="BP160" s="15" t="str">
        <f t="shared" si="37"/>
        <v/>
      </c>
      <c r="BQ160" s="29"/>
      <c r="BR160" s="16"/>
      <c r="BS160" s="5" t="str">
        <f t="shared" si="44"/>
        <v/>
      </c>
      <c r="BV160" s="5" t="str">
        <f t="shared" si="43"/>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4"/>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38"/>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5"/>
        <v/>
      </c>
      <c r="BO161" s="5" t="str">
        <f t="shared" si="36"/>
        <v/>
      </c>
      <c r="BP161" s="15" t="str">
        <f t="shared" si="37"/>
        <v/>
      </c>
      <c r="BQ161" s="29"/>
      <c r="BR161" s="16"/>
      <c r="BS161" s="5" t="str">
        <f t="shared" si="44"/>
        <v/>
      </c>
      <c r="BV161" s="5" t="str">
        <f t="shared" si="43"/>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4"/>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38"/>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5"/>
        <v/>
      </c>
      <c r="BO162" s="5" t="str">
        <f t="shared" si="36"/>
        <v/>
      </c>
      <c r="BP162" s="15" t="str">
        <f t="shared" si="37"/>
        <v/>
      </c>
      <c r="BQ162" s="29"/>
      <c r="BR162" s="16"/>
      <c r="BS162" s="5" t="str">
        <f t="shared" si="44"/>
        <v/>
      </c>
      <c r="BV162" s="5" t="str">
        <f t="shared" si="43"/>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4"/>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38"/>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5"/>
        <v/>
      </c>
      <c r="BO163" s="5" t="str">
        <f t="shared" si="36"/>
        <v/>
      </c>
      <c r="BP163" s="15" t="str">
        <f t="shared" si="37"/>
        <v/>
      </c>
      <c r="BQ163" s="29"/>
      <c r="BR163" s="16"/>
      <c r="BS163" s="5" t="str">
        <f t="shared" si="44"/>
        <v/>
      </c>
      <c r="BV163" s="5" t="str">
        <f t="shared" si="43"/>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4"/>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38"/>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5"/>
        <v/>
      </c>
      <c r="BO164" s="5" t="str">
        <f t="shared" si="36"/>
        <v/>
      </c>
      <c r="BP164" s="15" t="str">
        <f t="shared" si="37"/>
        <v/>
      </c>
      <c r="BQ164" s="29"/>
      <c r="BR164" s="16"/>
      <c r="BS164" s="5" t="str">
        <f t="shared" si="44"/>
        <v/>
      </c>
      <c r="BV164" s="5" t="str">
        <f t="shared" si="43"/>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4"/>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38"/>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5"/>
        <v/>
      </c>
      <c r="BO165" s="5" t="str">
        <f t="shared" si="36"/>
        <v/>
      </c>
      <c r="BP165" s="15" t="str">
        <f t="shared" si="37"/>
        <v/>
      </c>
      <c r="BQ165" s="29"/>
      <c r="BR165" s="16"/>
      <c r="BS165" s="5" t="str">
        <f t="shared" si="44"/>
        <v/>
      </c>
      <c r="BV165" s="5" t="str">
        <f t="shared" si="43"/>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4"/>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38"/>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5"/>
        <v/>
      </c>
      <c r="BO166" s="5" t="str">
        <f t="shared" si="36"/>
        <v/>
      </c>
      <c r="BP166" s="15" t="str">
        <f t="shared" si="37"/>
        <v/>
      </c>
      <c r="BQ166" s="29"/>
      <c r="BR166" s="16"/>
      <c r="BS166" s="5" t="str">
        <f t="shared" si="44"/>
        <v/>
      </c>
      <c r="BV166" s="5" t="str">
        <f t="shared" si="43"/>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4"/>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38"/>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5"/>
        <v/>
      </c>
      <c r="BO167" s="5" t="str">
        <f t="shared" si="36"/>
        <v/>
      </c>
      <c r="BP167" s="15" t="str">
        <f t="shared" si="37"/>
        <v/>
      </c>
      <c r="BQ167" s="29"/>
      <c r="BR167" s="16"/>
      <c r="BS167" s="5" t="str">
        <f t="shared" si="44"/>
        <v/>
      </c>
      <c r="BV167" s="5" t="str">
        <f t="shared" si="43"/>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4"/>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38"/>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5"/>
        <v/>
      </c>
      <c r="BO168" s="5" t="str">
        <f t="shared" si="36"/>
        <v/>
      </c>
      <c r="BP168" s="15" t="str">
        <f t="shared" si="37"/>
        <v/>
      </c>
      <c r="BQ168" s="29"/>
      <c r="BR168" s="16"/>
      <c r="BS168" s="5" t="str">
        <f t="shared" si="44"/>
        <v/>
      </c>
      <c r="BV168" s="5" t="str">
        <f t="shared" si="43"/>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4"/>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38"/>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5"/>
        <v/>
      </c>
      <c r="BO169" s="5" t="str">
        <f t="shared" si="36"/>
        <v/>
      </c>
      <c r="BP169" s="15" t="str">
        <f t="shared" si="37"/>
        <v/>
      </c>
      <c r="BQ169" s="29"/>
      <c r="BR169" s="16"/>
      <c r="BS169" s="5" t="str">
        <f t="shared" si="44"/>
        <v/>
      </c>
      <c r="BV169" s="5" t="str">
        <f t="shared" si="43"/>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4"/>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38"/>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5"/>
        <v/>
      </c>
      <c r="BO170" s="5" t="str">
        <f t="shared" si="36"/>
        <v/>
      </c>
      <c r="BP170" s="15" t="str">
        <f t="shared" si="37"/>
        <v/>
      </c>
      <c r="BQ170" s="29"/>
      <c r="BR170" s="16"/>
      <c r="BS170" s="5" t="str">
        <f t="shared" si="44"/>
        <v/>
      </c>
      <c r="BV170" s="5" t="str">
        <f t="shared" si="43"/>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4"/>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38"/>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5"/>
        <v/>
      </c>
      <c r="BO171" s="5" t="str">
        <f t="shared" si="36"/>
        <v/>
      </c>
      <c r="BP171" s="15" t="str">
        <f t="shared" si="37"/>
        <v/>
      </c>
      <c r="BQ171" s="29"/>
      <c r="BR171" s="16"/>
      <c r="BS171" s="5" t="str">
        <f t="shared" si="44"/>
        <v/>
      </c>
      <c r="BV171" s="5" t="str">
        <f t="shared" si="43"/>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4"/>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38"/>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5"/>
        <v/>
      </c>
      <c r="BO172" s="5" t="str">
        <f t="shared" si="36"/>
        <v/>
      </c>
      <c r="BP172" s="15" t="str">
        <f t="shared" si="37"/>
        <v/>
      </c>
      <c r="BQ172" s="29"/>
      <c r="BR172" s="16"/>
      <c r="BS172" s="5" t="str">
        <f t="shared" si="44"/>
        <v/>
      </c>
      <c r="BV172" s="5" t="str">
        <f t="shared" si="43"/>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4"/>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38"/>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5"/>
        <v/>
      </c>
      <c r="BO173" s="5" t="str">
        <f t="shared" si="36"/>
        <v/>
      </c>
      <c r="BP173" s="15" t="str">
        <f t="shared" si="37"/>
        <v/>
      </c>
      <c r="BQ173" s="29"/>
      <c r="BR173" s="16"/>
      <c r="BS173" s="5" t="str">
        <f t="shared" si="44"/>
        <v/>
      </c>
      <c r="BV173" s="5" t="str">
        <f t="shared" si="43"/>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4"/>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38"/>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5"/>
        <v/>
      </c>
      <c r="BO174" s="5" t="str">
        <f t="shared" si="36"/>
        <v/>
      </c>
      <c r="BP174" s="15" t="str">
        <f t="shared" si="37"/>
        <v/>
      </c>
      <c r="BQ174" s="29"/>
      <c r="BR174" s="16"/>
      <c r="BS174" s="5" t="str">
        <f t="shared" si="44"/>
        <v/>
      </c>
      <c r="BV174" s="5" t="str">
        <f t="shared" si="43"/>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4"/>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38"/>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5"/>
        <v/>
      </c>
      <c r="BO175" s="5" t="str">
        <f t="shared" si="36"/>
        <v/>
      </c>
      <c r="BP175" s="15" t="str">
        <f t="shared" si="37"/>
        <v/>
      </c>
      <c r="BQ175" s="29"/>
      <c r="BR175" s="16"/>
      <c r="BS175" s="5" t="str">
        <f t="shared" si="44"/>
        <v/>
      </c>
      <c r="BV175" s="5" t="str">
        <f t="shared" si="43"/>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4"/>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38"/>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5"/>
        <v/>
      </c>
      <c r="BO176" s="5" t="str">
        <f t="shared" si="36"/>
        <v/>
      </c>
      <c r="BP176" s="15" t="str">
        <f t="shared" si="37"/>
        <v/>
      </c>
      <c r="BQ176" s="29"/>
      <c r="BR176" s="16"/>
      <c r="BS176" s="5" t="str">
        <f t="shared" si="44"/>
        <v/>
      </c>
      <c r="BV176" s="5" t="str">
        <f t="shared" si="43"/>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4"/>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38"/>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5"/>
        <v/>
      </c>
      <c r="BO177" s="5" t="str">
        <f t="shared" si="36"/>
        <v/>
      </c>
      <c r="BP177" s="15" t="str">
        <f t="shared" si="37"/>
        <v/>
      </c>
      <c r="BQ177" s="29"/>
      <c r="BR177" s="16"/>
      <c r="BS177" s="5" t="str">
        <f t="shared" si="44"/>
        <v/>
      </c>
      <c r="BV177" s="5" t="str">
        <f t="shared" si="43"/>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4"/>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38"/>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5"/>
        <v/>
      </c>
      <c r="BO178" s="5" t="str">
        <f t="shared" si="36"/>
        <v/>
      </c>
      <c r="BP178" s="15" t="str">
        <f t="shared" si="37"/>
        <v/>
      </c>
      <c r="BQ178" s="29"/>
      <c r="BR178" s="16"/>
      <c r="BS178" s="5" t="str">
        <f t="shared" si="44"/>
        <v/>
      </c>
      <c r="BV178" s="5" t="str">
        <f t="shared" si="43"/>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4"/>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38"/>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5"/>
        <v/>
      </c>
      <c r="BO179" s="5" t="str">
        <f t="shared" si="36"/>
        <v/>
      </c>
      <c r="BP179" s="15" t="str">
        <f t="shared" si="37"/>
        <v/>
      </c>
      <c r="BQ179" s="29"/>
      <c r="BR179" s="16"/>
      <c r="BS179" s="5" t="str">
        <f t="shared" ref="BS179:BS201" si="45">CONCATENATE(AR179,AS179,AT179,AU179,AV179)</f>
        <v/>
      </c>
      <c r="BV179" s="5" t="str">
        <f t="shared" si="43"/>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4"/>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38"/>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5"/>
        <v/>
      </c>
      <c r="BO180" s="5" t="str">
        <f t="shared" si="36"/>
        <v/>
      </c>
      <c r="BP180" s="15" t="str">
        <f t="shared" si="37"/>
        <v/>
      </c>
      <c r="BQ180" s="29"/>
      <c r="BR180" s="16"/>
      <c r="BS180" s="5" t="str">
        <f t="shared" si="45"/>
        <v/>
      </c>
      <c r="BV180" s="5" t="str">
        <f t="shared" si="43"/>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4"/>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38"/>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5"/>
        <v/>
      </c>
      <c r="BO181" s="5" t="str">
        <f t="shared" si="36"/>
        <v/>
      </c>
      <c r="BP181" s="15" t="str">
        <f t="shared" si="37"/>
        <v/>
      </c>
      <c r="BQ181" s="29"/>
      <c r="BR181" s="16"/>
      <c r="BS181" s="5" t="str">
        <f t="shared" si="45"/>
        <v/>
      </c>
      <c r="BV181" s="5" t="str">
        <f t="shared" si="43"/>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4"/>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38"/>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5"/>
        <v/>
      </c>
      <c r="BO182" s="5" t="str">
        <f t="shared" si="36"/>
        <v/>
      </c>
      <c r="BP182" s="15" t="str">
        <f t="shared" si="37"/>
        <v/>
      </c>
      <c r="BQ182" s="29"/>
      <c r="BR182" s="16"/>
      <c r="BS182" s="5" t="str">
        <f t="shared" si="45"/>
        <v/>
      </c>
      <c r="BV182" s="5" t="str">
        <f t="shared" si="43"/>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4"/>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38"/>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5"/>
        <v/>
      </c>
      <c r="BO183" s="5" t="str">
        <f t="shared" si="36"/>
        <v/>
      </c>
      <c r="BP183" s="15" t="str">
        <f t="shared" si="37"/>
        <v/>
      </c>
      <c r="BQ183" s="29"/>
      <c r="BR183" s="16"/>
      <c r="BS183" s="5" t="str">
        <f t="shared" si="45"/>
        <v/>
      </c>
      <c r="BV183" s="5" t="str">
        <f t="shared" si="43"/>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4"/>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38"/>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5"/>
        <v/>
      </c>
      <c r="BO184" s="5" t="str">
        <f t="shared" si="36"/>
        <v/>
      </c>
      <c r="BP184" s="15" t="str">
        <f t="shared" si="37"/>
        <v/>
      </c>
      <c r="BQ184" s="29"/>
      <c r="BR184" s="16"/>
      <c r="BS184" s="5" t="str">
        <f t="shared" si="45"/>
        <v/>
      </c>
      <c r="BV184" s="5" t="str">
        <f t="shared" si="43"/>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4"/>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38"/>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5"/>
        <v/>
      </c>
      <c r="BO185" s="5" t="str">
        <f t="shared" si="36"/>
        <v/>
      </c>
      <c r="BP185" s="15" t="str">
        <f t="shared" si="37"/>
        <v/>
      </c>
      <c r="BQ185" s="29"/>
      <c r="BR185" s="16"/>
      <c r="BS185" s="5" t="str">
        <f t="shared" si="45"/>
        <v/>
      </c>
      <c r="BV185" s="5" t="str">
        <f t="shared" si="43"/>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4"/>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38"/>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5"/>
        <v/>
      </c>
      <c r="BO186" s="5" t="str">
        <f t="shared" si="36"/>
        <v/>
      </c>
      <c r="BP186" s="15" t="str">
        <f t="shared" si="37"/>
        <v/>
      </c>
      <c r="BQ186" s="29"/>
      <c r="BR186" s="16"/>
      <c r="BS186" s="5" t="str">
        <f t="shared" si="45"/>
        <v/>
      </c>
      <c r="BV186" s="5" t="str">
        <f t="shared" si="43"/>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4"/>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38"/>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5"/>
        <v/>
      </c>
      <c r="BO187" s="5" t="str">
        <f t="shared" si="36"/>
        <v/>
      </c>
      <c r="BP187" s="15" t="str">
        <f t="shared" si="37"/>
        <v/>
      </c>
      <c r="BQ187" s="29"/>
      <c r="BR187" s="16"/>
      <c r="BS187" s="5" t="str">
        <f t="shared" si="45"/>
        <v/>
      </c>
      <c r="BV187" s="5" t="str">
        <f t="shared" si="43"/>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4"/>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38"/>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5"/>
        <v/>
      </c>
      <c r="BO188" s="5" t="str">
        <f t="shared" si="36"/>
        <v/>
      </c>
      <c r="BP188" s="15" t="str">
        <f t="shared" si="37"/>
        <v/>
      </c>
      <c r="BQ188" s="29"/>
      <c r="BR188" s="16"/>
      <c r="BS188" s="5" t="str">
        <f t="shared" si="45"/>
        <v/>
      </c>
      <c r="BV188" s="5" t="str">
        <f t="shared" si="43"/>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4"/>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38"/>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5"/>
        <v/>
      </c>
      <c r="BO189" s="5" t="str">
        <f t="shared" si="36"/>
        <v/>
      </c>
      <c r="BP189" s="15" t="str">
        <f t="shared" si="37"/>
        <v/>
      </c>
      <c r="BQ189" s="29"/>
      <c r="BR189" s="16"/>
      <c r="BS189" s="5" t="str">
        <f t="shared" si="45"/>
        <v/>
      </c>
      <c r="BV189" s="5" t="str">
        <f t="shared" si="43"/>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4"/>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38"/>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5"/>
        <v/>
      </c>
      <c r="BO190" s="5" t="str">
        <f t="shared" si="36"/>
        <v/>
      </c>
      <c r="BP190" s="15" t="str">
        <f t="shared" si="37"/>
        <v/>
      </c>
      <c r="BQ190" s="29"/>
      <c r="BR190" s="16"/>
      <c r="BS190" s="5" t="str">
        <f t="shared" si="45"/>
        <v/>
      </c>
      <c r="BV190" s="5" t="str">
        <f t="shared" si="43"/>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4"/>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38"/>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5"/>
        <v/>
      </c>
      <c r="BO191" s="5" t="str">
        <f t="shared" si="36"/>
        <v/>
      </c>
      <c r="BP191" s="15" t="str">
        <f t="shared" si="37"/>
        <v/>
      </c>
      <c r="BQ191" s="29"/>
      <c r="BR191" s="16"/>
      <c r="BS191" s="5" t="str">
        <f t="shared" si="45"/>
        <v/>
      </c>
      <c r="BV191" s="5" t="str">
        <f t="shared" si="43"/>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4"/>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38"/>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5"/>
        <v/>
      </c>
      <c r="BO192" s="5" t="str">
        <f t="shared" si="36"/>
        <v/>
      </c>
      <c r="BP192" s="15" t="str">
        <f t="shared" si="37"/>
        <v/>
      </c>
      <c r="BQ192" s="29"/>
      <c r="BR192" s="16"/>
      <c r="BS192" s="5" t="str">
        <f t="shared" si="45"/>
        <v/>
      </c>
      <c r="BV192" s="5" t="str">
        <f t="shared" si="43"/>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4"/>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38"/>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5"/>
        <v/>
      </c>
      <c r="BO193" s="5" t="str">
        <f t="shared" si="36"/>
        <v/>
      </c>
      <c r="BP193" s="15" t="str">
        <f t="shared" si="37"/>
        <v/>
      </c>
      <c r="BQ193" s="29"/>
      <c r="BR193" s="16"/>
      <c r="BS193" s="5" t="str">
        <f t="shared" si="45"/>
        <v/>
      </c>
      <c r="BV193" s="5" t="str">
        <f t="shared" si="43"/>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6">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38"/>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7">IF(BM194="","",AI194)</f>
        <v/>
      </c>
      <c r="BO194" s="5" t="str">
        <f t="shared" ref="BO194:BO257" si="48">IF(BM194="","",E194)</f>
        <v/>
      </c>
      <c r="BP194" s="15" t="str">
        <f t="shared" ref="BP194:BP257" si="49">IF(BM194="","",F194)</f>
        <v/>
      </c>
      <c r="BQ194" s="29"/>
      <c r="BR194" s="16"/>
      <c r="BS194" s="5" t="str">
        <f t="shared" si="45"/>
        <v/>
      </c>
      <c r="BV194" s="5" t="str">
        <f t="shared" si="43"/>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6"/>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ref="AK195:AK258" si="50">IF(AJ195="","",AJ195/((AH195*0.746*365*24)+438))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7"/>
        <v/>
      </c>
      <c r="BO195" s="5" t="str">
        <f t="shared" si="48"/>
        <v/>
      </c>
      <c r="BP195" s="15" t="str">
        <f t="shared" si="49"/>
        <v/>
      </c>
      <c r="BQ195" s="29"/>
      <c r="BR195" s="16"/>
      <c r="BS195" s="5" t="str">
        <f t="shared" si="45"/>
        <v/>
      </c>
      <c r="BV195" s="5" t="str">
        <f t="shared" si="43"/>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6"/>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si="50"/>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7"/>
        <v/>
      </c>
      <c r="BO196" s="5" t="str">
        <f t="shared" si="48"/>
        <v/>
      </c>
      <c r="BP196" s="15" t="str">
        <f t="shared" si="49"/>
        <v/>
      </c>
      <c r="BQ196" s="29"/>
      <c r="BR196" s="16"/>
      <c r="BS196" s="5" t="str">
        <f t="shared" si="45"/>
        <v/>
      </c>
      <c r="BV196" s="5" t="str">
        <f t="shared" si="43"/>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6"/>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0"/>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7"/>
        <v/>
      </c>
      <c r="BO197" s="5" t="str">
        <f t="shared" si="48"/>
        <v/>
      </c>
      <c r="BP197" s="15" t="str">
        <f t="shared" si="49"/>
        <v/>
      </c>
      <c r="BQ197" s="29"/>
      <c r="BR197" s="16"/>
      <c r="BS197" s="5" t="str">
        <f t="shared" si="45"/>
        <v/>
      </c>
      <c r="BV197" s="5" t="str">
        <f t="shared" si="43"/>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6"/>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0"/>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7"/>
        <v/>
      </c>
      <c r="BO198" s="5" t="str">
        <f t="shared" si="48"/>
        <v/>
      </c>
      <c r="BP198" s="15" t="str">
        <f t="shared" si="49"/>
        <v/>
      </c>
      <c r="BQ198" s="29"/>
      <c r="BR198" s="16"/>
      <c r="BS198" s="5" t="str">
        <f t="shared" si="45"/>
        <v/>
      </c>
      <c r="BV198" s="5" t="str">
        <f t="shared" si="43"/>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6"/>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0"/>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7"/>
        <v/>
      </c>
      <c r="BO199" s="5" t="str">
        <f t="shared" si="48"/>
        <v/>
      </c>
      <c r="BP199" s="15" t="str">
        <f t="shared" si="49"/>
        <v/>
      </c>
      <c r="BQ199" s="29"/>
      <c r="BR199" s="16"/>
      <c r="BS199" s="5" t="str">
        <f t="shared" si="45"/>
        <v/>
      </c>
      <c r="BV199" s="5" t="str">
        <f t="shared" si="43"/>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6"/>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0"/>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7"/>
        <v/>
      </c>
      <c r="BO200" s="5" t="str">
        <f t="shared" si="48"/>
        <v/>
      </c>
      <c r="BP200" s="15" t="str">
        <f t="shared" si="49"/>
        <v/>
      </c>
      <c r="BQ200" s="29"/>
      <c r="BR200" s="16"/>
      <c r="BS200" s="5" t="str">
        <f t="shared" si="45"/>
        <v/>
      </c>
      <c r="BV200" s="5" t="str">
        <f t="shared" si="43"/>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6"/>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0"/>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7"/>
        <v/>
      </c>
      <c r="BO201" s="5" t="str">
        <f t="shared" si="48"/>
        <v/>
      </c>
      <c r="BP201" s="15" t="str">
        <f t="shared" si="49"/>
        <v/>
      </c>
      <c r="BQ201" s="29"/>
      <c r="BR201" s="16"/>
      <c r="BS201" s="5" t="str">
        <f t="shared" si="45"/>
        <v/>
      </c>
      <c r="BV201" s="5" t="str">
        <f t="shared" si="43"/>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6"/>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0"/>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7"/>
        <v/>
      </c>
      <c r="BO202" s="5" t="str">
        <f t="shared" si="48"/>
        <v/>
      </c>
      <c r="BP202" s="15" t="str">
        <f t="shared" si="49"/>
        <v/>
      </c>
      <c r="BQ202" s="29"/>
      <c r="BR202" s="16"/>
      <c r="BS202" s="5" t="str">
        <f t="shared" ref="BS202:BS210" si="55">CONCATENATE(AQ202,AS202,AT202,AU202,AV202)</f>
        <v/>
      </c>
      <c r="BV202" s="5" t="str">
        <f t="shared" si="43"/>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6"/>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0"/>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7"/>
        <v/>
      </c>
      <c r="BO203" s="5" t="str">
        <f t="shared" si="48"/>
        <v/>
      </c>
      <c r="BP203" s="15" t="str">
        <f t="shared" si="49"/>
        <v/>
      </c>
      <c r="BQ203" s="29"/>
      <c r="BR203" s="16"/>
      <c r="BS203" s="5" t="str">
        <f t="shared" si="55"/>
        <v/>
      </c>
      <c r="BV203" s="5" t="str">
        <f t="shared" ref="BV203:BV266" si="56">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6"/>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0"/>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7"/>
        <v/>
      </c>
      <c r="BO204" s="5" t="str">
        <f t="shared" si="48"/>
        <v/>
      </c>
      <c r="BP204" s="15" t="str">
        <f t="shared" si="49"/>
        <v/>
      </c>
      <c r="BQ204" s="29"/>
      <c r="BR204" s="16"/>
      <c r="BS204" s="5" t="str">
        <f t="shared" si="55"/>
        <v/>
      </c>
      <c r="BV204" s="5" t="str">
        <f t="shared" si="56"/>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6"/>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0"/>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7"/>
        <v/>
      </c>
      <c r="BO205" s="5" t="str">
        <f t="shared" si="48"/>
        <v/>
      </c>
      <c r="BP205" s="15" t="str">
        <f t="shared" si="49"/>
        <v/>
      </c>
      <c r="BQ205" s="29"/>
      <c r="BR205" s="16"/>
      <c r="BS205" s="5" t="str">
        <f t="shared" si="55"/>
        <v/>
      </c>
      <c r="BV205" s="5" t="str">
        <f t="shared" si="56"/>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6"/>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0"/>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7"/>
        <v/>
      </c>
      <c r="BO206" s="5" t="str">
        <f t="shared" si="48"/>
        <v/>
      </c>
      <c r="BP206" s="15" t="str">
        <f t="shared" si="49"/>
        <v/>
      </c>
      <c r="BQ206" s="29"/>
      <c r="BR206" s="16"/>
      <c r="BS206" s="5" t="str">
        <f t="shared" si="55"/>
        <v/>
      </c>
      <c r="BV206" s="5" t="str">
        <f t="shared" si="56"/>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6"/>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0"/>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7"/>
        <v/>
      </c>
      <c r="BO207" s="5" t="str">
        <f t="shared" si="48"/>
        <v/>
      </c>
      <c r="BP207" s="15" t="str">
        <f t="shared" si="49"/>
        <v/>
      </c>
      <c r="BQ207" s="29"/>
      <c r="BR207" s="16"/>
      <c r="BS207" s="5" t="str">
        <f t="shared" si="55"/>
        <v/>
      </c>
      <c r="BV207" s="5" t="str">
        <f t="shared" si="56"/>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6"/>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0"/>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7"/>
        <v/>
      </c>
      <c r="BO208" s="5" t="str">
        <f t="shared" si="48"/>
        <v/>
      </c>
      <c r="BP208" s="15" t="str">
        <f t="shared" si="49"/>
        <v/>
      </c>
      <c r="BQ208" s="29"/>
      <c r="BR208" s="16"/>
      <c r="BS208" s="5" t="str">
        <f t="shared" si="55"/>
        <v/>
      </c>
      <c r="BV208" s="5" t="str">
        <f t="shared" si="56"/>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6"/>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0"/>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7"/>
        <v/>
      </c>
      <c r="BO209" s="5" t="str">
        <f t="shared" si="48"/>
        <v/>
      </c>
      <c r="BP209" s="15" t="str">
        <f t="shared" si="49"/>
        <v/>
      </c>
      <c r="BQ209" s="29"/>
      <c r="BR209" s="16"/>
      <c r="BS209" s="5" t="str">
        <f t="shared" si="55"/>
        <v/>
      </c>
      <c r="BV209" s="5" t="str">
        <f t="shared" si="56"/>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6"/>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0"/>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7"/>
        <v/>
      </c>
      <c r="BO210" s="5" t="str">
        <f t="shared" si="48"/>
        <v/>
      </c>
      <c r="BP210" s="15" t="str">
        <f t="shared" si="49"/>
        <v/>
      </c>
      <c r="BQ210" s="29"/>
      <c r="BR210" s="16"/>
      <c r="BS210" s="5" t="str">
        <f t="shared" si="55"/>
        <v/>
      </c>
      <c r="BV210" s="5" t="str">
        <f t="shared" si="56"/>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6"/>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0"/>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7"/>
        <v/>
      </c>
      <c r="BO211" s="5" t="str">
        <f t="shared" si="48"/>
        <v/>
      </c>
      <c r="BP211" s="15" t="str">
        <f t="shared" si="49"/>
        <v/>
      </c>
      <c r="BQ211" s="29"/>
      <c r="BR211" s="16"/>
      <c r="BS211" s="5" t="str">
        <f t="shared" ref="BS211:BS216" si="57">CONCATENATE(AR211,AS211,AT211,AU211,AV211)</f>
        <v/>
      </c>
      <c r="BV211" s="5" t="str">
        <f t="shared" si="56"/>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6"/>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0"/>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7"/>
        <v/>
      </c>
      <c r="BO212" s="5" t="str">
        <f t="shared" si="48"/>
        <v/>
      </c>
      <c r="BP212" s="15" t="str">
        <f t="shared" si="49"/>
        <v/>
      </c>
      <c r="BQ212" s="29"/>
      <c r="BR212" s="16"/>
      <c r="BS212" s="5" t="str">
        <f t="shared" si="57"/>
        <v/>
      </c>
      <c r="BV212" s="5" t="str">
        <f t="shared" si="56"/>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6"/>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0"/>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7"/>
        <v/>
      </c>
      <c r="BO213" s="5" t="str">
        <f t="shared" si="48"/>
        <v/>
      </c>
      <c r="BP213" s="15" t="str">
        <f t="shared" si="49"/>
        <v/>
      </c>
      <c r="BQ213" s="29"/>
      <c r="BR213" s="16"/>
      <c r="BS213" s="5" t="str">
        <f t="shared" si="57"/>
        <v/>
      </c>
      <c r="BV213" s="5" t="str">
        <f t="shared" si="56"/>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6"/>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0"/>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7"/>
        <v/>
      </c>
      <c r="BO214" s="5" t="str">
        <f t="shared" si="48"/>
        <v/>
      </c>
      <c r="BP214" s="15" t="str">
        <f t="shared" si="49"/>
        <v/>
      </c>
      <c r="BQ214" s="29"/>
      <c r="BR214" s="16"/>
      <c r="BS214" s="5" t="str">
        <f t="shared" si="57"/>
        <v/>
      </c>
      <c r="BV214" s="5" t="str">
        <f t="shared" si="56"/>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6"/>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0"/>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7"/>
        <v/>
      </c>
      <c r="BO215" s="5" t="str">
        <f t="shared" si="48"/>
        <v/>
      </c>
      <c r="BP215" s="15" t="str">
        <f t="shared" si="49"/>
        <v/>
      </c>
      <c r="BQ215" s="29"/>
      <c r="BR215" s="16"/>
      <c r="BS215" s="5" t="str">
        <f t="shared" si="57"/>
        <v/>
      </c>
      <c r="BV215" s="5" t="str">
        <f t="shared" si="56"/>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6"/>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0"/>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7"/>
        <v/>
      </c>
      <c r="BO216" s="5" t="str">
        <f t="shared" si="48"/>
        <v/>
      </c>
      <c r="BP216" s="15" t="str">
        <f t="shared" si="49"/>
        <v/>
      </c>
      <c r="BQ216" s="29"/>
      <c r="BR216" s="16"/>
      <c r="BS216" s="5" t="str">
        <f t="shared" si="57"/>
        <v/>
      </c>
      <c r="BV216" s="5" t="str">
        <f t="shared" si="56"/>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6"/>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0"/>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7"/>
        <v/>
      </c>
      <c r="BO217" s="5" t="str">
        <f t="shared" si="48"/>
        <v/>
      </c>
      <c r="BP217" s="15" t="str">
        <f t="shared" si="49"/>
        <v/>
      </c>
      <c r="BQ217" s="29"/>
      <c r="BR217" s="16"/>
      <c r="BS217" s="5" t="str">
        <f t="shared" ref="BS217:BS226" si="58">CONCATENATE(AQ217,AS217,AT217,AU217,AV217)</f>
        <v/>
      </c>
      <c r="BV217" s="5" t="str">
        <f t="shared" si="56"/>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6"/>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0"/>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7"/>
        <v/>
      </c>
      <c r="BO218" s="5" t="str">
        <f t="shared" si="48"/>
        <v/>
      </c>
      <c r="BP218" s="15" t="str">
        <f t="shared" si="49"/>
        <v/>
      </c>
      <c r="BQ218" s="29"/>
      <c r="BR218" s="16"/>
      <c r="BS218" s="5" t="str">
        <f t="shared" si="58"/>
        <v/>
      </c>
      <c r="BV218" s="5" t="str">
        <f t="shared" si="56"/>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6"/>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0"/>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7"/>
        <v/>
      </c>
      <c r="BO219" s="5" t="str">
        <f t="shared" si="48"/>
        <v/>
      </c>
      <c r="BP219" s="15" t="str">
        <f t="shared" si="49"/>
        <v/>
      </c>
      <c r="BQ219" s="29"/>
      <c r="BR219" s="16"/>
      <c r="BS219" s="5" t="str">
        <f t="shared" si="58"/>
        <v/>
      </c>
      <c r="BV219" s="5" t="str">
        <f t="shared" si="56"/>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6"/>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0"/>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7"/>
        <v/>
      </c>
      <c r="BO220" s="5" t="str">
        <f t="shared" si="48"/>
        <v/>
      </c>
      <c r="BP220" s="15" t="str">
        <f t="shared" si="49"/>
        <v/>
      </c>
      <c r="BQ220" s="29"/>
      <c r="BR220" s="16"/>
      <c r="BS220" s="5" t="str">
        <f t="shared" si="58"/>
        <v/>
      </c>
      <c r="BV220" s="5" t="str">
        <f t="shared" si="56"/>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6"/>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0"/>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7"/>
        <v/>
      </c>
      <c r="BO221" s="5" t="str">
        <f t="shared" si="48"/>
        <v/>
      </c>
      <c r="BP221" s="15" t="str">
        <f t="shared" si="49"/>
        <v/>
      </c>
      <c r="BQ221" s="29"/>
      <c r="BR221" s="16"/>
      <c r="BS221" s="5" t="str">
        <f t="shared" si="58"/>
        <v/>
      </c>
      <c r="BV221" s="5" t="str">
        <f t="shared" si="56"/>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6"/>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0"/>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7"/>
        <v/>
      </c>
      <c r="BO222" s="5" t="str">
        <f t="shared" si="48"/>
        <v/>
      </c>
      <c r="BP222" s="15" t="str">
        <f t="shared" si="49"/>
        <v/>
      </c>
      <c r="BQ222" s="29"/>
      <c r="BR222" s="16"/>
      <c r="BS222" s="5" t="str">
        <f t="shared" si="58"/>
        <v/>
      </c>
      <c r="BV222" s="5" t="str">
        <f t="shared" si="56"/>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6"/>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0"/>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7"/>
        <v/>
      </c>
      <c r="BO223" s="5" t="str">
        <f t="shared" si="48"/>
        <v/>
      </c>
      <c r="BP223" s="15" t="str">
        <f t="shared" si="49"/>
        <v/>
      </c>
      <c r="BQ223" s="29"/>
      <c r="BR223" s="16"/>
      <c r="BS223" s="5" t="str">
        <f t="shared" si="58"/>
        <v/>
      </c>
      <c r="BV223" s="5" t="str">
        <f t="shared" si="56"/>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6"/>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0"/>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7"/>
        <v/>
      </c>
      <c r="BO224" s="5" t="str">
        <f t="shared" si="48"/>
        <v/>
      </c>
      <c r="BP224" s="15" t="str">
        <f t="shared" si="49"/>
        <v/>
      </c>
      <c r="BQ224" s="29"/>
      <c r="BR224" s="16"/>
      <c r="BS224" s="5" t="str">
        <f t="shared" si="58"/>
        <v/>
      </c>
      <c r="BV224" s="5" t="str">
        <f t="shared" si="56"/>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6"/>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0"/>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7"/>
        <v/>
      </c>
      <c r="BO225" s="5" t="str">
        <f t="shared" si="48"/>
        <v/>
      </c>
      <c r="BP225" s="15" t="str">
        <f t="shared" si="49"/>
        <v/>
      </c>
      <c r="BQ225" s="29"/>
      <c r="BR225" s="16"/>
      <c r="BS225" s="5" t="str">
        <f t="shared" si="58"/>
        <v/>
      </c>
      <c r="BV225" s="5" t="str">
        <f t="shared" si="56"/>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6"/>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0"/>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7"/>
        <v/>
      </c>
      <c r="BO226" s="5" t="str">
        <f t="shared" si="48"/>
        <v/>
      </c>
      <c r="BP226" s="15" t="str">
        <f t="shared" si="49"/>
        <v/>
      </c>
      <c r="BQ226" s="29"/>
      <c r="BR226" s="16"/>
      <c r="BS226" s="5" t="str">
        <f t="shared" si="58"/>
        <v/>
      </c>
      <c r="BV226" s="5" t="str">
        <f t="shared" si="56"/>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6"/>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0"/>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7"/>
        <v/>
      </c>
      <c r="BO227" s="5" t="str">
        <f t="shared" si="48"/>
        <v/>
      </c>
      <c r="BP227" s="15" t="str">
        <f t="shared" si="49"/>
        <v/>
      </c>
      <c r="BQ227" s="29"/>
      <c r="BR227" s="16"/>
      <c r="BS227" s="5" t="str">
        <f t="shared" ref="BS227:BS232" si="59">CONCATENATE(AR227,AS227,AT227,AU227,AV227)</f>
        <v/>
      </c>
      <c r="BV227" s="5" t="str">
        <f t="shared" si="56"/>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6"/>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0"/>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7"/>
        <v/>
      </c>
      <c r="BO228" s="5" t="str">
        <f t="shared" si="48"/>
        <v/>
      </c>
      <c r="BP228" s="15" t="str">
        <f t="shared" si="49"/>
        <v/>
      </c>
      <c r="BQ228" s="29"/>
      <c r="BR228" s="16"/>
      <c r="BS228" s="5" t="str">
        <f t="shared" si="59"/>
        <v/>
      </c>
      <c r="BV228" s="5" t="str">
        <f t="shared" si="56"/>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6"/>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0"/>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7"/>
        <v/>
      </c>
      <c r="BO229" s="5" t="str">
        <f t="shared" si="48"/>
        <v/>
      </c>
      <c r="BP229" s="15" t="str">
        <f t="shared" si="49"/>
        <v/>
      </c>
      <c r="BQ229" s="29"/>
      <c r="BR229" s="16"/>
      <c r="BS229" s="5" t="str">
        <f t="shared" si="59"/>
        <v/>
      </c>
      <c r="BV229" s="5" t="str">
        <f t="shared" si="56"/>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6"/>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0"/>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7"/>
        <v/>
      </c>
      <c r="BO230" s="5" t="str">
        <f t="shared" si="48"/>
        <v/>
      </c>
      <c r="BP230" s="15" t="str">
        <f t="shared" si="49"/>
        <v/>
      </c>
      <c r="BQ230" s="29"/>
      <c r="BR230" s="16"/>
      <c r="BS230" s="5" t="str">
        <f t="shared" si="59"/>
        <v/>
      </c>
      <c r="BV230" s="5" t="str">
        <f t="shared" si="56"/>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6"/>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0"/>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7"/>
        <v/>
      </c>
      <c r="BO231" s="5" t="str">
        <f t="shared" si="48"/>
        <v/>
      </c>
      <c r="BP231" s="15" t="str">
        <f t="shared" si="49"/>
        <v/>
      </c>
      <c r="BQ231" s="29"/>
      <c r="BR231" s="16"/>
      <c r="BS231" s="5" t="str">
        <f t="shared" si="59"/>
        <v/>
      </c>
      <c r="BV231" s="5" t="str">
        <f t="shared" si="56"/>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6"/>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0"/>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7"/>
        <v/>
      </c>
      <c r="BO232" s="5" t="str">
        <f t="shared" si="48"/>
        <v/>
      </c>
      <c r="BP232" s="15" t="str">
        <f t="shared" si="49"/>
        <v/>
      </c>
      <c r="BQ232" s="29"/>
      <c r="BR232" s="16"/>
      <c r="BS232" s="5" t="str">
        <f t="shared" si="59"/>
        <v/>
      </c>
      <c r="BV232" s="5" t="str">
        <f t="shared" si="56"/>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6"/>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0"/>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7"/>
        <v/>
      </c>
      <c r="BO233" s="5" t="str">
        <f t="shared" si="48"/>
        <v/>
      </c>
      <c r="BP233" s="15" t="str">
        <f t="shared" si="49"/>
        <v/>
      </c>
      <c r="BQ233" s="29"/>
      <c r="BR233" s="16"/>
      <c r="BS233" s="5" t="str">
        <f t="shared" ref="BS233:BS264" si="60">CONCATENATE(AQ233,AS233,AT233,AU233,AV233)</f>
        <v/>
      </c>
      <c r="BV233" s="5" t="str">
        <f t="shared" si="56"/>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6"/>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0"/>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7"/>
        <v/>
      </c>
      <c r="BO234" s="5" t="str">
        <f t="shared" si="48"/>
        <v/>
      </c>
      <c r="BP234" s="15" t="str">
        <f t="shared" si="49"/>
        <v/>
      </c>
      <c r="BQ234" s="29"/>
      <c r="BR234" s="16"/>
      <c r="BS234" s="5" t="str">
        <f t="shared" si="60"/>
        <v/>
      </c>
      <c r="BV234" s="5" t="str">
        <f t="shared" si="56"/>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6"/>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0"/>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7"/>
        <v/>
      </c>
      <c r="BO235" s="5" t="str">
        <f t="shared" si="48"/>
        <v/>
      </c>
      <c r="BP235" s="15" t="str">
        <f t="shared" si="49"/>
        <v/>
      </c>
      <c r="BQ235" s="29"/>
      <c r="BR235" s="16"/>
      <c r="BS235" s="5" t="str">
        <f t="shared" si="60"/>
        <v/>
      </c>
      <c r="BV235" s="5" t="str">
        <f t="shared" si="56"/>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6"/>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0"/>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7"/>
        <v/>
      </c>
      <c r="BO236" s="5" t="str">
        <f t="shared" si="48"/>
        <v/>
      </c>
      <c r="BP236" s="15" t="str">
        <f t="shared" si="49"/>
        <v/>
      </c>
      <c r="BQ236" s="29"/>
      <c r="BR236" s="16"/>
      <c r="BS236" s="5" t="str">
        <f t="shared" si="60"/>
        <v/>
      </c>
      <c r="BV236" s="5" t="str">
        <f t="shared" si="56"/>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6"/>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0"/>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7"/>
        <v/>
      </c>
      <c r="BO237" s="5" t="str">
        <f t="shared" si="48"/>
        <v/>
      </c>
      <c r="BP237" s="15" t="str">
        <f t="shared" si="49"/>
        <v/>
      </c>
      <c r="BQ237" s="29"/>
      <c r="BR237" s="16"/>
      <c r="BS237" s="5" t="str">
        <f t="shared" si="60"/>
        <v/>
      </c>
      <c r="BV237" s="5" t="str">
        <f t="shared" si="56"/>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6"/>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0"/>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7"/>
        <v/>
      </c>
      <c r="BO238" s="5" t="str">
        <f t="shared" si="48"/>
        <v/>
      </c>
      <c r="BP238" s="15" t="str">
        <f t="shared" si="49"/>
        <v/>
      </c>
      <c r="BQ238" s="29"/>
      <c r="BR238" s="16"/>
      <c r="BS238" s="5" t="str">
        <f t="shared" si="60"/>
        <v/>
      </c>
      <c r="BV238" s="5" t="str">
        <f t="shared" si="56"/>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6"/>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0"/>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7"/>
        <v/>
      </c>
      <c r="BO239" s="5" t="str">
        <f t="shared" si="48"/>
        <v/>
      </c>
      <c r="BP239" s="15" t="str">
        <f t="shared" si="49"/>
        <v/>
      </c>
      <c r="BQ239" s="29"/>
      <c r="BR239" s="16"/>
      <c r="BS239" s="5" t="str">
        <f t="shared" si="60"/>
        <v/>
      </c>
      <c r="BV239" s="5" t="str">
        <f t="shared" si="56"/>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6"/>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0"/>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7"/>
        <v/>
      </c>
      <c r="BO240" s="5" t="str">
        <f t="shared" si="48"/>
        <v/>
      </c>
      <c r="BP240" s="15" t="str">
        <f t="shared" si="49"/>
        <v/>
      </c>
      <c r="BQ240" s="29"/>
      <c r="BR240" s="16"/>
      <c r="BS240" s="5" t="str">
        <f t="shared" si="60"/>
        <v/>
      </c>
      <c r="BV240" s="5" t="str">
        <f t="shared" si="56"/>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6"/>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0"/>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7"/>
        <v/>
      </c>
      <c r="BO241" s="5" t="str">
        <f t="shared" si="48"/>
        <v/>
      </c>
      <c r="BP241" s="15" t="str">
        <f t="shared" si="49"/>
        <v/>
      </c>
      <c r="BQ241" s="29"/>
      <c r="BR241" s="16"/>
      <c r="BS241" s="5" t="str">
        <f t="shared" si="60"/>
        <v/>
      </c>
      <c r="BV241" s="5" t="str">
        <f t="shared" si="56"/>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6"/>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0"/>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7"/>
        <v/>
      </c>
      <c r="BO242" s="5" t="str">
        <f t="shared" si="48"/>
        <v/>
      </c>
      <c r="BP242" s="15" t="str">
        <f t="shared" si="49"/>
        <v/>
      </c>
      <c r="BQ242" s="29"/>
      <c r="BR242" s="16"/>
      <c r="BS242" s="5" t="str">
        <f t="shared" si="60"/>
        <v/>
      </c>
      <c r="BV242" s="5" t="str">
        <f t="shared" si="56"/>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6"/>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0"/>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7"/>
        <v/>
      </c>
      <c r="BO243" s="5" t="str">
        <f t="shared" si="48"/>
        <v/>
      </c>
      <c r="BP243" s="15" t="str">
        <f t="shared" si="49"/>
        <v/>
      </c>
      <c r="BQ243" s="29"/>
      <c r="BR243" s="16"/>
      <c r="BS243" s="5" t="str">
        <f t="shared" si="60"/>
        <v/>
      </c>
      <c r="BV243" s="5" t="str">
        <f t="shared" si="56"/>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6"/>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0"/>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7"/>
        <v/>
      </c>
      <c r="BO244" s="5" t="str">
        <f t="shared" si="48"/>
        <v/>
      </c>
      <c r="BP244" s="15" t="str">
        <f t="shared" si="49"/>
        <v/>
      </c>
      <c r="BQ244" s="29"/>
      <c r="BR244" s="16"/>
      <c r="BS244" s="5" t="str">
        <f t="shared" si="60"/>
        <v/>
      </c>
      <c r="BV244" s="5" t="str">
        <f t="shared" si="56"/>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6"/>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0"/>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7"/>
        <v/>
      </c>
      <c r="BO245" s="5" t="str">
        <f t="shared" si="48"/>
        <v/>
      </c>
      <c r="BP245" s="15" t="str">
        <f t="shared" si="49"/>
        <v/>
      </c>
      <c r="BQ245" s="29"/>
      <c r="BR245" s="16"/>
      <c r="BS245" s="5" t="str">
        <f t="shared" si="60"/>
        <v/>
      </c>
      <c r="BV245" s="5" t="str">
        <f t="shared" si="56"/>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6"/>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0"/>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7"/>
        <v/>
      </c>
      <c r="BO246" s="5" t="str">
        <f t="shared" si="48"/>
        <v/>
      </c>
      <c r="BP246" s="15" t="str">
        <f t="shared" si="49"/>
        <v/>
      </c>
      <c r="BQ246" s="29"/>
      <c r="BR246" s="16"/>
      <c r="BS246" s="5" t="str">
        <f t="shared" si="60"/>
        <v/>
      </c>
      <c r="BV246" s="5" t="str">
        <f t="shared" si="56"/>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6"/>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0"/>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7"/>
        <v/>
      </c>
      <c r="BO247" s="5" t="str">
        <f t="shared" si="48"/>
        <v/>
      </c>
      <c r="BP247" s="15" t="str">
        <f t="shared" si="49"/>
        <v/>
      </c>
      <c r="BQ247" s="29"/>
      <c r="BR247" s="16"/>
      <c r="BS247" s="5" t="str">
        <f t="shared" si="60"/>
        <v/>
      </c>
      <c r="BV247" s="5" t="str">
        <f t="shared" si="56"/>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6"/>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0"/>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7"/>
        <v/>
      </c>
      <c r="BO248" s="5" t="str">
        <f t="shared" si="48"/>
        <v/>
      </c>
      <c r="BP248" s="15" t="str">
        <f t="shared" si="49"/>
        <v/>
      </c>
      <c r="BQ248" s="29"/>
      <c r="BR248" s="16"/>
      <c r="BS248" s="5" t="str">
        <f t="shared" si="60"/>
        <v/>
      </c>
      <c r="BV248" s="5" t="str">
        <f t="shared" si="56"/>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6"/>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0"/>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7"/>
        <v/>
      </c>
      <c r="BO249" s="5" t="str">
        <f t="shared" si="48"/>
        <v/>
      </c>
      <c r="BP249" s="15" t="str">
        <f t="shared" si="49"/>
        <v/>
      </c>
      <c r="BQ249" s="29"/>
      <c r="BR249" s="16"/>
      <c r="BS249" s="5" t="str">
        <f t="shared" si="60"/>
        <v/>
      </c>
      <c r="BV249" s="5" t="str">
        <f t="shared" si="56"/>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6"/>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0"/>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7"/>
        <v/>
      </c>
      <c r="BO250" s="5" t="str">
        <f t="shared" si="48"/>
        <v/>
      </c>
      <c r="BP250" s="15" t="str">
        <f t="shared" si="49"/>
        <v/>
      </c>
      <c r="BQ250" s="29"/>
      <c r="BR250" s="16"/>
      <c r="BS250" s="5" t="str">
        <f t="shared" si="60"/>
        <v/>
      </c>
      <c r="BV250" s="5" t="str">
        <f t="shared" si="56"/>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6"/>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0"/>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7"/>
        <v/>
      </c>
      <c r="BO251" s="5" t="str">
        <f t="shared" si="48"/>
        <v/>
      </c>
      <c r="BP251" s="15" t="str">
        <f t="shared" si="49"/>
        <v/>
      </c>
      <c r="BQ251" s="29"/>
      <c r="BR251" s="16"/>
      <c r="BS251" s="5" t="str">
        <f t="shared" si="60"/>
        <v/>
      </c>
      <c r="BV251" s="5" t="str">
        <f t="shared" si="56"/>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6"/>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0"/>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7"/>
        <v/>
      </c>
      <c r="BO252" s="5" t="str">
        <f t="shared" si="48"/>
        <v/>
      </c>
      <c r="BP252" s="15" t="str">
        <f t="shared" si="49"/>
        <v/>
      </c>
      <c r="BQ252" s="29"/>
      <c r="BR252" s="16"/>
      <c r="BS252" s="5" t="str">
        <f t="shared" si="60"/>
        <v/>
      </c>
      <c r="BV252" s="5" t="str">
        <f t="shared" si="56"/>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6"/>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0"/>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7"/>
        <v/>
      </c>
      <c r="BO253" s="5" t="str">
        <f t="shared" si="48"/>
        <v/>
      </c>
      <c r="BP253" s="15" t="str">
        <f t="shared" si="49"/>
        <v/>
      </c>
      <c r="BQ253" s="29"/>
      <c r="BR253" s="16"/>
      <c r="BS253" s="5" t="str">
        <f t="shared" si="60"/>
        <v/>
      </c>
      <c r="BV253" s="5" t="str">
        <f t="shared" si="56"/>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6"/>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0"/>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7"/>
        <v/>
      </c>
      <c r="BO254" s="5" t="str">
        <f t="shared" si="48"/>
        <v/>
      </c>
      <c r="BP254" s="15" t="str">
        <f t="shared" si="49"/>
        <v/>
      </c>
      <c r="BQ254" s="29"/>
      <c r="BR254" s="16"/>
      <c r="BS254" s="5" t="str">
        <f t="shared" si="60"/>
        <v/>
      </c>
      <c r="BV254" s="5" t="str">
        <f t="shared" si="56"/>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6"/>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0"/>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7"/>
        <v/>
      </c>
      <c r="BO255" s="5" t="str">
        <f t="shared" si="48"/>
        <v/>
      </c>
      <c r="BP255" s="15" t="str">
        <f t="shared" si="49"/>
        <v/>
      </c>
      <c r="BQ255" s="29"/>
      <c r="BR255" s="16"/>
      <c r="BS255" s="5" t="str">
        <f t="shared" si="60"/>
        <v/>
      </c>
      <c r="BV255" s="5" t="str">
        <f t="shared" si="56"/>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6"/>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0"/>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7"/>
        <v/>
      </c>
      <c r="BO256" s="5" t="str">
        <f t="shared" si="48"/>
        <v/>
      </c>
      <c r="BP256" s="15" t="str">
        <f t="shared" si="49"/>
        <v/>
      </c>
      <c r="BQ256" s="29"/>
      <c r="BR256" s="16"/>
      <c r="BS256" s="5" t="str">
        <f t="shared" si="60"/>
        <v/>
      </c>
      <c r="BV256" s="5" t="str">
        <f t="shared" si="56"/>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6"/>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0"/>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7"/>
        <v/>
      </c>
      <c r="BO257" s="5" t="str">
        <f t="shared" si="48"/>
        <v/>
      </c>
      <c r="BP257" s="15" t="str">
        <f t="shared" si="49"/>
        <v/>
      </c>
      <c r="BQ257" s="29"/>
      <c r="BR257" s="16"/>
      <c r="BS257" s="5" t="str">
        <f t="shared" si="60"/>
        <v/>
      </c>
      <c r="BV257" s="5" t="str">
        <f t="shared" si="56"/>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61">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0"/>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2">IF(BM258="","",AI258)</f>
        <v/>
      </c>
      <c r="BO258" s="5" t="str">
        <f t="shared" ref="BO258:BO321" si="63">IF(BM258="","",E258)</f>
        <v/>
      </c>
      <c r="BP258" s="15" t="str">
        <f t="shared" ref="BP258:BP321" si="64">IF(BM258="","",F258)</f>
        <v/>
      </c>
      <c r="BQ258" s="29"/>
      <c r="BR258" s="16"/>
      <c r="BS258" s="5" t="str">
        <f t="shared" si="60"/>
        <v/>
      </c>
      <c r="BV258" s="5" t="str">
        <f t="shared" si="56"/>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61"/>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ref="AK259:AK322" si="65">IF(AJ259="","",AJ259/((AH259*0.746*365*24)+438))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2"/>
        <v/>
      </c>
      <c r="BO259" s="5" t="str">
        <f t="shared" si="63"/>
        <v/>
      </c>
      <c r="BP259" s="15" t="str">
        <f t="shared" si="64"/>
        <v/>
      </c>
      <c r="BQ259" s="29"/>
      <c r="BR259" s="16"/>
      <c r="BS259" s="5" t="str">
        <f t="shared" si="60"/>
        <v/>
      </c>
      <c r="BV259" s="5" t="str">
        <f t="shared" si="56"/>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61"/>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si="65"/>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2"/>
        <v/>
      </c>
      <c r="BO260" s="5" t="str">
        <f t="shared" si="63"/>
        <v/>
      </c>
      <c r="BP260" s="15" t="str">
        <f t="shared" si="64"/>
        <v/>
      </c>
      <c r="BQ260" s="29"/>
      <c r="BR260" s="16"/>
      <c r="BS260" s="5" t="str">
        <f t="shared" si="60"/>
        <v/>
      </c>
      <c r="BV260" s="5" t="str">
        <f t="shared" si="56"/>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61"/>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65"/>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2"/>
        <v/>
      </c>
      <c r="BO261" s="5" t="str">
        <f t="shared" si="63"/>
        <v/>
      </c>
      <c r="BP261" s="15" t="str">
        <f t="shared" si="64"/>
        <v/>
      </c>
      <c r="BQ261" s="29"/>
      <c r="BR261" s="16"/>
      <c r="BS261" s="5" t="str">
        <f t="shared" si="60"/>
        <v/>
      </c>
      <c r="BV261" s="5" t="str">
        <f t="shared" si="56"/>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61"/>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65"/>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2"/>
        <v/>
      </c>
      <c r="BO262" s="5" t="str">
        <f t="shared" si="63"/>
        <v/>
      </c>
      <c r="BP262" s="15" t="str">
        <f t="shared" si="64"/>
        <v/>
      </c>
      <c r="BQ262" s="29"/>
      <c r="BR262" s="16"/>
      <c r="BS262" s="5" t="str">
        <f t="shared" si="60"/>
        <v/>
      </c>
      <c r="BV262" s="5" t="str">
        <f t="shared" si="56"/>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61"/>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65"/>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2"/>
        <v/>
      </c>
      <c r="BO263" s="5" t="str">
        <f t="shared" si="63"/>
        <v/>
      </c>
      <c r="BP263" s="15" t="str">
        <f t="shared" si="64"/>
        <v/>
      </c>
      <c r="BQ263" s="29"/>
      <c r="BR263" s="16"/>
      <c r="BS263" s="5" t="str">
        <f t="shared" si="60"/>
        <v/>
      </c>
      <c r="BV263" s="5" t="str">
        <f t="shared" si="56"/>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61"/>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65"/>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2"/>
        <v/>
      </c>
      <c r="BO264" s="5" t="str">
        <f t="shared" si="63"/>
        <v/>
      </c>
      <c r="BP264" s="15" t="str">
        <f t="shared" si="64"/>
        <v/>
      </c>
      <c r="BQ264" s="29"/>
      <c r="BR264" s="16"/>
      <c r="BS264" s="5" t="str">
        <f t="shared" si="60"/>
        <v/>
      </c>
      <c r="BV264" s="5" t="str">
        <f t="shared" si="56"/>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61"/>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65"/>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2"/>
        <v/>
      </c>
      <c r="BO265" s="5" t="str">
        <f t="shared" si="63"/>
        <v/>
      </c>
      <c r="BP265" s="15" t="str">
        <f t="shared" si="64"/>
        <v/>
      </c>
      <c r="BQ265" s="29"/>
      <c r="BR265" s="16"/>
      <c r="BS265" s="5" t="str">
        <f t="shared" ref="BS265:BS296" si="70">CONCATENATE(AQ265,AS265,AT265,AU265,AV265)</f>
        <v/>
      </c>
      <c r="BV265" s="5" t="str">
        <f t="shared" si="56"/>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61"/>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65"/>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2"/>
        <v/>
      </c>
      <c r="BO266" s="5" t="str">
        <f t="shared" si="63"/>
        <v/>
      </c>
      <c r="BP266" s="15" t="str">
        <f t="shared" si="64"/>
        <v/>
      </c>
      <c r="BQ266" s="29"/>
      <c r="BR266" s="16"/>
      <c r="BS266" s="5" t="str">
        <f t="shared" si="70"/>
        <v/>
      </c>
      <c r="BV266" s="5" t="str">
        <f t="shared" si="56"/>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61"/>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65"/>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2"/>
        <v/>
      </c>
      <c r="BO267" s="5" t="str">
        <f t="shared" si="63"/>
        <v/>
      </c>
      <c r="BP267" s="15" t="str">
        <f t="shared" si="64"/>
        <v/>
      </c>
      <c r="BQ267" s="29"/>
      <c r="BR267" s="16"/>
      <c r="BS267" s="5" t="str">
        <f t="shared" si="70"/>
        <v/>
      </c>
      <c r="BV267" s="5" t="str">
        <f t="shared" ref="BV267:BV330" si="71">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61"/>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65"/>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2"/>
        <v/>
      </c>
      <c r="BO268" s="5" t="str">
        <f t="shared" si="63"/>
        <v/>
      </c>
      <c r="BP268" s="15" t="str">
        <f t="shared" si="64"/>
        <v/>
      </c>
      <c r="BQ268" s="29"/>
      <c r="BR268" s="16"/>
      <c r="BS268" s="5" t="str">
        <f t="shared" si="70"/>
        <v/>
      </c>
      <c r="BV268" s="5" t="str">
        <f t="shared" si="71"/>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61"/>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65"/>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2"/>
        <v/>
      </c>
      <c r="BO269" s="5" t="str">
        <f t="shared" si="63"/>
        <v/>
      </c>
      <c r="BP269" s="15" t="str">
        <f t="shared" si="64"/>
        <v/>
      </c>
      <c r="BQ269" s="29"/>
      <c r="BR269" s="16"/>
      <c r="BS269" s="5" t="str">
        <f t="shared" si="70"/>
        <v/>
      </c>
      <c r="BV269" s="5" t="str">
        <f t="shared" si="71"/>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61"/>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65"/>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2"/>
        <v/>
      </c>
      <c r="BO270" s="5" t="str">
        <f t="shared" si="63"/>
        <v/>
      </c>
      <c r="BP270" s="15" t="str">
        <f t="shared" si="64"/>
        <v/>
      </c>
      <c r="BQ270" s="29"/>
      <c r="BR270" s="16"/>
      <c r="BS270" s="5" t="str">
        <f t="shared" si="70"/>
        <v/>
      </c>
      <c r="BV270" s="5" t="str">
        <f t="shared" si="71"/>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61"/>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65"/>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2"/>
        <v/>
      </c>
      <c r="BO271" s="5" t="str">
        <f t="shared" si="63"/>
        <v/>
      </c>
      <c r="BP271" s="15" t="str">
        <f t="shared" si="64"/>
        <v/>
      </c>
      <c r="BQ271" s="29"/>
      <c r="BR271" s="16"/>
      <c r="BS271" s="5" t="str">
        <f t="shared" si="70"/>
        <v/>
      </c>
      <c r="BV271" s="5" t="str">
        <f t="shared" si="71"/>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61"/>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65"/>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2"/>
        <v/>
      </c>
      <c r="BO272" s="5" t="str">
        <f t="shared" si="63"/>
        <v/>
      </c>
      <c r="BP272" s="15" t="str">
        <f t="shared" si="64"/>
        <v/>
      </c>
      <c r="BQ272" s="29"/>
      <c r="BR272" s="16"/>
      <c r="BS272" s="5" t="str">
        <f t="shared" si="70"/>
        <v/>
      </c>
      <c r="BV272" s="5" t="str">
        <f t="shared" si="71"/>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61"/>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65"/>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2"/>
        <v/>
      </c>
      <c r="BO273" s="5" t="str">
        <f t="shared" si="63"/>
        <v/>
      </c>
      <c r="BP273" s="15" t="str">
        <f t="shared" si="64"/>
        <v/>
      </c>
      <c r="BQ273" s="29"/>
      <c r="BR273" s="16"/>
      <c r="BS273" s="5" t="str">
        <f t="shared" si="70"/>
        <v/>
      </c>
      <c r="BV273" s="5" t="str">
        <f t="shared" si="71"/>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61"/>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65"/>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2"/>
        <v/>
      </c>
      <c r="BO274" s="5" t="str">
        <f t="shared" si="63"/>
        <v/>
      </c>
      <c r="BP274" s="15" t="str">
        <f t="shared" si="64"/>
        <v/>
      </c>
      <c r="BQ274" s="29"/>
      <c r="BR274" s="16"/>
      <c r="BS274" s="5" t="str">
        <f t="shared" si="70"/>
        <v/>
      </c>
      <c r="BV274" s="5" t="str">
        <f t="shared" si="71"/>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61"/>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65"/>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2"/>
        <v/>
      </c>
      <c r="BO275" s="5" t="str">
        <f t="shared" si="63"/>
        <v/>
      </c>
      <c r="BP275" s="15" t="str">
        <f t="shared" si="64"/>
        <v/>
      </c>
      <c r="BQ275" s="29"/>
      <c r="BR275" s="16"/>
      <c r="BS275" s="5" t="str">
        <f t="shared" si="70"/>
        <v/>
      </c>
      <c r="BV275" s="5" t="str">
        <f t="shared" si="71"/>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61"/>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65"/>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2"/>
        <v/>
      </c>
      <c r="BO276" s="5" t="str">
        <f t="shared" si="63"/>
        <v/>
      </c>
      <c r="BP276" s="15" t="str">
        <f t="shared" si="64"/>
        <v/>
      </c>
      <c r="BQ276" s="29"/>
      <c r="BR276" s="16"/>
      <c r="BS276" s="5" t="str">
        <f t="shared" si="70"/>
        <v/>
      </c>
      <c r="BV276" s="5" t="str">
        <f t="shared" si="71"/>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61"/>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65"/>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2"/>
        <v/>
      </c>
      <c r="BO277" s="5" t="str">
        <f t="shared" si="63"/>
        <v/>
      </c>
      <c r="BP277" s="15" t="str">
        <f t="shared" si="64"/>
        <v/>
      </c>
      <c r="BQ277" s="29"/>
      <c r="BR277" s="16"/>
      <c r="BS277" s="5" t="str">
        <f t="shared" si="70"/>
        <v/>
      </c>
      <c r="BV277" s="5" t="str">
        <f t="shared" si="71"/>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61"/>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65"/>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2"/>
        <v/>
      </c>
      <c r="BO278" s="5" t="str">
        <f t="shared" si="63"/>
        <v/>
      </c>
      <c r="BP278" s="15" t="str">
        <f t="shared" si="64"/>
        <v/>
      </c>
      <c r="BQ278" s="29"/>
      <c r="BR278" s="16"/>
      <c r="BS278" s="5" t="str">
        <f t="shared" si="70"/>
        <v/>
      </c>
      <c r="BV278" s="5" t="str">
        <f t="shared" si="71"/>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61"/>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65"/>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2"/>
        <v/>
      </c>
      <c r="BO279" s="5" t="str">
        <f t="shared" si="63"/>
        <v/>
      </c>
      <c r="BP279" s="15" t="str">
        <f t="shared" si="64"/>
        <v/>
      </c>
      <c r="BQ279" s="29"/>
      <c r="BR279" s="16"/>
      <c r="BS279" s="5" t="str">
        <f t="shared" si="70"/>
        <v/>
      </c>
      <c r="BV279" s="5" t="str">
        <f t="shared" si="71"/>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61"/>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65"/>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2"/>
        <v/>
      </c>
      <c r="BO280" s="5" t="str">
        <f t="shared" si="63"/>
        <v/>
      </c>
      <c r="BP280" s="15" t="str">
        <f t="shared" si="64"/>
        <v/>
      </c>
      <c r="BQ280" s="29"/>
      <c r="BR280" s="16"/>
      <c r="BS280" s="5" t="str">
        <f t="shared" si="70"/>
        <v/>
      </c>
      <c r="BV280" s="5" t="str">
        <f t="shared" si="71"/>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61"/>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65"/>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2"/>
        <v/>
      </c>
      <c r="BO281" s="5" t="str">
        <f t="shared" si="63"/>
        <v/>
      </c>
      <c r="BP281" s="15" t="str">
        <f t="shared" si="64"/>
        <v/>
      </c>
      <c r="BQ281" s="29"/>
      <c r="BR281" s="16"/>
      <c r="BS281" s="5" t="str">
        <f t="shared" si="70"/>
        <v/>
      </c>
      <c r="BV281" s="5" t="str">
        <f t="shared" si="71"/>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61"/>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65"/>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2"/>
        <v/>
      </c>
      <c r="BO282" s="5" t="str">
        <f t="shared" si="63"/>
        <v/>
      </c>
      <c r="BP282" s="15" t="str">
        <f t="shared" si="64"/>
        <v/>
      </c>
      <c r="BQ282" s="29"/>
      <c r="BR282" s="16"/>
      <c r="BS282" s="5" t="str">
        <f t="shared" si="70"/>
        <v/>
      </c>
      <c r="BV282" s="5" t="str">
        <f t="shared" si="71"/>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61"/>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65"/>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2"/>
        <v/>
      </c>
      <c r="BO283" s="5" t="str">
        <f t="shared" si="63"/>
        <v/>
      </c>
      <c r="BP283" s="15" t="str">
        <f t="shared" si="64"/>
        <v/>
      </c>
      <c r="BQ283" s="29"/>
      <c r="BR283" s="16"/>
      <c r="BS283" s="5" t="str">
        <f t="shared" si="70"/>
        <v/>
      </c>
      <c r="BV283" s="5" t="str">
        <f t="shared" si="71"/>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61"/>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65"/>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2"/>
        <v/>
      </c>
      <c r="BO284" s="5" t="str">
        <f t="shared" si="63"/>
        <v/>
      </c>
      <c r="BP284" s="15" t="str">
        <f t="shared" si="64"/>
        <v/>
      </c>
      <c r="BQ284" s="29"/>
      <c r="BR284" s="16"/>
      <c r="BS284" s="5" t="str">
        <f t="shared" si="70"/>
        <v/>
      </c>
      <c r="BV284" s="5" t="str">
        <f t="shared" si="71"/>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61"/>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65"/>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2"/>
        <v/>
      </c>
      <c r="BO285" s="5" t="str">
        <f t="shared" si="63"/>
        <v/>
      </c>
      <c r="BP285" s="15" t="str">
        <f t="shared" si="64"/>
        <v/>
      </c>
      <c r="BQ285" s="29"/>
      <c r="BR285" s="16"/>
      <c r="BS285" s="5" t="str">
        <f t="shared" si="70"/>
        <v/>
      </c>
      <c r="BV285" s="5" t="str">
        <f t="shared" si="71"/>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61"/>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65"/>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2"/>
        <v/>
      </c>
      <c r="BO286" s="5" t="str">
        <f t="shared" si="63"/>
        <v/>
      </c>
      <c r="BP286" s="15" t="str">
        <f t="shared" si="64"/>
        <v/>
      </c>
      <c r="BQ286" s="29"/>
      <c r="BR286" s="16"/>
      <c r="BS286" s="5" t="str">
        <f t="shared" si="70"/>
        <v/>
      </c>
      <c r="BV286" s="5" t="str">
        <f t="shared" si="71"/>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61"/>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65"/>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2"/>
        <v/>
      </c>
      <c r="BO287" s="5" t="str">
        <f t="shared" si="63"/>
        <v/>
      </c>
      <c r="BP287" s="15" t="str">
        <f t="shared" si="64"/>
        <v/>
      </c>
      <c r="BQ287" s="29"/>
      <c r="BR287" s="16"/>
      <c r="BS287" s="5" t="str">
        <f t="shared" si="70"/>
        <v/>
      </c>
      <c r="BV287" s="5" t="str">
        <f t="shared" si="71"/>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61"/>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65"/>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2"/>
        <v/>
      </c>
      <c r="BO288" s="5" t="str">
        <f t="shared" si="63"/>
        <v/>
      </c>
      <c r="BP288" s="15" t="str">
        <f t="shared" si="64"/>
        <v/>
      </c>
      <c r="BQ288" s="29"/>
      <c r="BR288" s="16"/>
      <c r="BS288" s="5" t="str">
        <f t="shared" si="70"/>
        <v/>
      </c>
      <c r="BV288" s="5" t="str">
        <f t="shared" si="71"/>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61"/>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65"/>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2"/>
        <v/>
      </c>
      <c r="BO289" s="5" t="str">
        <f t="shared" si="63"/>
        <v/>
      </c>
      <c r="BP289" s="15" t="str">
        <f t="shared" si="64"/>
        <v/>
      </c>
      <c r="BQ289" s="29"/>
      <c r="BR289" s="16"/>
      <c r="BS289" s="5" t="str">
        <f t="shared" si="70"/>
        <v/>
      </c>
      <c r="BV289" s="5" t="str">
        <f t="shared" si="71"/>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61"/>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65"/>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2"/>
        <v/>
      </c>
      <c r="BO290" s="5" t="str">
        <f t="shared" si="63"/>
        <v/>
      </c>
      <c r="BP290" s="15" t="str">
        <f t="shared" si="64"/>
        <v/>
      </c>
      <c r="BQ290" s="29"/>
      <c r="BR290" s="16"/>
      <c r="BS290" s="5" t="str">
        <f t="shared" si="70"/>
        <v/>
      </c>
      <c r="BV290" s="5" t="str">
        <f t="shared" si="71"/>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61"/>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65"/>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2"/>
        <v/>
      </c>
      <c r="BO291" s="5" t="str">
        <f t="shared" si="63"/>
        <v/>
      </c>
      <c r="BP291" s="15" t="str">
        <f t="shared" si="64"/>
        <v/>
      </c>
      <c r="BQ291" s="29"/>
      <c r="BR291" s="16"/>
      <c r="BS291" s="5" t="str">
        <f t="shared" si="70"/>
        <v/>
      </c>
      <c r="BV291" s="5" t="str">
        <f t="shared" si="71"/>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61"/>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65"/>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2"/>
        <v/>
      </c>
      <c r="BO292" s="5" t="str">
        <f t="shared" si="63"/>
        <v/>
      </c>
      <c r="BP292" s="15" t="str">
        <f t="shared" si="64"/>
        <v/>
      </c>
      <c r="BQ292" s="29"/>
      <c r="BR292" s="16"/>
      <c r="BS292" s="5" t="str">
        <f t="shared" si="70"/>
        <v/>
      </c>
      <c r="BV292" s="5" t="str">
        <f t="shared" si="71"/>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61"/>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65"/>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2"/>
        <v/>
      </c>
      <c r="BO293" s="5" t="str">
        <f t="shared" si="63"/>
        <v/>
      </c>
      <c r="BP293" s="15" t="str">
        <f t="shared" si="64"/>
        <v/>
      </c>
      <c r="BQ293" s="29"/>
      <c r="BR293" s="16"/>
      <c r="BS293" s="5" t="str">
        <f t="shared" si="70"/>
        <v/>
      </c>
      <c r="BV293" s="5" t="str">
        <f t="shared" si="71"/>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61"/>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65"/>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2"/>
        <v/>
      </c>
      <c r="BO294" s="5" t="str">
        <f t="shared" si="63"/>
        <v/>
      </c>
      <c r="BP294" s="15" t="str">
        <f t="shared" si="64"/>
        <v/>
      </c>
      <c r="BQ294" s="29"/>
      <c r="BR294" s="16"/>
      <c r="BS294" s="5" t="str">
        <f t="shared" si="70"/>
        <v/>
      </c>
      <c r="BV294" s="5" t="str">
        <f t="shared" si="71"/>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61"/>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65"/>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2"/>
        <v/>
      </c>
      <c r="BO295" s="5" t="str">
        <f t="shared" si="63"/>
        <v/>
      </c>
      <c r="BP295" s="15" t="str">
        <f t="shared" si="64"/>
        <v/>
      </c>
      <c r="BQ295" s="29"/>
      <c r="BR295" s="16"/>
      <c r="BS295" s="5" t="str">
        <f t="shared" si="70"/>
        <v/>
      </c>
      <c r="BV295" s="5" t="str">
        <f t="shared" si="71"/>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61"/>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65"/>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2"/>
        <v/>
      </c>
      <c r="BO296" s="5" t="str">
        <f t="shared" si="63"/>
        <v/>
      </c>
      <c r="BP296" s="15" t="str">
        <f t="shared" si="64"/>
        <v/>
      </c>
      <c r="BQ296" s="29"/>
      <c r="BR296" s="16"/>
      <c r="BS296" s="5" t="str">
        <f t="shared" si="70"/>
        <v/>
      </c>
      <c r="BV296" s="5" t="str">
        <f t="shared" si="71"/>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61"/>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65"/>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2"/>
        <v/>
      </c>
      <c r="BO297" s="5" t="str">
        <f t="shared" si="63"/>
        <v/>
      </c>
      <c r="BP297" s="15" t="str">
        <f t="shared" si="64"/>
        <v/>
      </c>
      <c r="BQ297" s="29"/>
      <c r="BR297" s="16"/>
      <c r="BS297" s="5" t="str">
        <f t="shared" ref="BS297:BS328" si="72">CONCATENATE(AQ297,AS297,AT297,AU297,AV297)</f>
        <v/>
      </c>
      <c r="BV297" s="5" t="str">
        <f t="shared" si="71"/>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61"/>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65"/>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2"/>
        <v/>
      </c>
      <c r="BO298" s="5" t="str">
        <f t="shared" si="63"/>
        <v/>
      </c>
      <c r="BP298" s="15" t="str">
        <f t="shared" si="64"/>
        <v/>
      </c>
      <c r="BQ298" s="29"/>
      <c r="BR298" s="16"/>
      <c r="BS298" s="5" t="str">
        <f t="shared" si="72"/>
        <v/>
      </c>
      <c r="BV298" s="5" t="str">
        <f t="shared" si="71"/>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61"/>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65"/>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2"/>
        <v/>
      </c>
      <c r="BO299" s="5" t="str">
        <f t="shared" si="63"/>
        <v/>
      </c>
      <c r="BP299" s="15" t="str">
        <f t="shared" si="64"/>
        <v/>
      </c>
      <c r="BQ299" s="29"/>
      <c r="BR299" s="16"/>
      <c r="BS299" s="5" t="str">
        <f t="shared" si="72"/>
        <v/>
      </c>
      <c r="BV299" s="5" t="str">
        <f t="shared" si="71"/>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61"/>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65"/>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2"/>
        <v/>
      </c>
      <c r="BO300" s="5" t="str">
        <f t="shared" si="63"/>
        <v/>
      </c>
      <c r="BP300" s="15" t="str">
        <f t="shared" si="64"/>
        <v/>
      </c>
      <c r="BQ300" s="29"/>
      <c r="BR300" s="16"/>
      <c r="BS300" s="5" t="str">
        <f t="shared" si="72"/>
        <v/>
      </c>
      <c r="BV300" s="5" t="str">
        <f t="shared" si="71"/>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61"/>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65"/>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2"/>
        <v/>
      </c>
      <c r="BO301" s="5" t="str">
        <f t="shared" si="63"/>
        <v/>
      </c>
      <c r="BP301" s="15" t="str">
        <f t="shared" si="64"/>
        <v/>
      </c>
      <c r="BQ301" s="29"/>
      <c r="BR301" s="16"/>
      <c r="BS301" s="5" t="str">
        <f t="shared" si="72"/>
        <v/>
      </c>
      <c r="BV301" s="5" t="str">
        <f t="shared" si="71"/>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61"/>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65"/>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2"/>
        <v/>
      </c>
      <c r="BO302" s="5" t="str">
        <f t="shared" si="63"/>
        <v/>
      </c>
      <c r="BP302" s="15" t="str">
        <f t="shared" si="64"/>
        <v/>
      </c>
      <c r="BQ302" s="29"/>
      <c r="BR302" s="16"/>
      <c r="BS302" s="5" t="str">
        <f t="shared" si="72"/>
        <v/>
      </c>
      <c r="BV302" s="5" t="str">
        <f t="shared" si="71"/>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61"/>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65"/>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2"/>
        <v/>
      </c>
      <c r="BO303" s="5" t="str">
        <f t="shared" si="63"/>
        <v/>
      </c>
      <c r="BP303" s="15" t="str">
        <f t="shared" si="64"/>
        <v/>
      </c>
      <c r="BQ303" s="29"/>
      <c r="BR303" s="16"/>
      <c r="BS303" s="5" t="str">
        <f t="shared" si="72"/>
        <v/>
      </c>
      <c r="BV303" s="5" t="str">
        <f t="shared" si="71"/>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61"/>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65"/>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2"/>
        <v/>
      </c>
      <c r="BO304" s="5" t="str">
        <f t="shared" si="63"/>
        <v/>
      </c>
      <c r="BP304" s="15" t="str">
        <f t="shared" si="64"/>
        <v/>
      </c>
      <c r="BQ304" s="29"/>
      <c r="BR304" s="16"/>
      <c r="BS304" s="5" t="str">
        <f t="shared" si="72"/>
        <v/>
      </c>
      <c r="BV304" s="5" t="str">
        <f t="shared" si="71"/>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61"/>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65"/>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2"/>
        <v/>
      </c>
      <c r="BO305" s="5" t="str">
        <f t="shared" si="63"/>
        <v/>
      </c>
      <c r="BP305" s="15" t="str">
        <f t="shared" si="64"/>
        <v/>
      </c>
      <c r="BQ305" s="29"/>
      <c r="BR305" s="16"/>
      <c r="BS305" s="5" t="str">
        <f t="shared" si="72"/>
        <v/>
      </c>
      <c r="BV305" s="5" t="str">
        <f t="shared" si="71"/>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61"/>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65"/>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2"/>
        <v/>
      </c>
      <c r="BO306" s="5" t="str">
        <f t="shared" si="63"/>
        <v/>
      </c>
      <c r="BP306" s="15" t="str">
        <f t="shared" si="64"/>
        <v/>
      </c>
      <c r="BQ306" s="29"/>
      <c r="BR306" s="16"/>
      <c r="BS306" s="5" t="str">
        <f t="shared" si="72"/>
        <v/>
      </c>
      <c r="BV306" s="5" t="str">
        <f t="shared" si="71"/>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61"/>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65"/>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2"/>
        <v/>
      </c>
      <c r="BO307" s="5" t="str">
        <f t="shared" si="63"/>
        <v/>
      </c>
      <c r="BP307" s="15" t="str">
        <f t="shared" si="64"/>
        <v/>
      </c>
      <c r="BQ307" s="29"/>
      <c r="BR307" s="16"/>
      <c r="BS307" s="5" t="str">
        <f t="shared" si="72"/>
        <v/>
      </c>
      <c r="BV307" s="5" t="str">
        <f t="shared" si="71"/>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61"/>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65"/>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2"/>
        <v/>
      </c>
      <c r="BO308" s="5" t="str">
        <f t="shared" si="63"/>
        <v/>
      </c>
      <c r="BP308" s="15" t="str">
        <f t="shared" si="64"/>
        <v/>
      </c>
      <c r="BQ308" s="29"/>
      <c r="BR308" s="16"/>
      <c r="BS308" s="5" t="str">
        <f t="shared" si="72"/>
        <v/>
      </c>
      <c r="BV308" s="5" t="str">
        <f t="shared" si="71"/>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61"/>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65"/>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2"/>
        <v/>
      </c>
      <c r="BO309" s="5" t="str">
        <f t="shared" si="63"/>
        <v/>
      </c>
      <c r="BP309" s="15" t="str">
        <f t="shared" si="64"/>
        <v/>
      </c>
      <c r="BQ309" s="29"/>
      <c r="BR309" s="16"/>
      <c r="BS309" s="5" t="str">
        <f t="shared" si="72"/>
        <v/>
      </c>
      <c r="BV309" s="5" t="str">
        <f t="shared" si="71"/>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61"/>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65"/>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2"/>
        <v/>
      </c>
      <c r="BO310" s="5" t="str">
        <f t="shared" si="63"/>
        <v/>
      </c>
      <c r="BP310" s="15" t="str">
        <f t="shared" si="64"/>
        <v/>
      </c>
      <c r="BQ310" s="29"/>
      <c r="BR310" s="16"/>
      <c r="BS310" s="5" t="str">
        <f t="shared" si="72"/>
        <v/>
      </c>
      <c r="BV310" s="5" t="str">
        <f t="shared" si="71"/>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61"/>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65"/>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2"/>
        <v/>
      </c>
      <c r="BO311" s="5" t="str">
        <f t="shared" si="63"/>
        <v/>
      </c>
      <c r="BP311" s="15" t="str">
        <f t="shared" si="64"/>
        <v/>
      </c>
      <c r="BQ311" s="29"/>
      <c r="BR311" s="16"/>
      <c r="BS311" s="5" t="str">
        <f t="shared" si="72"/>
        <v/>
      </c>
      <c r="BV311" s="5" t="str">
        <f t="shared" si="71"/>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61"/>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65"/>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2"/>
        <v/>
      </c>
      <c r="BO312" s="5" t="str">
        <f t="shared" si="63"/>
        <v/>
      </c>
      <c r="BP312" s="15" t="str">
        <f t="shared" si="64"/>
        <v/>
      </c>
      <c r="BQ312" s="29"/>
      <c r="BR312" s="16"/>
      <c r="BS312" s="5" t="str">
        <f t="shared" si="72"/>
        <v/>
      </c>
      <c r="BV312" s="5" t="str">
        <f t="shared" si="71"/>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61"/>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65"/>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2"/>
        <v/>
      </c>
      <c r="BO313" s="5" t="str">
        <f t="shared" si="63"/>
        <v/>
      </c>
      <c r="BP313" s="15" t="str">
        <f t="shared" si="64"/>
        <v/>
      </c>
      <c r="BQ313" s="29"/>
      <c r="BR313" s="16"/>
      <c r="BS313" s="5" t="str">
        <f t="shared" si="72"/>
        <v/>
      </c>
      <c r="BV313" s="5" t="str">
        <f t="shared" si="71"/>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61"/>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65"/>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2"/>
        <v/>
      </c>
      <c r="BO314" s="5" t="str">
        <f t="shared" si="63"/>
        <v/>
      </c>
      <c r="BP314" s="15" t="str">
        <f t="shared" si="64"/>
        <v/>
      </c>
      <c r="BQ314" s="29"/>
      <c r="BR314" s="16"/>
      <c r="BS314" s="5" t="str">
        <f t="shared" si="72"/>
        <v/>
      </c>
      <c r="BV314" s="5" t="str">
        <f t="shared" si="71"/>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61"/>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65"/>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2"/>
        <v/>
      </c>
      <c r="BO315" s="5" t="str">
        <f t="shared" si="63"/>
        <v/>
      </c>
      <c r="BP315" s="15" t="str">
        <f t="shared" si="64"/>
        <v/>
      </c>
      <c r="BQ315" s="29"/>
      <c r="BR315" s="16"/>
      <c r="BS315" s="5" t="str">
        <f t="shared" si="72"/>
        <v/>
      </c>
      <c r="BV315" s="5" t="str">
        <f t="shared" si="71"/>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61"/>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65"/>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2"/>
        <v/>
      </c>
      <c r="BO316" s="5" t="str">
        <f t="shared" si="63"/>
        <v/>
      </c>
      <c r="BP316" s="15" t="str">
        <f t="shared" si="64"/>
        <v/>
      </c>
      <c r="BQ316" s="29"/>
      <c r="BR316" s="16"/>
      <c r="BS316" s="5" t="str">
        <f t="shared" si="72"/>
        <v/>
      </c>
      <c r="BV316" s="5" t="str">
        <f t="shared" si="71"/>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61"/>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65"/>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2"/>
        <v/>
      </c>
      <c r="BO317" s="5" t="str">
        <f t="shared" si="63"/>
        <v/>
      </c>
      <c r="BP317" s="15" t="str">
        <f t="shared" si="64"/>
        <v/>
      </c>
      <c r="BQ317" s="29"/>
      <c r="BR317" s="16"/>
      <c r="BS317" s="5" t="str">
        <f t="shared" si="72"/>
        <v/>
      </c>
      <c r="BV317" s="5" t="str">
        <f t="shared" si="71"/>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61"/>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65"/>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2"/>
        <v/>
      </c>
      <c r="BO318" s="5" t="str">
        <f t="shared" si="63"/>
        <v/>
      </c>
      <c r="BP318" s="15" t="str">
        <f t="shared" si="64"/>
        <v/>
      </c>
      <c r="BQ318" s="29"/>
      <c r="BR318" s="16"/>
      <c r="BS318" s="5" t="str">
        <f t="shared" si="72"/>
        <v/>
      </c>
      <c r="BV318" s="5" t="str">
        <f t="shared" si="71"/>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61"/>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65"/>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2"/>
        <v/>
      </c>
      <c r="BO319" s="5" t="str">
        <f t="shared" si="63"/>
        <v/>
      </c>
      <c r="BP319" s="15" t="str">
        <f t="shared" si="64"/>
        <v/>
      </c>
      <c r="BQ319" s="29"/>
      <c r="BR319" s="16"/>
      <c r="BS319" s="5" t="str">
        <f t="shared" si="72"/>
        <v/>
      </c>
      <c r="BV319" s="5" t="str">
        <f t="shared" si="71"/>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61"/>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65"/>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2"/>
        <v/>
      </c>
      <c r="BO320" s="5" t="str">
        <f t="shared" si="63"/>
        <v/>
      </c>
      <c r="BP320" s="15" t="str">
        <f t="shared" si="64"/>
        <v/>
      </c>
      <c r="BQ320" s="29"/>
      <c r="BR320" s="16"/>
      <c r="BS320" s="5" t="str">
        <f t="shared" si="72"/>
        <v/>
      </c>
      <c r="BV320" s="5" t="str">
        <f t="shared" si="71"/>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61"/>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65"/>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2"/>
        <v/>
      </c>
      <c r="BO321" s="5" t="str">
        <f t="shared" si="63"/>
        <v/>
      </c>
      <c r="BP321" s="15" t="str">
        <f t="shared" si="64"/>
        <v/>
      </c>
      <c r="BQ321" s="29"/>
      <c r="BR321" s="16"/>
      <c r="BS321" s="5" t="str">
        <f t="shared" si="72"/>
        <v/>
      </c>
      <c r="BV321" s="5" t="str">
        <f t="shared" si="71"/>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73">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65"/>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4">IF(BM322="","",AI322)</f>
        <v/>
      </c>
      <c r="BO322" s="5" t="str">
        <f t="shared" ref="BO322:BO385" si="75">IF(BM322="","",E322)</f>
        <v/>
      </c>
      <c r="BP322" s="15" t="str">
        <f t="shared" ref="BP322:BP385" si="76">IF(BM322="","",F322)</f>
        <v/>
      </c>
      <c r="BQ322" s="29"/>
      <c r="BR322" s="16"/>
      <c r="BS322" s="5" t="str">
        <f t="shared" si="72"/>
        <v/>
      </c>
      <c r="BV322" s="5" t="str">
        <f t="shared" si="71"/>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73"/>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ref="AK323:AK386" si="77">IF(AJ323="","",AJ323/((AH323*0.746*365*24)+438))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4"/>
        <v/>
      </c>
      <c r="BO323" s="5" t="str">
        <f t="shared" si="75"/>
        <v/>
      </c>
      <c r="BP323" s="15" t="str">
        <f t="shared" si="76"/>
        <v/>
      </c>
      <c r="BQ323" s="29"/>
      <c r="BR323" s="16"/>
      <c r="BS323" s="5" t="str">
        <f t="shared" si="72"/>
        <v/>
      </c>
      <c r="BV323" s="5" t="str">
        <f t="shared" si="71"/>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73"/>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si="77"/>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4"/>
        <v/>
      </c>
      <c r="BO324" s="5" t="str">
        <f t="shared" si="75"/>
        <v/>
      </c>
      <c r="BP324" s="15" t="str">
        <f t="shared" si="76"/>
        <v/>
      </c>
      <c r="BQ324" s="29"/>
      <c r="BR324" s="16"/>
      <c r="BS324" s="5" t="str">
        <f t="shared" si="72"/>
        <v/>
      </c>
      <c r="BV324" s="5" t="str">
        <f t="shared" si="71"/>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73"/>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77"/>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4"/>
        <v/>
      </c>
      <c r="BO325" s="5" t="str">
        <f t="shared" si="75"/>
        <v/>
      </c>
      <c r="BP325" s="15" t="str">
        <f t="shared" si="76"/>
        <v/>
      </c>
      <c r="BQ325" s="29"/>
      <c r="BR325" s="16"/>
      <c r="BS325" s="5" t="str">
        <f t="shared" si="72"/>
        <v/>
      </c>
      <c r="BV325" s="5" t="str">
        <f t="shared" si="71"/>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73"/>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77"/>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4"/>
        <v/>
      </c>
      <c r="BO326" s="5" t="str">
        <f t="shared" si="75"/>
        <v/>
      </c>
      <c r="BP326" s="15" t="str">
        <f t="shared" si="76"/>
        <v/>
      </c>
      <c r="BQ326" s="29"/>
      <c r="BR326" s="16"/>
      <c r="BS326" s="5" t="str">
        <f t="shared" si="72"/>
        <v/>
      </c>
      <c r="BV326" s="5" t="str">
        <f t="shared" si="71"/>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73"/>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77"/>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4"/>
        <v/>
      </c>
      <c r="BO327" s="5" t="str">
        <f t="shared" si="75"/>
        <v/>
      </c>
      <c r="BP327" s="15" t="str">
        <f t="shared" si="76"/>
        <v/>
      </c>
      <c r="BQ327" s="29"/>
      <c r="BR327" s="16"/>
      <c r="BS327" s="5" t="str">
        <f t="shared" si="72"/>
        <v/>
      </c>
      <c r="BV327" s="5" t="str">
        <f t="shared" si="71"/>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73"/>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77"/>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4"/>
        <v/>
      </c>
      <c r="BO328" s="5" t="str">
        <f t="shared" si="75"/>
        <v/>
      </c>
      <c r="BP328" s="15" t="str">
        <f t="shared" si="76"/>
        <v/>
      </c>
      <c r="BQ328" s="29"/>
      <c r="BR328" s="16"/>
      <c r="BS328" s="5" t="str">
        <f t="shared" si="72"/>
        <v/>
      </c>
      <c r="BV328" s="5" t="str">
        <f t="shared" si="71"/>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73"/>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77"/>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4"/>
        <v/>
      </c>
      <c r="BO329" s="5" t="str">
        <f t="shared" si="75"/>
        <v/>
      </c>
      <c r="BP329" s="15" t="str">
        <f t="shared" si="76"/>
        <v/>
      </c>
      <c r="BQ329" s="29"/>
      <c r="BR329" s="16"/>
      <c r="BS329" s="5" t="str">
        <f t="shared" ref="BS329:BS360" si="82">CONCATENATE(AQ329,AS329,AT329,AU329,AV329)</f>
        <v/>
      </c>
      <c r="BV329" s="5" t="str">
        <f t="shared" si="71"/>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73"/>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77"/>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4"/>
        <v/>
      </c>
      <c r="BO330" s="5" t="str">
        <f t="shared" si="75"/>
        <v/>
      </c>
      <c r="BP330" s="15" t="str">
        <f t="shared" si="76"/>
        <v/>
      </c>
      <c r="BQ330" s="29"/>
      <c r="BR330" s="16"/>
      <c r="BS330" s="5" t="str">
        <f t="shared" si="82"/>
        <v/>
      </c>
      <c r="BV330" s="5" t="str">
        <f t="shared" si="71"/>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73"/>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77"/>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4"/>
        <v/>
      </c>
      <c r="BO331" s="5" t="str">
        <f t="shared" si="75"/>
        <v/>
      </c>
      <c r="BP331" s="15" t="str">
        <f t="shared" si="76"/>
        <v/>
      </c>
      <c r="BQ331" s="29"/>
      <c r="BR331" s="16"/>
      <c r="BS331" s="5" t="str">
        <f t="shared" si="82"/>
        <v/>
      </c>
      <c r="BV331" s="5" t="str">
        <f t="shared" ref="BV331:BV376" si="83">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73"/>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77"/>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4"/>
        <v/>
      </c>
      <c r="BO332" s="5" t="str">
        <f t="shared" si="75"/>
        <v/>
      </c>
      <c r="BP332" s="15" t="str">
        <f t="shared" si="76"/>
        <v/>
      </c>
      <c r="BQ332" s="29"/>
      <c r="BR332" s="16"/>
      <c r="BS332" s="5" t="str">
        <f t="shared" si="82"/>
        <v/>
      </c>
      <c r="BV332" s="5" t="str">
        <f t="shared" si="83"/>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73"/>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77"/>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4"/>
        <v/>
      </c>
      <c r="BO333" s="5" t="str">
        <f t="shared" si="75"/>
        <v/>
      </c>
      <c r="BP333" s="15" t="str">
        <f t="shared" si="76"/>
        <v/>
      </c>
      <c r="BQ333" s="29"/>
      <c r="BR333" s="16"/>
      <c r="BS333" s="5" t="str">
        <f t="shared" si="82"/>
        <v/>
      </c>
      <c r="BV333" s="5" t="str">
        <f t="shared" si="83"/>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73"/>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77"/>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4"/>
        <v/>
      </c>
      <c r="BO334" s="5" t="str">
        <f t="shared" si="75"/>
        <v/>
      </c>
      <c r="BP334" s="15" t="str">
        <f t="shared" si="76"/>
        <v/>
      </c>
      <c r="BQ334" s="29"/>
      <c r="BR334" s="16"/>
      <c r="BS334" s="5" t="str">
        <f t="shared" si="82"/>
        <v/>
      </c>
      <c r="BV334" s="5" t="str">
        <f t="shared" si="83"/>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73"/>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77"/>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4"/>
        <v/>
      </c>
      <c r="BO335" s="5" t="str">
        <f t="shared" si="75"/>
        <v/>
      </c>
      <c r="BP335" s="15" t="str">
        <f t="shared" si="76"/>
        <v/>
      </c>
      <c r="BQ335" s="29"/>
      <c r="BR335" s="16"/>
      <c r="BS335" s="5" t="str">
        <f t="shared" si="82"/>
        <v/>
      </c>
      <c r="BV335" s="5" t="str">
        <f t="shared" si="83"/>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73"/>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77"/>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4"/>
        <v/>
      </c>
      <c r="BO336" s="5" t="str">
        <f t="shared" si="75"/>
        <v/>
      </c>
      <c r="BP336" s="15" t="str">
        <f t="shared" si="76"/>
        <v/>
      </c>
      <c r="BQ336" s="29"/>
      <c r="BR336" s="16"/>
      <c r="BS336" s="5" t="str">
        <f t="shared" si="82"/>
        <v/>
      </c>
      <c r="BV336" s="5" t="str">
        <f t="shared" si="83"/>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73"/>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77"/>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4"/>
        <v/>
      </c>
      <c r="BO337" s="5" t="str">
        <f t="shared" si="75"/>
        <v/>
      </c>
      <c r="BP337" s="15" t="str">
        <f t="shared" si="76"/>
        <v/>
      </c>
      <c r="BQ337" s="29"/>
      <c r="BR337" s="16"/>
      <c r="BS337" s="5" t="str">
        <f t="shared" si="82"/>
        <v/>
      </c>
      <c r="BV337" s="5" t="str">
        <f t="shared" si="83"/>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73"/>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77"/>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4"/>
        <v/>
      </c>
      <c r="BO338" s="5" t="str">
        <f t="shared" si="75"/>
        <v/>
      </c>
      <c r="BP338" s="15" t="str">
        <f t="shared" si="76"/>
        <v/>
      </c>
      <c r="BQ338" s="29"/>
      <c r="BR338" s="16"/>
      <c r="BS338" s="5" t="str">
        <f t="shared" si="82"/>
        <v/>
      </c>
      <c r="BV338" s="5" t="str">
        <f t="shared" si="83"/>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73"/>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77"/>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4"/>
        <v/>
      </c>
      <c r="BO339" s="5" t="str">
        <f t="shared" si="75"/>
        <v/>
      </c>
      <c r="BP339" s="15" t="str">
        <f t="shared" si="76"/>
        <v/>
      </c>
      <c r="BQ339" s="29"/>
      <c r="BR339" s="16"/>
      <c r="BS339" s="5" t="str">
        <f t="shared" si="82"/>
        <v/>
      </c>
      <c r="BV339" s="5" t="str">
        <f t="shared" si="83"/>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73"/>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77"/>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4"/>
        <v/>
      </c>
      <c r="BO340" s="5" t="str">
        <f t="shared" si="75"/>
        <v/>
      </c>
      <c r="BP340" s="15" t="str">
        <f t="shared" si="76"/>
        <v/>
      </c>
      <c r="BQ340" s="29"/>
      <c r="BR340" s="16"/>
      <c r="BS340" s="5" t="str">
        <f t="shared" si="82"/>
        <v/>
      </c>
      <c r="BV340" s="5" t="str">
        <f t="shared" si="83"/>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73"/>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77"/>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4"/>
        <v/>
      </c>
      <c r="BO341" s="5" t="str">
        <f t="shared" si="75"/>
        <v/>
      </c>
      <c r="BP341" s="15" t="str">
        <f t="shared" si="76"/>
        <v/>
      </c>
      <c r="BQ341" s="29"/>
      <c r="BR341" s="16"/>
      <c r="BS341" s="5" t="str">
        <f t="shared" si="82"/>
        <v/>
      </c>
      <c r="BV341" s="5" t="str">
        <f t="shared" si="83"/>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73"/>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77"/>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4"/>
        <v/>
      </c>
      <c r="BO342" s="5" t="str">
        <f t="shared" si="75"/>
        <v/>
      </c>
      <c r="BP342" s="15" t="str">
        <f t="shared" si="76"/>
        <v/>
      </c>
      <c r="BQ342" s="29"/>
      <c r="BR342" s="16"/>
      <c r="BS342" s="5" t="str">
        <f t="shared" si="82"/>
        <v/>
      </c>
      <c r="BV342" s="5" t="str">
        <f t="shared" si="83"/>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73"/>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77"/>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4"/>
        <v/>
      </c>
      <c r="BO343" s="5" t="str">
        <f t="shared" si="75"/>
        <v/>
      </c>
      <c r="BP343" s="15" t="str">
        <f t="shared" si="76"/>
        <v/>
      </c>
      <c r="BQ343" s="29"/>
      <c r="BR343" s="16"/>
      <c r="BS343" s="5" t="str">
        <f t="shared" si="82"/>
        <v/>
      </c>
      <c r="BV343" s="5" t="str">
        <f t="shared" si="83"/>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73"/>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77"/>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4"/>
        <v/>
      </c>
      <c r="BO344" s="5" t="str">
        <f t="shared" si="75"/>
        <v/>
      </c>
      <c r="BP344" s="15" t="str">
        <f t="shared" si="76"/>
        <v/>
      </c>
      <c r="BQ344" s="29"/>
      <c r="BR344" s="16"/>
      <c r="BS344" s="5" t="str">
        <f t="shared" si="82"/>
        <v/>
      </c>
      <c r="BV344" s="5" t="str">
        <f t="shared" si="83"/>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73"/>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77"/>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4"/>
        <v/>
      </c>
      <c r="BO345" s="5" t="str">
        <f t="shared" si="75"/>
        <v/>
      </c>
      <c r="BP345" s="15" t="str">
        <f t="shared" si="76"/>
        <v/>
      </c>
      <c r="BQ345" s="29"/>
      <c r="BR345" s="16"/>
      <c r="BS345" s="5" t="str">
        <f t="shared" si="82"/>
        <v/>
      </c>
      <c r="BV345" s="5" t="str">
        <f t="shared" si="83"/>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73"/>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77"/>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4"/>
        <v/>
      </c>
      <c r="BO346" s="5" t="str">
        <f t="shared" si="75"/>
        <v/>
      </c>
      <c r="BP346" s="15" t="str">
        <f t="shared" si="76"/>
        <v/>
      </c>
      <c r="BQ346" s="29"/>
      <c r="BR346" s="16"/>
      <c r="BS346" s="5" t="str">
        <f t="shared" si="82"/>
        <v/>
      </c>
      <c r="BV346" s="5" t="str">
        <f t="shared" si="83"/>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73"/>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77"/>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4"/>
        <v/>
      </c>
      <c r="BO347" s="5" t="str">
        <f t="shared" si="75"/>
        <v/>
      </c>
      <c r="BP347" s="15" t="str">
        <f t="shared" si="76"/>
        <v/>
      </c>
      <c r="BQ347" s="29"/>
      <c r="BR347" s="16"/>
      <c r="BS347" s="5" t="str">
        <f t="shared" si="82"/>
        <v/>
      </c>
      <c r="BV347" s="5" t="str">
        <f t="shared" si="83"/>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73"/>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77"/>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4"/>
        <v/>
      </c>
      <c r="BO348" s="5" t="str">
        <f t="shared" si="75"/>
        <v/>
      </c>
      <c r="BP348" s="15" t="str">
        <f t="shared" si="76"/>
        <v/>
      </c>
      <c r="BQ348" s="29"/>
      <c r="BR348" s="16"/>
      <c r="BS348" s="5" t="str">
        <f t="shared" si="82"/>
        <v/>
      </c>
      <c r="BV348" s="5" t="str">
        <f t="shared" si="83"/>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73"/>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77"/>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4"/>
        <v/>
      </c>
      <c r="BO349" s="5" t="str">
        <f t="shared" si="75"/>
        <v/>
      </c>
      <c r="BP349" s="15" t="str">
        <f t="shared" si="76"/>
        <v/>
      </c>
      <c r="BQ349" s="29"/>
      <c r="BR349" s="16"/>
      <c r="BS349" s="5" t="str">
        <f t="shared" si="82"/>
        <v/>
      </c>
      <c r="BV349" s="5" t="str">
        <f t="shared" si="83"/>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73"/>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77"/>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4"/>
        <v/>
      </c>
      <c r="BO350" s="5" t="str">
        <f t="shared" si="75"/>
        <v/>
      </c>
      <c r="BP350" s="15" t="str">
        <f t="shared" si="76"/>
        <v/>
      </c>
      <c r="BQ350" s="29"/>
      <c r="BR350" s="16"/>
      <c r="BS350" s="5" t="str">
        <f t="shared" si="82"/>
        <v/>
      </c>
      <c r="BV350" s="5" t="str">
        <f t="shared" si="83"/>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73"/>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77"/>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4"/>
        <v/>
      </c>
      <c r="BO351" s="5" t="str">
        <f t="shared" si="75"/>
        <v/>
      </c>
      <c r="BP351" s="15" t="str">
        <f t="shared" si="76"/>
        <v/>
      </c>
      <c r="BQ351" s="29"/>
      <c r="BR351" s="16"/>
      <c r="BS351" s="5" t="str">
        <f t="shared" si="82"/>
        <v/>
      </c>
      <c r="BV351" s="5" t="str">
        <f t="shared" si="83"/>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73"/>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77"/>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4"/>
        <v/>
      </c>
      <c r="BO352" s="5" t="str">
        <f t="shared" si="75"/>
        <v/>
      </c>
      <c r="BP352" s="15" t="str">
        <f t="shared" si="76"/>
        <v/>
      </c>
      <c r="BQ352" s="29"/>
      <c r="BR352" s="16"/>
      <c r="BS352" s="5" t="str">
        <f t="shared" si="82"/>
        <v/>
      </c>
      <c r="BV352" s="5" t="str">
        <f t="shared" si="83"/>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73"/>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77"/>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4"/>
        <v/>
      </c>
      <c r="BO353" s="5" t="str">
        <f t="shared" si="75"/>
        <v/>
      </c>
      <c r="BP353" s="15" t="str">
        <f t="shared" si="76"/>
        <v/>
      </c>
      <c r="BQ353" s="29"/>
      <c r="BR353" s="16"/>
      <c r="BS353" s="5" t="str">
        <f t="shared" si="82"/>
        <v/>
      </c>
      <c r="BV353" s="5" t="str">
        <f t="shared" si="83"/>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73"/>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77"/>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4"/>
        <v/>
      </c>
      <c r="BO354" s="5" t="str">
        <f t="shared" si="75"/>
        <v/>
      </c>
      <c r="BP354" s="15" t="str">
        <f t="shared" si="76"/>
        <v/>
      </c>
      <c r="BQ354" s="29"/>
      <c r="BR354" s="16"/>
      <c r="BS354" s="5" t="str">
        <f t="shared" si="82"/>
        <v/>
      </c>
      <c r="BV354" s="5" t="str">
        <f t="shared" si="83"/>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73"/>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77"/>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4"/>
        <v/>
      </c>
      <c r="BO355" s="5" t="str">
        <f t="shared" si="75"/>
        <v/>
      </c>
      <c r="BP355" s="15" t="str">
        <f t="shared" si="76"/>
        <v/>
      </c>
      <c r="BQ355" s="29"/>
      <c r="BR355" s="16"/>
      <c r="BS355" s="5" t="str">
        <f t="shared" si="82"/>
        <v/>
      </c>
      <c r="BV355" s="5" t="str">
        <f t="shared" si="83"/>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73"/>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77"/>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4"/>
        <v/>
      </c>
      <c r="BO356" s="5" t="str">
        <f t="shared" si="75"/>
        <v/>
      </c>
      <c r="BP356" s="15" t="str">
        <f t="shared" si="76"/>
        <v/>
      </c>
      <c r="BQ356" s="29"/>
      <c r="BR356" s="16"/>
      <c r="BS356" s="5" t="str">
        <f t="shared" si="82"/>
        <v/>
      </c>
      <c r="BV356" s="5" t="str">
        <f t="shared" si="83"/>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73"/>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77"/>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4"/>
        <v/>
      </c>
      <c r="BO357" s="5" t="str">
        <f t="shared" si="75"/>
        <v/>
      </c>
      <c r="BP357" s="15" t="str">
        <f t="shared" si="76"/>
        <v/>
      </c>
      <c r="BQ357" s="29"/>
      <c r="BR357" s="16"/>
      <c r="BS357" s="5" t="str">
        <f t="shared" si="82"/>
        <v/>
      </c>
      <c r="BV357" s="5" t="str">
        <f t="shared" si="83"/>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73"/>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77"/>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4"/>
        <v/>
      </c>
      <c r="BO358" s="5" t="str">
        <f t="shared" si="75"/>
        <v/>
      </c>
      <c r="BP358" s="15" t="str">
        <f t="shared" si="76"/>
        <v/>
      </c>
      <c r="BQ358" s="29"/>
      <c r="BR358" s="16"/>
      <c r="BS358" s="5" t="str">
        <f t="shared" si="82"/>
        <v/>
      </c>
      <c r="BV358" s="5" t="str">
        <f t="shared" si="83"/>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73"/>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77"/>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4"/>
        <v/>
      </c>
      <c r="BO359" s="5" t="str">
        <f t="shared" si="75"/>
        <v/>
      </c>
      <c r="BP359" s="15" t="str">
        <f t="shared" si="76"/>
        <v/>
      </c>
      <c r="BQ359" s="29"/>
      <c r="BR359" s="16"/>
      <c r="BS359" s="5" t="str">
        <f t="shared" si="82"/>
        <v/>
      </c>
      <c r="BV359" s="5" t="str">
        <f t="shared" si="83"/>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73"/>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77"/>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4"/>
        <v/>
      </c>
      <c r="BO360" s="5" t="str">
        <f t="shared" si="75"/>
        <v/>
      </c>
      <c r="BP360" s="15" t="str">
        <f t="shared" si="76"/>
        <v/>
      </c>
      <c r="BQ360" s="29"/>
      <c r="BR360" s="16"/>
      <c r="BS360" s="5" t="str">
        <f t="shared" si="82"/>
        <v/>
      </c>
      <c r="BV360" s="5" t="str">
        <f t="shared" si="83"/>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73"/>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77"/>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4"/>
        <v/>
      </c>
      <c r="BO361" s="5" t="str">
        <f t="shared" si="75"/>
        <v/>
      </c>
      <c r="BP361" s="15" t="str">
        <f t="shared" si="76"/>
        <v/>
      </c>
      <c r="BQ361" s="29"/>
      <c r="BR361" s="16"/>
      <c r="BS361" s="5" t="str">
        <f t="shared" ref="BS361:BS376" si="84">CONCATENATE(AQ361,AS361,AT361,AU361,AV361)</f>
        <v/>
      </c>
      <c r="BV361" s="5" t="str">
        <f t="shared" si="83"/>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73"/>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77"/>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4"/>
        <v/>
      </c>
      <c r="BO362" s="5" t="str">
        <f t="shared" si="75"/>
        <v/>
      </c>
      <c r="BP362" s="15" t="str">
        <f t="shared" si="76"/>
        <v/>
      </c>
      <c r="BQ362" s="29"/>
      <c r="BR362" s="16"/>
      <c r="BS362" s="5" t="str">
        <f t="shared" si="84"/>
        <v/>
      </c>
      <c r="BV362" s="5" t="str">
        <f t="shared" si="83"/>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73"/>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77"/>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4"/>
        <v/>
      </c>
      <c r="BO363" s="5" t="str">
        <f t="shared" si="75"/>
        <v/>
      </c>
      <c r="BP363" s="15" t="str">
        <f t="shared" si="76"/>
        <v/>
      </c>
      <c r="BQ363" s="29"/>
      <c r="BR363" s="16"/>
      <c r="BS363" s="5" t="str">
        <f t="shared" si="84"/>
        <v/>
      </c>
      <c r="BV363" s="5" t="str">
        <f t="shared" si="83"/>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73"/>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77"/>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4"/>
        <v/>
      </c>
      <c r="BO364" s="5" t="str">
        <f t="shared" si="75"/>
        <v/>
      </c>
      <c r="BP364" s="15" t="str">
        <f t="shared" si="76"/>
        <v/>
      </c>
      <c r="BQ364" s="29"/>
      <c r="BR364" s="16"/>
      <c r="BS364" s="5" t="str">
        <f t="shared" si="84"/>
        <v/>
      </c>
      <c r="BV364" s="5" t="str">
        <f t="shared" si="83"/>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73"/>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77"/>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4"/>
        <v/>
      </c>
      <c r="BO365" s="5" t="str">
        <f t="shared" si="75"/>
        <v/>
      </c>
      <c r="BP365" s="15" t="str">
        <f t="shared" si="76"/>
        <v/>
      </c>
      <c r="BQ365" s="29"/>
      <c r="BR365" s="16"/>
      <c r="BS365" s="5" t="str">
        <f t="shared" si="84"/>
        <v/>
      </c>
      <c r="BV365" s="5" t="str">
        <f t="shared" si="83"/>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73"/>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77"/>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4"/>
        <v/>
      </c>
      <c r="BO366" s="5" t="str">
        <f t="shared" si="75"/>
        <v/>
      </c>
      <c r="BP366" s="15" t="str">
        <f t="shared" si="76"/>
        <v/>
      </c>
      <c r="BQ366" s="29"/>
      <c r="BR366" s="16"/>
      <c r="BS366" s="5" t="str">
        <f t="shared" si="84"/>
        <v/>
      </c>
      <c r="BV366" s="5" t="str">
        <f t="shared" si="83"/>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73"/>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77"/>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4"/>
        <v/>
      </c>
      <c r="BO367" s="5" t="str">
        <f t="shared" si="75"/>
        <v/>
      </c>
      <c r="BP367" s="15" t="str">
        <f t="shared" si="76"/>
        <v/>
      </c>
      <c r="BQ367" s="29"/>
      <c r="BR367" s="16"/>
      <c r="BS367" s="5" t="str">
        <f t="shared" si="84"/>
        <v/>
      </c>
      <c r="BV367" s="5" t="str">
        <f t="shared" si="83"/>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73"/>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77"/>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4"/>
        <v/>
      </c>
      <c r="BO368" s="5" t="str">
        <f t="shared" si="75"/>
        <v/>
      </c>
      <c r="BP368" s="15" t="str">
        <f t="shared" si="76"/>
        <v/>
      </c>
      <c r="BQ368" s="29"/>
      <c r="BR368" s="16"/>
      <c r="BS368" s="5" t="str">
        <f t="shared" si="84"/>
        <v/>
      </c>
      <c r="BV368" s="5" t="str">
        <f t="shared" si="83"/>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73"/>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77"/>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4"/>
        <v/>
      </c>
      <c r="BO369" s="5" t="str">
        <f t="shared" si="75"/>
        <v/>
      </c>
      <c r="BP369" s="15" t="str">
        <f t="shared" si="76"/>
        <v/>
      </c>
      <c r="BQ369" s="29"/>
      <c r="BR369" s="16"/>
      <c r="BS369" s="5" t="str">
        <f t="shared" si="84"/>
        <v/>
      </c>
      <c r="BV369" s="5" t="str">
        <f t="shared" si="83"/>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73"/>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77"/>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4"/>
        <v/>
      </c>
      <c r="BO370" s="5" t="str">
        <f t="shared" si="75"/>
        <v/>
      </c>
      <c r="BP370" s="15" t="str">
        <f t="shared" si="76"/>
        <v/>
      </c>
      <c r="BQ370" s="29"/>
      <c r="BR370" s="16"/>
      <c r="BS370" s="5" t="str">
        <f t="shared" si="84"/>
        <v/>
      </c>
      <c r="BV370" s="5" t="str">
        <f t="shared" si="83"/>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73"/>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77"/>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4"/>
        <v/>
      </c>
      <c r="BO371" s="5" t="str">
        <f t="shared" si="75"/>
        <v/>
      </c>
      <c r="BP371" s="15" t="str">
        <f t="shared" si="76"/>
        <v/>
      </c>
      <c r="BQ371" s="29"/>
      <c r="BR371" s="16"/>
      <c r="BS371" s="5" t="str">
        <f t="shared" si="84"/>
        <v/>
      </c>
      <c r="BV371" s="5" t="str">
        <f t="shared" si="83"/>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73"/>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77"/>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4"/>
        <v/>
      </c>
      <c r="BO372" s="5" t="str">
        <f t="shared" si="75"/>
        <v/>
      </c>
      <c r="BP372" s="15" t="str">
        <f t="shared" si="76"/>
        <v/>
      </c>
      <c r="BQ372" s="29"/>
      <c r="BR372" s="16"/>
      <c r="BS372" s="5" t="str">
        <f t="shared" si="84"/>
        <v/>
      </c>
      <c r="BV372" s="5" t="str">
        <f t="shared" si="83"/>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73"/>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77"/>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4"/>
        <v/>
      </c>
      <c r="BO373" s="5" t="str">
        <f t="shared" si="75"/>
        <v/>
      </c>
      <c r="BP373" s="15" t="str">
        <f t="shared" si="76"/>
        <v/>
      </c>
      <c r="BQ373" s="29"/>
      <c r="BR373" s="16"/>
      <c r="BS373" s="5" t="str">
        <f t="shared" si="84"/>
        <v/>
      </c>
      <c r="BV373" s="5" t="str">
        <f t="shared" si="83"/>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73"/>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77"/>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4"/>
        <v/>
      </c>
      <c r="BO374" s="5" t="str">
        <f t="shared" si="75"/>
        <v/>
      </c>
      <c r="BP374" s="15" t="str">
        <f t="shared" si="76"/>
        <v/>
      </c>
      <c r="BQ374" s="29"/>
      <c r="BR374" s="16"/>
      <c r="BS374" s="5" t="str">
        <f t="shared" si="84"/>
        <v/>
      </c>
      <c r="BV374" s="5" t="str">
        <f t="shared" si="83"/>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73"/>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77"/>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4"/>
        <v/>
      </c>
      <c r="BO375" s="5" t="str">
        <f t="shared" si="75"/>
        <v/>
      </c>
      <c r="BP375" s="15" t="str">
        <f t="shared" si="76"/>
        <v/>
      </c>
      <c r="BQ375" s="29"/>
      <c r="BR375" s="16"/>
      <c r="BS375" s="5" t="str">
        <f t="shared" si="84"/>
        <v/>
      </c>
      <c r="BV375" s="5" t="str">
        <f t="shared" si="83"/>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73"/>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77"/>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4"/>
        <v/>
      </c>
      <c r="BO376" s="5" t="str">
        <f t="shared" si="75"/>
        <v/>
      </c>
      <c r="BP376" s="15" t="str">
        <f t="shared" si="76"/>
        <v/>
      </c>
      <c r="BQ376" s="29"/>
      <c r="BR376" s="16"/>
      <c r="BS376" s="5" t="str">
        <f t="shared" si="84"/>
        <v/>
      </c>
      <c r="BV376" s="5" t="str">
        <f t="shared" si="83"/>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73"/>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77"/>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4"/>
        <v/>
      </c>
      <c r="BO377" s="5" t="str">
        <f t="shared" si="75"/>
        <v/>
      </c>
      <c r="BP377" s="15" t="str">
        <f t="shared" si="76"/>
        <v/>
      </c>
      <c r="BQ377" s="29"/>
      <c r="BR377" s="16"/>
      <c r="BS377" s="5" t="str">
        <f t="shared" ref="BS377:BS392" si="85">CONCATENATE(AQ377,AS377,AT377,AU377,AV377)</f>
        <v/>
      </c>
      <c r="BV377" s="5" t="str">
        <f t="shared" ref="BV377:BV385" si="86">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73"/>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77"/>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4"/>
        <v/>
      </c>
      <c r="BO378" s="5" t="str">
        <f t="shared" si="75"/>
        <v/>
      </c>
      <c r="BP378" s="15" t="str">
        <f t="shared" si="76"/>
        <v/>
      </c>
      <c r="BQ378" s="29"/>
      <c r="BR378" s="16"/>
      <c r="BS378" s="5" t="str">
        <f t="shared" si="85"/>
        <v/>
      </c>
      <c r="BV378" s="5" t="str">
        <f t="shared" si="86"/>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73"/>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77"/>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4"/>
        <v/>
      </c>
      <c r="BO379" s="5" t="str">
        <f t="shared" si="75"/>
        <v/>
      </c>
      <c r="BP379" s="15" t="str">
        <f t="shared" si="76"/>
        <v/>
      </c>
      <c r="BQ379" s="29"/>
      <c r="BR379" s="16"/>
      <c r="BS379" s="5" t="str">
        <f t="shared" si="85"/>
        <v/>
      </c>
      <c r="BV379" s="5" t="str">
        <f t="shared" si="86"/>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73"/>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77"/>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4"/>
        <v/>
      </c>
      <c r="BO380" s="5" t="str">
        <f t="shared" si="75"/>
        <v/>
      </c>
      <c r="BP380" s="15" t="str">
        <f t="shared" si="76"/>
        <v/>
      </c>
      <c r="BQ380" s="29"/>
      <c r="BR380" s="16"/>
      <c r="BS380" s="5" t="str">
        <f t="shared" si="85"/>
        <v/>
      </c>
      <c r="BV380" s="5" t="str">
        <f t="shared" si="86"/>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73"/>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77"/>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4"/>
        <v/>
      </c>
      <c r="BO381" s="5" t="str">
        <f t="shared" si="75"/>
        <v/>
      </c>
      <c r="BP381" s="15" t="str">
        <f t="shared" si="76"/>
        <v/>
      </c>
      <c r="BQ381" s="29"/>
      <c r="BR381" s="16"/>
      <c r="BS381" s="5" t="str">
        <f t="shared" si="85"/>
        <v/>
      </c>
      <c r="BV381" s="5" t="str">
        <f t="shared" si="86"/>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73"/>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77"/>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4"/>
        <v/>
      </c>
      <c r="BO382" s="5" t="str">
        <f t="shared" si="75"/>
        <v/>
      </c>
      <c r="BP382" s="15" t="str">
        <f t="shared" si="76"/>
        <v/>
      </c>
      <c r="BQ382" s="29"/>
      <c r="BR382" s="16"/>
      <c r="BS382" s="5" t="str">
        <f t="shared" si="85"/>
        <v/>
      </c>
      <c r="BV382" s="5" t="str">
        <f t="shared" si="86"/>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73"/>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77"/>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4"/>
        <v/>
      </c>
      <c r="BO383" s="5" t="str">
        <f t="shared" si="75"/>
        <v/>
      </c>
      <c r="BP383" s="15" t="str">
        <f t="shared" si="76"/>
        <v/>
      </c>
      <c r="BQ383" s="29"/>
      <c r="BR383" s="16"/>
      <c r="BS383" s="5" t="str">
        <f t="shared" si="85"/>
        <v/>
      </c>
      <c r="BV383" s="5" t="str">
        <f t="shared" si="86"/>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73"/>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77"/>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4"/>
        <v/>
      </c>
      <c r="BO384" s="5" t="str">
        <f t="shared" si="75"/>
        <v/>
      </c>
      <c r="BP384" s="15" t="str">
        <f t="shared" si="76"/>
        <v/>
      </c>
      <c r="BQ384" s="29"/>
      <c r="BR384" s="16"/>
      <c r="BS384" s="5" t="str">
        <f t="shared" si="85"/>
        <v/>
      </c>
      <c r="BV384" s="5" t="str">
        <f t="shared" si="86"/>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73"/>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77"/>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4"/>
        <v/>
      </c>
      <c r="BO385" s="5" t="str">
        <f t="shared" si="75"/>
        <v/>
      </c>
      <c r="BP385" s="15" t="str">
        <f t="shared" si="76"/>
        <v/>
      </c>
      <c r="BQ385" s="29"/>
      <c r="BR385" s="16"/>
      <c r="BS385" s="5" t="str">
        <f t="shared" si="85"/>
        <v/>
      </c>
      <c r="BV385" s="5" t="str">
        <f t="shared" si="86"/>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7">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77"/>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8">IF(BM386="","",AI386)</f>
        <v/>
      </c>
      <c r="BO386" s="5" t="str">
        <f t="shared" ref="BO386:BO449" si="89">IF(BM386="","",E386)</f>
        <v/>
      </c>
      <c r="BP386" s="15" t="str">
        <f t="shared" ref="BP386:BP449" si="90">IF(BM386="","",F386)</f>
        <v/>
      </c>
      <c r="BQ386" s="29"/>
      <c r="BR386" s="16"/>
      <c r="BS386" s="5" t="str">
        <f t="shared" si="85"/>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7"/>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ref="AK387:AK450" si="91">IF(AJ387="","",AJ387/((AH387*0.746*365*24)+438))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8"/>
        <v/>
      </c>
      <c r="BO387" s="5" t="str">
        <f t="shared" si="89"/>
        <v/>
      </c>
      <c r="BP387" s="15" t="str">
        <f t="shared" si="90"/>
        <v/>
      </c>
      <c r="BQ387" s="29"/>
      <c r="BR387" s="16"/>
      <c r="BS387" s="5" t="str">
        <f t="shared" si="85"/>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7"/>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si="91"/>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8"/>
        <v/>
      </c>
      <c r="BO388" s="5" t="str">
        <f t="shared" si="89"/>
        <v/>
      </c>
      <c r="BP388" s="15" t="str">
        <f t="shared" si="90"/>
        <v/>
      </c>
      <c r="BQ388" s="29"/>
      <c r="BR388" s="16"/>
      <c r="BS388" s="5" t="str">
        <f t="shared" si="85"/>
        <v/>
      </c>
      <c r="BV388" s="5" t="str">
        <f t="shared" ref="BV388:BV449" si="96">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7"/>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1"/>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8"/>
        <v/>
      </c>
      <c r="BO389" s="5" t="str">
        <f t="shared" si="89"/>
        <v/>
      </c>
      <c r="BP389" s="15" t="str">
        <f t="shared" si="90"/>
        <v/>
      </c>
      <c r="BQ389" s="29"/>
      <c r="BR389" s="16"/>
      <c r="BS389" s="5" t="str">
        <f t="shared" si="85"/>
        <v/>
      </c>
      <c r="BV389" s="5" t="str">
        <f t="shared" si="96"/>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7"/>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1"/>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8"/>
        <v/>
      </c>
      <c r="BO390" s="5" t="str">
        <f t="shared" si="89"/>
        <v/>
      </c>
      <c r="BP390" s="15" t="str">
        <f t="shared" si="90"/>
        <v/>
      </c>
      <c r="BQ390" s="29"/>
      <c r="BR390" s="16"/>
      <c r="BS390" s="5" t="str">
        <f t="shared" si="85"/>
        <v/>
      </c>
      <c r="BV390" s="5" t="str">
        <f t="shared" si="96"/>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7"/>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1"/>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8"/>
        <v/>
      </c>
      <c r="BO391" s="5" t="str">
        <f t="shared" si="89"/>
        <v/>
      </c>
      <c r="BP391" s="15" t="str">
        <f t="shared" si="90"/>
        <v/>
      </c>
      <c r="BQ391" s="29"/>
      <c r="BR391" s="16"/>
      <c r="BS391" s="5" t="str">
        <f t="shared" si="85"/>
        <v/>
      </c>
      <c r="BV391" s="5" t="str">
        <f t="shared" si="96"/>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7"/>
        <v/>
      </c>
      <c r="B392" s="6"/>
      <c r="C392" s="7"/>
      <c r="D392" s="10"/>
      <c r="E392" s="5" t="str">
        <f t="shared" ref="E392:E423" si="97">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8">IF(X392="","",IFERROR(IF(LEN(DAY(Z392))=1,0&amp;DAY(Z392),DAY(Z392))&amp;"/"&amp;IF(LEN(MONTH(Z392))=1,0&amp;MONTH(Z392),MONTH(Z392))&amp;"/"&amp;YEAR(Z392)+AA392,"31/12/2099"))</f>
        <v/>
      </c>
      <c r="AC392" s="7" t="str">
        <f t="shared" ref="AC392:AC431" ca="1" si="99">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0">IF(AH392="","",(AH392*0.746*365*24)*0.75+438)</f>
        <v/>
      </c>
      <c r="AJ392" s="4"/>
      <c r="AK392" s="127" t="str">
        <f t="shared" si="91"/>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8"/>
        <v/>
      </c>
      <c r="BO392" s="5" t="str">
        <f t="shared" si="89"/>
        <v/>
      </c>
      <c r="BP392" s="15" t="str">
        <f t="shared" si="90"/>
        <v/>
      </c>
      <c r="BQ392" s="29"/>
      <c r="BR392" s="16"/>
      <c r="BS392" s="5" t="str">
        <f t="shared" si="85"/>
        <v/>
      </c>
      <c r="BV392" s="5" t="str">
        <f t="shared" si="96"/>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7"/>
        <v/>
      </c>
      <c r="B393" s="6"/>
      <c r="C393" s="7"/>
      <c r="D393" s="10"/>
      <c r="E393" s="5" t="str">
        <f t="shared" si="97"/>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8"/>
        <v/>
      </c>
      <c r="AC393" s="7" t="str">
        <f t="shared" ca="1" si="99"/>
        <v/>
      </c>
      <c r="AD393" s="7"/>
      <c r="AE393" s="7"/>
      <c r="AF393" s="97" t="str">
        <f>IFERROR(INDEX(bombas!F:F,MATCH(B393,bombas!I:I,0),1),"")</f>
        <v/>
      </c>
      <c r="AG393" s="6" t="str">
        <f>IFERROR(INDEX(bombas!H:H,MATCH(B393,bombas!I:I,0),1),"")</f>
        <v/>
      </c>
      <c r="AH393" s="4"/>
      <c r="AI393" s="4" t="str">
        <f t="shared" si="100"/>
        <v/>
      </c>
      <c r="AJ393" s="4"/>
      <c r="AK393" s="127" t="str">
        <f t="shared" si="91"/>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8"/>
        <v/>
      </c>
      <c r="BO393" s="5" t="str">
        <f t="shared" si="89"/>
        <v/>
      </c>
      <c r="BP393" s="15" t="str">
        <f t="shared" si="90"/>
        <v/>
      </c>
      <c r="BQ393" s="29"/>
      <c r="BR393" s="16"/>
      <c r="BS393" s="5" t="str">
        <f t="shared" ref="BS393:BS405" si="101">CONCATENATE(AQ393,AS393,AT393,AU393,AV393)</f>
        <v/>
      </c>
      <c r="BV393" s="5" t="str">
        <f t="shared" si="96"/>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7"/>
        <v/>
      </c>
      <c r="B394" s="6"/>
      <c r="C394" s="7"/>
      <c r="D394" s="10"/>
      <c r="E394" s="5" t="str">
        <f t="shared" si="97"/>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8"/>
        <v/>
      </c>
      <c r="AC394" s="7" t="str">
        <f t="shared" ca="1" si="99"/>
        <v/>
      </c>
      <c r="AD394" s="7"/>
      <c r="AE394" s="7"/>
      <c r="AF394" s="97" t="str">
        <f>IFERROR(INDEX(bombas!F:F,MATCH(B394,bombas!I:I,0),1),"")</f>
        <v/>
      </c>
      <c r="AG394" s="6" t="str">
        <f>IFERROR(INDEX(bombas!H:H,MATCH(B394,bombas!I:I,0),1),"")</f>
        <v/>
      </c>
      <c r="AH394" s="4"/>
      <c r="AI394" s="4" t="str">
        <f t="shared" si="100"/>
        <v/>
      </c>
      <c r="AJ394" s="4"/>
      <c r="AK394" s="127" t="str">
        <f t="shared" si="91"/>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8"/>
        <v/>
      </c>
      <c r="BO394" s="5" t="str">
        <f t="shared" si="89"/>
        <v/>
      </c>
      <c r="BP394" s="15" t="str">
        <f t="shared" si="90"/>
        <v/>
      </c>
      <c r="BQ394" s="29"/>
      <c r="BR394" s="16"/>
      <c r="BS394" s="5" t="str">
        <f t="shared" si="101"/>
        <v/>
      </c>
      <c r="BV394" s="5" t="str">
        <f t="shared" si="96"/>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7"/>
        <v/>
      </c>
      <c r="B395" s="6"/>
      <c r="C395" s="7"/>
      <c r="D395" s="10"/>
      <c r="E395" s="5" t="str">
        <f t="shared" si="97"/>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9"/>
        <v/>
      </c>
      <c r="AD395" s="7"/>
      <c r="AE395" s="7"/>
      <c r="AF395" s="97" t="str">
        <f>IFERROR(INDEX(bombas!F:F,MATCH(B395,bombas!I:I,0),1),"")</f>
        <v/>
      </c>
      <c r="AG395" s="6" t="str">
        <f>IFERROR(INDEX(bombas!H:H,MATCH(B395,bombas!I:I,0),1),"")</f>
        <v/>
      </c>
      <c r="AH395" s="4"/>
      <c r="AI395" s="4" t="str">
        <f t="shared" si="100"/>
        <v/>
      </c>
      <c r="AJ395" s="4"/>
      <c r="AK395" s="127" t="str">
        <f t="shared" si="91"/>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8"/>
        <v/>
      </c>
      <c r="BO395" s="5" t="str">
        <f t="shared" si="89"/>
        <v/>
      </c>
      <c r="BP395" s="15" t="str">
        <f t="shared" si="90"/>
        <v/>
      </c>
      <c r="BQ395" s="29"/>
      <c r="BR395" s="16"/>
      <c r="BS395" s="5" t="str">
        <f t="shared" si="101"/>
        <v/>
      </c>
      <c r="BV395" s="5" t="str">
        <f t="shared" si="96"/>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7"/>
        <v/>
      </c>
      <c r="B396" s="6"/>
      <c r="C396" s="7"/>
      <c r="D396" s="10"/>
      <c r="E396" s="5" t="str">
        <f t="shared" si="97"/>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9"/>
        <v/>
      </c>
      <c r="AD396" s="7"/>
      <c r="AE396" s="7"/>
      <c r="AF396" s="97" t="str">
        <f>IFERROR(INDEX(bombas!F:F,MATCH(B396,bombas!I:I,0),1),"")</f>
        <v/>
      </c>
      <c r="AG396" s="6" t="str">
        <f>IFERROR(INDEX(bombas!H:H,MATCH(B396,bombas!I:I,0),1),"")</f>
        <v/>
      </c>
      <c r="AH396" s="4"/>
      <c r="AI396" s="4" t="str">
        <f t="shared" si="100"/>
        <v/>
      </c>
      <c r="AJ396" s="4"/>
      <c r="AK396" s="127" t="str">
        <f t="shared" si="91"/>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8"/>
        <v/>
      </c>
      <c r="BO396" s="5" t="str">
        <f t="shared" si="89"/>
        <v/>
      </c>
      <c r="BP396" s="15" t="str">
        <f t="shared" si="90"/>
        <v/>
      </c>
      <c r="BQ396" s="29"/>
      <c r="BR396" s="16"/>
      <c r="BS396" s="5" t="str">
        <f t="shared" si="101"/>
        <v/>
      </c>
      <c r="BV396" s="5" t="str">
        <f t="shared" si="96"/>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7"/>
        <v/>
      </c>
      <c r="B397" s="6"/>
      <c r="C397" s="7"/>
      <c r="D397" s="10"/>
      <c r="E397" s="5" t="str">
        <f t="shared" si="97"/>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9"/>
        <v/>
      </c>
      <c r="AD397" s="7"/>
      <c r="AE397" s="7"/>
      <c r="AF397" s="97" t="str">
        <f>IFERROR(INDEX(bombas!F:F,MATCH(B397,bombas!I:I,0),1),"")</f>
        <v/>
      </c>
      <c r="AG397" s="6" t="str">
        <f>IFERROR(INDEX(bombas!H:H,MATCH(B397,bombas!I:I,0),1),"")</f>
        <v/>
      </c>
      <c r="AH397" s="4"/>
      <c r="AI397" s="4" t="str">
        <f t="shared" si="100"/>
        <v/>
      </c>
      <c r="AJ397" s="4"/>
      <c r="AK397" s="127" t="str">
        <f t="shared" si="91"/>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8"/>
        <v/>
      </c>
      <c r="BO397" s="5" t="str">
        <f t="shared" si="89"/>
        <v/>
      </c>
      <c r="BP397" s="15" t="str">
        <f t="shared" si="90"/>
        <v/>
      </c>
      <c r="BQ397" s="29"/>
      <c r="BR397" s="16"/>
      <c r="BS397" s="5" t="str">
        <f t="shared" si="101"/>
        <v/>
      </c>
      <c r="BV397" s="5" t="str">
        <f t="shared" si="96"/>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7"/>
        <v/>
      </c>
      <c r="B398" s="6"/>
      <c r="C398" s="7"/>
      <c r="D398" s="10"/>
      <c r="E398" s="5" t="str">
        <f t="shared" si="97"/>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9"/>
        <v/>
      </c>
      <c r="AD398" s="7"/>
      <c r="AE398" s="7"/>
      <c r="AF398" s="97" t="str">
        <f>IFERROR(INDEX(bombas!F:F,MATCH(B398,bombas!I:I,0),1),"")</f>
        <v/>
      </c>
      <c r="AG398" s="6" t="str">
        <f>IFERROR(INDEX(bombas!H:H,MATCH(B398,bombas!I:I,0),1),"")</f>
        <v/>
      </c>
      <c r="AH398" s="4"/>
      <c r="AI398" s="4" t="str">
        <f t="shared" si="100"/>
        <v/>
      </c>
      <c r="AJ398" s="4"/>
      <c r="AK398" s="127" t="str">
        <f t="shared" si="91"/>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8"/>
        <v/>
      </c>
      <c r="BO398" s="5" t="str">
        <f t="shared" si="89"/>
        <v/>
      </c>
      <c r="BP398" s="15" t="str">
        <f t="shared" si="90"/>
        <v/>
      </c>
      <c r="BQ398" s="29"/>
      <c r="BR398" s="16"/>
      <c r="BS398" s="5" t="str">
        <f t="shared" si="101"/>
        <v/>
      </c>
      <c r="BV398" s="5" t="str">
        <f t="shared" si="96"/>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7"/>
        <v/>
      </c>
      <c r="B399" s="6"/>
      <c r="C399" s="7"/>
      <c r="D399" s="10"/>
      <c r="E399" s="5" t="str">
        <f t="shared" si="97"/>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9"/>
        <v/>
      </c>
      <c r="AD399" s="7"/>
      <c r="AE399" s="7"/>
      <c r="AF399" s="97" t="str">
        <f>IFERROR(INDEX(bombas!F:F,MATCH(B399,bombas!I:I,0),1),"")</f>
        <v/>
      </c>
      <c r="AG399" s="6" t="str">
        <f>IFERROR(INDEX(bombas!H:H,MATCH(B399,bombas!I:I,0),1),"")</f>
        <v/>
      </c>
      <c r="AH399" s="4"/>
      <c r="AI399" s="4" t="str">
        <f t="shared" si="100"/>
        <v/>
      </c>
      <c r="AJ399" s="4"/>
      <c r="AK399" s="127" t="str">
        <f t="shared" si="91"/>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8"/>
        <v/>
      </c>
      <c r="BO399" s="5" t="str">
        <f t="shared" si="89"/>
        <v/>
      </c>
      <c r="BP399" s="15" t="str">
        <f t="shared" si="90"/>
        <v/>
      </c>
      <c r="BQ399" s="29"/>
      <c r="BR399" s="16"/>
      <c r="BS399" s="5" t="str">
        <f t="shared" si="101"/>
        <v/>
      </c>
      <c r="BV399" s="5" t="str">
        <f t="shared" si="96"/>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7"/>
        <v/>
      </c>
      <c r="B400" s="6"/>
      <c r="C400" s="7"/>
      <c r="D400" s="10"/>
      <c r="E400" s="5" t="str">
        <f t="shared" si="97"/>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9"/>
        <v/>
      </c>
      <c r="AD400" s="7"/>
      <c r="AE400" s="7"/>
      <c r="AF400" s="97" t="str">
        <f>IFERROR(INDEX(bombas!F:F,MATCH(B400,bombas!I:I,0),1),"")</f>
        <v/>
      </c>
      <c r="AG400" s="6" t="str">
        <f>IFERROR(INDEX(bombas!H:H,MATCH(B400,bombas!I:I,0),1),"")</f>
        <v/>
      </c>
      <c r="AH400" s="4"/>
      <c r="AI400" s="4" t="str">
        <f t="shared" si="100"/>
        <v/>
      </c>
      <c r="AJ400" s="4"/>
      <c r="AK400" s="127" t="str">
        <f t="shared" si="91"/>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8"/>
        <v/>
      </c>
      <c r="BO400" s="5" t="str">
        <f t="shared" si="89"/>
        <v/>
      </c>
      <c r="BP400" s="15" t="str">
        <f t="shared" si="90"/>
        <v/>
      </c>
      <c r="BQ400" s="29"/>
      <c r="BR400" s="16"/>
      <c r="BS400" s="5" t="str">
        <f t="shared" si="101"/>
        <v/>
      </c>
      <c r="BV400" s="5" t="str">
        <f t="shared" si="96"/>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7"/>
        <v/>
      </c>
      <c r="B401" s="6"/>
      <c r="C401" s="7"/>
      <c r="D401" s="10"/>
      <c r="E401" s="5" t="str">
        <f t="shared" si="97"/>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9"/>
        <v/>
      </c>
      <c r="AD401" s="7"/>
      <c r="AE401" s="7"/>
      <c r="AF401" s="97" t="str">
        <f>IFERROR(INDEX(bombas!F:F,MATCH(B401,bombas!I:I,0),1),"")</f>
        <v/>
      </c>
      <c r="AG401" s="6" t="str">
        <f>IFERROR(INDEX(bombas!H:H,MATCH(B401,bombas!I:I,0),1),"")</f>
        <v/>
      </c>
      <c r="AH401" s="4"/>
      <c r="AI401" s="4" t="str">
        <f t="shared" si="100"/>
        <v/>
      </c>
      <c r="AJ401" s="4"/>
      <c r="AK401" s="127" t="str">
        <f t="shared" si="91"/>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8"/>
        <v/>
      </c>
      <c r="BO401" s="5" t="str">
        <f t="shared" si="89"/>
        <v/>
      </c>
      <c r="BP401" s="15" t="str">
        <f t="shared" si="90"/>
        <v/>
      </c>
      <c r="BQ401" s="29"/>
      <c r="BR401" s="16"/>
      <c r="BS401" s="5" t="str">
        <f t="shared" si="101"/>
        <v/>
      </c>
      <c r="BV401" s="5" t="str">
        <f t="shared" si="96"/>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7"/>
        <v/>
      </c>
      <c r="B402" s="6"/>
      <c r="C402" s="7"/>
      <c r="D402" s="10"/>
      <c r="E402" s="5" t="str">
        <f t="shared" si="97"/>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9"/>
        <v/>
      </c>
      <c r="AD402" s="7"/>
      <c r="AE402" s="7"/>
      <c r="AF402" s="97" t="str">
        <f>IFERROR(INDEX(bombas!F:F,MATCH(B402,bombas!I:I,0),1),"")</f>
        <v/>
      </c>
      <c r="AG402" s="6" t="str">
        <f>IFERROR(INDEX(bombas!H:H,MATCH(B402,bombas!I:I,0),1),"")</f>
        <v/>
      </c>
      <c r="AH402" s="4"/>
      <c r="AI402" s="4" t="str">
        <f t="shared" si="100"/>
        <v/>
      </c>
      <c r="AJ402" s="4"/>
      <c r="AK402" s="127" t="str">
        <f t="shared" si="91"/>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8"/>
        <v/>
      </c>
      <c r="BO402" s="5" t="str">
        <f t="shared" si="89"/>
        <v/>
      </c>
      <c r="BP402" s="15" t="str">
        <f t="shared" si="90"/>
        <v/>
      </c>
      <c r="BQ402" s="29"/>
      <c r="BR402" s="16"/>
      <c r="BS402" s="5" t="str">
        <f t="shared" si="101"/>
        <v/>
      </c>
      <c r="BV402" s="5" t="str">
        <f t="shared" si="96"/>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7"/>
        <v/>
      </c>
      <c r="B403" s="6"/>
      <c r="C403" s="7"/>
      <c r="D403" s="10"/>
      <c r="E403" s="5" t="str">
        <f t="shared" si="97"/>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9"/>
        <v/>
      </c>
      <c r="AD403" s="7"/>
      <c r="AE403" s="7"/>
      <c r="AF403" s="97" t="str">
        <f>IFERROR(INDEX(bombas!F:F,MATCH(B403,bombas!I:I,0),1),"")</f>
        <v/>
      </c>
      <c r="AG403" s="6" t="str">
        <f>IFERROR(INDEX(bombas!H:H,MATCH(B403,bombas!I:I,0),1),"")</f>
        <v/>
      </c>
      <c r="AH403" s="4"/>
      <c r="AI403" s="4" t="str">
        <f t="shared" si="100"/>
        <v/>
      </c>
      <c r="AJ403" s="4"/>
      <c r="AK403" s="127" t="str">
        <f t="shared" si="91"/>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8"/>
        <v/>
      </c>
      <c r="BO403" s="5" t="str">
        <f t="shared" si="89"/>
        <v/>
      </c>
      <c r="BP403" s="15" t="str">
        <f t="shared" si="90"/>
        <v/>
      </c>
      <c r="BQ403" s="29"/>
      <c r="BR403" s="16"/>
      <c r="BS403" s="5" t="str">
        <f t="shared" si="101"/>
        <v/>
      </c>
      <c r="BV403" s="5" t="str">
        <f t="shared" si="96"/>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7"/>
        <v/>
      </c>
      <c r="B404" s="6"/>
      <c r="C404" s="7"/>
      <c r="D404" s="10"/>
      <c r="E404" s="5" t="str">
        <f t="shared" si="97"/>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9"/>
        <v/>
      </c>
      <c r="AD404" s="7"/>
      <c r="AE404" s="7"/>
      <c r="AF404" s="97" t="str">
        <f>IFERROR(INDEX(bombas!F:F,MATCH(B404,bombas!I:I,0),1),"")</f>
        <v/>
      </c>
      <c r="AG404" s="6" t="str">
        <f>IFERROR(INDEX(bombas!H:H,MATCH(B404,bombas!I:I,0),1),"")</f>
        <v/>
      </c>
      <c r="AH404" s="4"/>
      <c r="AI404" s="4" t="str">
        <f t="shared" si="100"/>
        <v/>
      </c>
      <c r="AJ404" s="4"/>
      <c r="AK404" s="127" t="str">
        <f t="shared" si="91"/>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8"/>
        <v/>
      </c>
      <c r="BO404" s="5" t="str">
        <f t="shared" si="89"/>
        <v/>
      </c>
      <c r="BP404" s="15" t="str">
        <f t="shared" si="90"/>
        <v/>
      </c>
      <c r="BQ404" s="29"/>
      <c r="BR404" s="16"/>
      <c r="BS404" s="5" t="str">
        <f t="shared" si="101"/>
        <v/>
      </c>
      <c r="BV404" s="5" t="str">
        <f t="shared" si="96"/>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7"/>
        <v/>
      </c>
      <c r="B405" s="6"/>
      <c r="C405" s="7"/>
      <c r="D405" s="10"/>
      <c r="E405" s="5" t="str">
        <f t="shared" si="97"/>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9"/>
        <v/>
      </c>
      <c r="AD405" s="7"/>
      <c r="AE405" s="7"/>
      <c r="AF405" s="97" t="str">
        <f>IFERROR(INDEX(bombas!F:F,MATCH(B405,bombas!I:I,0),1),"")</f>
        <v/>
      </c>
      <c r="AG405" s="6" t="str">
        <f>IFERROR(INDEX(bombas!H:H,MATCH(B405,bombas!I:I,0),1),"")</f>
        <v/>
      </c>
      <c r="AH405" s="4"/>
      <c r="AI405" s="4" t="str">
        <f t="shared" si="100"/>
        <v/>
      </c>
      <c r="AJ405" s="4"/>
      <c r="AK405" s="127" t="str">
        <f t="shared" si="91"/>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8"/>
        <v/>
      </c>
      <c r="BO405" s="5" t="str">
        <f t="shared" si="89"/>
        <v/>
      </c>
      <c r="BP405" s="15" t="str">
        <f t="shared" si="90"/>
        <v/>
      </c>
      <c r="BQ405" s="29"/>
      <c r="BR405" s="16"/>
      <c r="BS405" s="5" t="str">
        <f t="shared" si="101"/>
        <v/>
      </c>
      <c r="BV405" s="5" t="str">
        <f t="shared" si="96"/>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7"/>
        <v/>
      </c>
      <c r="B406" s="6"/>
      <c r="C406" s="7"/>
      <c r="D406" s="10"/>
      <c r="E406" s="5" t="str">
        <f t="shared" si="97"/>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2">IF(I406="","",Q405)</f>
        <v/>
      </c>
      <c r="T406" s="2" t="str">
        <f>IFERROR(INDEX('padron cfe'!D:D,MATCH(DATOS!F406,'padron cfe'!A:A,0),1),"")</f>
        <v/>
      </c>
      <c r="U406" s="4"/>
      <c r="V406" s="4"/>
      <c r="W406" s="4"/>
      <c r="X406" s="4"/>
      <c r="Y406" s="4"/>
      <c r="AA406" s="4"/>
      <c r="AB406" s="4"/>
      <c r="AC406" s="7" t="str">
        <f t="shared" ca="1" si="99"/>
        <v/>
      </c>
      <c r="AD406" s="7"/>
      <c r="AE406" s="7"/>
      <c r="AF406" s="97" t="str">
        <f>IFERROR(INDEX(bombas!F:F,MATCH(B406,bombas!I:I,0),1),"")</f>
        <v/>
      </c>
      <c r="AG406" s="6" t="str">
        <f>IFERROR(INDEX(bombas!H:H,MATCH(B406,bombas!I:I,0),1),"")</f>
        <v/>
      </c>
      <c r="AH406" s="4"/>
      <c r="AI406" s="4" t="str">
        <f t="shared" si="100"/>
        <v/>
      </c>
      <c r="AJ406" s="4"/>
      <c r="AK406" s="127" t="str">
        <f t="shared" si="91"/>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8"/>
        <v/>
      </c>
      <c r="BO406" s="5" t="str">
        <f t="shared" si="89"/>
        <v/>
      </c>
      <c r="BP406" s="15" t="str">
        <f t="shared" si="90"/>
        <v/>
      </c>
      <c r="BQ406" s="29"/>
      <c r="BR406" s="16"/>
      <c r="BS406" s="5" t="str">
        <f t="shared" ref="BS406:BS469" si="103">CONCATENATE(AR406,AS406,AT406,AU406,AV406)</f>
        <v/>
      </c>
      <c r="BV406" s="5" t="str">
        <f t="shared" si="96"/>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7"/>
        <v/>
      </c>
      <c r="B407" s="6"/>
      <c r="C407" s="7"/>
      <c r="D407" s="10"/>
      <c r="E407" s="5" t="str">
        <f t="shared" si="97"/>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2"/>
        <v/>
      </c>
      <c r="T407" s="2" t="str">
        <f>IFERROR(INDEX('padron cfe'!D:D,MATCH(DATOS!F407,'padron cfe'!A:A,0),1),"")</f>
        <v/>
      </c>
      <c r="U407" s="4"/>
      <c r="V407" s="4"/>
      <c r="W407" s="4"/>
      <c r="X407" s="4"/>
      <c r="Y407" s="4"/>
      <c r="AA407" s="4"/>
      <c r="AB407" s="4"/>
      <c r="AC407" s="7" t="str">
        <f t="shared" ca="1" si="99"/>
        <v/>
      </c>
      <c r="AD407" s="7"/>
      <c r="AE407" s="7"/>
      <c r="AF407" s="97" t="str">
        <f>IFERROR(INDEX(bombas!F:F,MATCH(B407,bombas!I:I,0),1),"")</f>
        <v/>
      </c>
      <c r="AG407" s="6" t="str">
        <f>IFERROR(INDEX(bombas!H:H,MATCH(B407,bombas!I:I,0),1),"")</f>
        <v/>
      </c>
      <c r="AH407" s="4"/>
      <c r="AI407" s="4" t="str">
        <f t="shared" si="100"/>
        <v/>
      </c>
      <c r="AJ407" s="4"/>
      <c r="AK407" s="127" t="str">
        <f t="shared" si="91"/>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8"/>
        <v/>
      </c>
      <c r="BO407" s="5" t="str">
        <f t="shared" si="89"/>
        <v/>
      </c>
      <c r="BP407" s="15" t="str">
        <f t="shared" si="90"/>
        <v/>
      </c>
      <c r="BQ407" s="29"/>
      <c r="BR407" s="16"/>
      <c r="BS407" s="5" t="str">
        <f t="shared" si="103"/>
        <v/>
      </c>
      <c r="BV407" s="5" t="str">
        <f t="shared" si="96"/>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7"/>
        <v/>
      </c>
      <c r="B408" s="6"/>
      <c r="C408" s="7"/>
      <c r="D408" s="10"/>
      <c r="E408" s="5" t="str">
        <f t="shared" si="97"/>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2"/>
        <v/>
      </c>
      <c r="T408" s="2" t="str">
        <f>IFERROR(INDEX('padron cfe'!D:D,MATCH(DATOS!F408,'padron cfe'!A:A,0),1),"")</f>
        <v/>
      </c>
      <c r="U408" s="4"/>
      <c r="V408" s="4"/>
      <c r="W408" s="4"/>
      <c r="X408" s="4"/>
      <c r="Y408" s="4"/>
      <c r="AA408" s="4"/>
      <c r="AB408" s="4"/>
      <c r="AC408" s="7" t="str">
        <f t="shared" ca="1" si="99"/>
        <v/>
      </c>
      <c r="AD408" s="7"/>
      <c r="AE408" s="7"/>
      <c r="AF408" s="97" t="str">
        <f>IFERROR(INDEX(bombas!F:F,MATCH(B408,bombas!I:I,0),1),"")</f>
        <v/>
      </c>
      <c r="AG408" s="6" t="str">
        <f>IFERROR(INDEX(bombas!H:H,MATCH(B408,bombas!I:I,0),1),"")</f>
        <v/>
      </c>
      <c r="AH408" s="4"/>
      <c r="AI408" s="4" t="str">
        <f t="shared" si="100"/>
        <v/>
      </c>
      <c r="AJ408" s="4"/>
      <c r="AK408" s="127" t="str">
        <f t="shared" si="91"/>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8"/>
        <v/>
      </c>
      <c r="BO408" s="5" t="str">
        <f t="shared" si="89"/>
        <v/>
      </c>
      <c r="BP408" s="15" t="str">
        <f t="shared" si="90"/>
        <v/>
      </c>
      <c r="BQ408" s="29"/>
      <c r="BR408" s="16"/>
      <c r="BS408" s="5" t="str">
        <f t="shared" si="103"/>
        <v/>
      </c>
      <c r="BV408" s="5" t="str">
        <f t="shared" si="96"/>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7"/>
        <v/>
      </c>
      <c r="B409" s="6"/>
      <c r="C409" s="7"/>
      <c r="D409" s="10"/>
      <c r="E409" s="5" t="str">
        <f t="shared" si="97"/>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2"/>
        <v/>
      </c>
      <c r="T409" s="2" t="str">
        <f>IFERROR(INDEX('padron cfe'!D:D,MATCH(DATOS!F409,'padron cfe'!A:A,0),1),"")</f>
        <v/>
      </c>
      <c r="U409" s="4"/>
      <c r="V409" s="4"/>
      <c r="W409" s="4"/>
      <c r="X409" s="4"/>
      <c r="Y409" s="4"/>
      <c r="AA409" s="4"/>
      <c r="AB409" s="4"/>
      <c r="AC409" s="7" t="str">
        <f t="shared" ca="1" si="99"/>
        <v/>
      </c>
      <c r="AD409" s="7"/>
      <c r="AE409" s="7"/>
      <c r="AF409" s="97" t="str">
        <f>IFERROR(INDEX(bombas!F:F,MATCH(B409,bombas!I:I,0),1),"")</f>
        <v/>
      </c>
      <c r="AG409" s="6" t="str">
        <f>IFERROR(INDEX(bombas!H:H,MATCH(B409,bombas!I:I,0),1),"")</f>
        <v/>
      </c>
      <c r="AH409" s="4"/>
      <c r="AI409" s="4" t="str">
        <f t="shared" si="100"/>
        <v/>
      </c>
      <c r="AJ409" s="4"/>
      <c r="AK409" s="127" t="str">
        <f t="shared" si="91"/>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8"/>
        <v/>
      </c>
      <c r="BO409" s="5" t="str">
        <f t="shared" si="89"/>
        <v/>
      </c>
      <c r="BP409" s="15" t="str">
        <f t="shared" si="90"/>
        <v/>
      </c>
      <c r="BQ409" s="29"/>
      <c r="BR409" s="16"/>
      <c r="BS409" s="5" t="str">
        <f t="shared" si="103"/>
        <v/>
      </c>
      <c r="BV409" s="5" t="str">
        <f t="shared" si="96"/>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7"/>
        <v/>
      </c>
      <c r="B410" s="6"/>
      <c r="C410" s="7"/>
      <c r="D410" s="10"/>
      <c r="E410" s="5" t="str">
        <f t="shared" si="97"/>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2"/>
        <v/>
      </c>
      <c r="T410" s="2" t="str">
        <f>IFERROR(INDEX('padron cfe'!D:D,MATCH(DATOS!F410,'padron cfe'!A:A,0),1),"")</f>
        <v/>
      </c>
      <c r="U410" s="4"/>
      <c r="V410" s="4"/>
      <c r="W410" s="4"/>
      <c r="X410" s="4"/>
      <c r="Y410" s="4"/>
      <c r="AA410" s="4"/>
      <c r="AB410" s="4"/>
      <c r="AC410" s="7" t="str">
        <f t="shared" ca="1" si="99"/>
        <v/>
      </c>
      <c r="AD410" s="7"/>
      <c r="AE410" s="7"/>
      <c r="AF410" s="97" t="str">
        <f>IFERROR(INDEX(bombas!F:F,MATCH(B410,bombas!I:I,0),1),"")</f>
        <v/>
      </c>
      <c r="AG410" s="6" t="str">
        <f>IFERROR(INDEX(bombas!H:H,MATCH(B410,bombas!I:I,0),1),"")</f>
        <v/>
      </c>
      <c r="AH410" s="4"/>
      <c r="AI410" s="4" t="str">
        <f t="shared" si="100"/>
        <v/>
      </c>
      <c r="AJ410" s="4"/>
      <c r="AK410" s="127" t="str">
        <f t="shared" si="91"/>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8"/>
        <v/>
      </c>
      <c r="BO410" s="5" t="str">
        <f t="shared" si="89"/>
        <v/>
      </c>
      <c r="BP410" s="15" t="str">
        <f t="shared" si="90"/>
        <v/>
      </c>
      <c r="BQ410" s="29"/>
      <c r="BR410" s="16"/>
      <c r="BS410" s="5" t="str">
        <f t="shared" si="103"/>
        <v/>
      </c>
      <c r="BV410" s="5" t="str">
        <f t="shared" si="96"/>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7"/>
        <v/>
      </c>
      <c r="B411" s="6"/>
      <c r="C411" s="7"/>
      <c r="D411" s="10"/>
      <c r="E411" s="5" t="str">
        <f t="shared" si="97"/>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2"/>
        <v/>
      </c>
      <c r="T411" s="2" t="str">
        <f>IFERROR(INDEX('padron cfe'!D:D,MATCH(DATOS!F411,'padron cfe'!A:A,0),1),"")</f>
        <v/>
      </c>
      <c r="U411" s="4"/>
      <c r="V411" s="4"/>
      <c r="W411" s="4"/>
      <c r="X411" s="4"/>
      <c r="Y411" s="4"/>
      <c r="AA411" s="4"/>
      <c r="AB411" s="4"/>
      <c r="AC411" s="7" t="str">
        <f t="shared" ca="1" si="99"/>
        <v/>
      </c>
      <c r="AD411" s="7"/>
      <c r="AE411" s="7"/>
      <c r="AF411" s="97" t="str">
        <f>IFERROR(INDEX(bombas!F:F,MATCH(B411,bombas!I:I,0),1),"")</f>
        <v/>
      </c>
      <c r="AG411" s="6" t="str">
        <f>IFERROR(INDEX(bombas!H:H,MATCH(B411,bombas!I:I,0),1),"")</f>
        <v/>
      </c>
      <c r="AH411" s="4"/>
      <c r="AI411" s="4" t="str">
        <f t="shared" si="100"/>
        <v/>
      </c>
      <c r="AJ411" s="4"/>
      <c r="AK411" s="127" t="str">
        <f t="shared" si="91"/>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8"/>
        <v/>
      </c>
      <c r="BO411" s="5" t="str">
        <f t="shared" si="89"/>
        <v/>
      </c>
      <c r="BP411" s="15" t="str">
        <f t="shared" si="90"/>
        <v/>
      </c>
      <c r="BQ411" s="29"/>
      <c r="BR411" s="16"/>
      <c r="BS411" s="5" t="str">
        <f t="shared" si="103"/>
        <v/>
      </c>
      <c r="BV411" s="5" t="str">
        <f t="shared" si="96"/>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7"/>
        <v/>
      </c>
      <c r="B412" s="6"/>
      <c r="C412" s="7"/>
      <c r="D412" s="10"/>
      <c r="E412" s="5" t="str">
        <f t="shared" si="97"/>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2"/>
        <v/>
      </c>
      <c r="T412" s="2" t="str">
        <f>IFERROR(INDEX('padron cfe'!D:D,MATCH(DATOS!F412,'padron cfe'!A:A,0),1),"")</f>
        <v/>
      </c>
      <c r="U412" s="4"/>
      <c r="V412" s="4"/>
      <c r="W412" s="4"/>
      <c r="X412" s="4"/>
      <c r="Y412" s="4"/>
      <c r="AA412" s="4"/>
      <c r="AB412" s="4"/>
      <c r="AC412" s="7" t="str">
        <f t="shared" ca="1" si="99"/>
        <v/>
      </c>
      <c r="AD412" s="7"/>
      <c r="AE412" s="7"/>
      <c r="AF412" s="97" t="str">
        <f>IFERROR(INDEX(bombas!F:F,MATCH(B412,bombas!I:I,0),1),"")</f>
        <v/>
      </c>
      <c r="AG412" s="6" t="str">
        <f>IFERROR(INDEX(bombas!H:H,MATCH(B412,bombas!I:I,0),1),"")</f>
        <v/>
      </c>
      <c r="AH412" s="4"/>
      <c r="AI412" s="4" t="str">
        <f t="shared" si="100"/>
        <v/>
      </c>
      <c r="AJ412" s="4"/>
      <c r="AK412" s="127" t="str">
        <f t="shared" si="91"/>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8"/>
        <v/>
      </c>
      <c r="BO412" s="5" t="str">
        <f t="shared" si="89"/>
        <v/>
      </c>
      <c r="BP412" s="15" t="str">
        <f t="shared" si="90"/>
        <v/>
      </c>
      <c r="BQ412" s="29"/>
      <c r="BR412" s="16"/>
      <c r="BS412" s="5" t="str">
        <f t="shared" si="103"/>
        <v/>
      </c>
      <c r="BV412" s="5" t="str">
        <f t="shared" si="96"/>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7"/>
        <v/>
      </c>
      <c r="B413" s="6"/>
      <c r="C413" s="7"/>
      <c r="D413" s="10"/>
      <c r="E413" s="5" t="str">
        <f t="shared" si="97"/>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2"/>
        <v/>
      </c>
      <c r="T413" s="2" t="str">
        <f>IFERROR(INDEX('padron cfe'!D:D,MATCH(DATOS!F413,'padron cfe'!A:A,0),1),"")</f>
        <v/>
      </c>
      <c r="U413" s="4"/>
      <c r="V413" s="4"/>
      <c r="W413" s="4"/>
      <c r="X413" s="4"/>
      <c r="Y413" s="4"/>
      <c r="AA413" s="4"/>
      <c r="AB413" s="4"/>
      <c r="AC413" s="7" t="str">
        <f t="shared" ca="1" si="99"/>
        <v/>
      </c>
      <c r="AD413" s="7"/>
      <c r="AE413" s="7"/>
      <c r="AF413" s="97" t="str">
        <f>IFERROR(INDEX(bombas!F:F,MATCH(B413,bombas!I:I,0),1),"")</f>
        <v/>
      </c>
      <c r="AG413" s="6" t="str">
        <f>IFERROR(INDEX(bombas!H:H,MATCH(B413,bombas!I:I,0),1),"")</f>
        <v/>
      </c>
      <c r="AH413" s="4"/>
      <c r="AI413" s="4" t="str">
        <f t="shared" si="100"/>
        <v/>
      </c>
      <c r="AJ413" s="4"/>
      <c r="AK413" s="127" t="str">
        <f t="shared" si="91"/>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8"/>
        <v/>
      </c>
      <c r="BO413" s="5" t="str">
        <f t="shared" si="89"/>
        <v/>
      </c>
      <c r="BP413" s="15" t="str">
        <f t="shared" si="90"/>
        <v/>
      </c>
      <c r="BQ413" s="29"/>
      <c r="BR413" s="16"/>
      <c r="BS413" s="5" t="str">
        <f t="shared" si="103"/>
        <v/>
      </c>
      <c r="BV413" s="5" t="str">
        <f t="shared" si="96"/>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7"/>
        <v/>
      </c>
      <c r="B414" s="6"/>
      <c r="C414" s="7"/>
      <c r="D414" s="10"/>
      <c r="E414" s="5" t="str">
        <f t="shared" si="97"/>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2"/>
        <v/>
      </c>
      <c r="T414" s="2" t="str">
        <f>IFERROR(INDEX('padron cfe'!D:D,MATCH(DATOS!F414,'padron cfe'!A:A,0),1),"")</f>
        <v/>
      </c>
      <c r="U414" s="4"/>
      <c r="V414" s="4"/>
      <c r="W414" s="4"/>
      <c r="X414" s="4"/>
      <c r="Y414" s="4"/>
      <c r="AA414" s="4"/>
      <c r="AB414" s="4"/>
      <c r="AC414" s="7" t="str">
        <f t="shared" ca="1" si="99"/>
        <v/>
      </c>
      <c r="AD414" s="7"/>
      <c r="AE414" s="7"/>
      <c r="AF414" s="97" t="str">
        <f>IFERROR(INDEX(bombas!F:F,MATCH(B414,bombas!I:I,0),1),"")</f>
        <v/>
      </c>
      <c r="AG414" s="6" t="str">
        <f>IFERROR(INDEX(bombas!H:H,MATCH(B414,bombas!I:I,0),1),"")</f>
        <v/>
      </c>
      <c r="AH414" s="4"/>
      <c r="AI414" s="4" t="str">
        <f t="shared" si="100"/>
        <v/>
      </c>
      <c r="AJ414" s="4"/>
      <c r="AK414" s="127" t="str">
        <f t="shared" si="91"/>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8"/>
        <v/>
      </c>
      <c r="BO414" s="5" t="str">
        <f t="shared" si="89"/>
        <v/>
      </c>
      <c r="BP414" s="15" t="str">
        <f t="shared" si="90"/>
        <v/>
      </c>
      <c r="BQ414" s="29"/>
      <c r="BR414" s="16"/>
      <c r="BS414" s="5" t="str">
        <f t="shared" si="103"/>
        <v/>
      </c>
      <c r="BV414" s="5" t="str">
        <f t="shared" si="96"/>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7"/>
        <v/>
      </c>
      <c r="B415" s="6"/>
      <c r="C415" s="7"/>
      <c r="D415" s="10"/>
      <c r="E415" s="5" t="str">
        <f t="shared" si="97"/>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2"/>
        <v/>
      </c>
      <c r="T415" s="2" t="str">
        <f>IFERROR(INDEX('padron cfe'!D:D,MATCH(DATOS!F415,'padron cfe'!A:A,0),1),"")</f>
        <v/>
      </c>
      <c r="U415" s="4"/>
      <c r="V415" s="4"/>
      <c r="W415" s="4"/>
      <c r="X415" s="4"/>
      <c r="Y415" s="4"/>
      <c r="AA415" s="4"/>
      <c r="AB415" s="4"/>
      <c r="AC415" s="7" t="str">
        <f t="shared" ca="1" si="99"/>
        <v/>
      </c>
      <c r="AD415" s="7"/>
      <c r="AE415" s="7"/>
      <c r="AF415" s="97" t="str">
        <f>IFERROR(INDEX(bombas!F:F,MATCH(B415,bombas!I:I,0),1),"")</f>
        <v/>
      </c>
      <c r="AG415" s="6" t="str">
        <f>IFERROR(INDEX(bombas!H:H,MATCH(B415,bombas!I:I,0),1),"")</f>
        <v/>
      </c>
      <c r="AH415" s="4"/>
      <c r="AI415" s="4" t="str">
        <f t="shared" si="100"/>
        <v/>
      </c>
      <c r="AJ415" s="4"/>
      <c r="AK415" s="127" t="str">
        <f t="shared" si="91"/>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8"/>
        <v/>
      </c>
      <c r="BO415" s="5" t="str">
        <f t="shared" si="89"/>
        <v/>
      </c>
      <c r="BP415" s="15" t="str">
        <f t="shared" si="90"/>
        <v/>
      </c>
      <c r="BQ415" s="29"/>
      <c r="BR415" s="16"/>
      <c r="BS415" s="5" t="str">
        <f t="shared" si="103"/>
        <v/>
      </c>
      <c r="BV415" s="5" t="str">
        <f t="shared" si="96"/>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7"/>
        <v/>
      </c>
      <c r="B416" s="6"/>
      <c r="C416" s="7"/>
      <c r="D416" s="10"/>
      <c r="E416" s="5" t="str">
        <f t="shared" si="97"/>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2"/>
        <v/>
      </c>
      <c r="T416" s="2" t="str">
        <f>IFERROR(INDEX('padron cfe'!D:D,MATCH(DATOS!F416,'padron cfe'!A:A,0),1),"")</f>
        <v/>
      </c>
      <c r="U416" s="4"/>
      <c r="V416" s="4"/>
      <c r="W416" s="4"/>
      <c r="X416" s="4"/>
      <c r="Y416" s="4"/>
      <c r="AA416" s="4"/>
      <c r="AB416" s="4"/>
      <c r="AC416" s="7" t="str">
        <f t="shared" ca="1" si="99"/>
        <v/>
      </c>
      <c r="AD416" s="7"/>
      <c r="AE416" s="7"/>
      <c r="AF416" s="97" t="str">
        <f>IFERROR(INDEX(bombas!F:F,MATCH(B416,bombas!I:I,0),1),"")</f>
        <v/>
      </c>
      <c r="AG416" s="6" t="str">
        <f>IFERROR(INDEX(bombas!H:H,MATCH(B416,bombas!I:I,0),1),"")</f>
        <v/>
      </c>
      <c r="AH416" s="4"/>
      <c r="AI416" s="4" t="str">
        <f t="shared" si="100"/>
        <v/>
      </c>
      <c r="AJ416" s="4"/>
      <c r="AK416" s="127" t="str">
        <f t="shared" si="91"/>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8"/>
        <v/>
      </c>
      <c r="BO416" s="5" t="str">
        <f t="shared" si="89"/>
        <v/>
      </c>
      <c r="BP416" s="15" t="str">
        <f t="shared" si="90"/>
        <v/>
      </c>
      <c r="BQ416" s="29"/>
      <c r="BR416" s="16"/>
      <c r="BS416" s="5" t="str">
        <f t="shared" si="103"/>
        <v/>
      </c>
      <c r="BV416" s="5" t="str">
        <f t="shared" si="96"/>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7"/>
        <v/>
      </c>
      <c r="B417" s="6"/>
      <c r="C417" s="7"/>
      <c r="D417" s="10"/>
      <c r="E417" s="5" t="str">
        <f t="shared" si="97"/>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2"/>
        <v/>
      </c>
      <c r="T417" s="2" t="str">
        <f>IFERROR(INDEX('padron cfe'!D:D,MATCH(DATOS!F417,'padron cfe'!A:A,0),1),"")</f>
        <v/>
      </c>
      <c r="U417" s="4"/>
      <c r="V417" s="4"/>
      <c r="W417" s="4"/>
      <c r="X417" s="4"/>
      <c r="Y417" s="4"/>
      <c r="AA417" s="4"/>
      <c r="AB417" s="4"/>
      <c r="AC417" s="7" t="str">
        <f t="shared" ca="1" si="99"/>
        <v/>
      </c>
      <c r="AD417" s="7"/>
      <c r="AE417" s="7"/>
      <c r="AF417" s="97" t="str">
        <f>IFERROR(INDEX(bombas!F:F,MATCH(B417,bombas!I:I,0),1),"")</f>
        <v/>
      </c>
      <c r="AG417" s="6" t="str">
        <f>IFERROR(INDEX(bombas!H:H,MATCH(B417,bombas!I:I,0),1),"")</f>
        <v/>
      </c>
      <c r="AH417" s="4"/>
      <c r="AI417" s="4" t="str">
        <f t="shared" si="100"/>
        <v/>
      </c>
      <c r="AJ417" s="4"/>
      <c r="AK417" s="127" t="str">
        <f t="shared" si="91"/>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8"/>
        <v/>
      </c>
      <c r="BO417" s="5" t="str">
        <f t="shared" si="89"/>
        <v/>
      </c>
      <c r="BP417" s="15" t="str">
        <f t="shared" si="90"/>
        <v/>
      </c>
      <c r="BQ417" s="29"/>
      <c r="BR417" s="16"/>
      <c r="BS417" s="5" t="str">
        <f t="shared" si="103"/>
        <v/>
      </c>
      <c r="BV417" s="5" t="str">
        <f t="shared" si="96"/>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7"/>
        <v/>
      </c>
      <c r="B418" s="6"/>
      <c r="C418" s="7"/>
      <c r="D418" s="10"/>
      <c r="E418" s="5" t="str">
        <f t="shared" si="97"/>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2"/>
        <v/>
      </c>
      <c r="T418" s="2" t="str">
        <f>IFERROR(INDEX('padron cfe'!D:D,MATCH(DATOS!F418,'padron cfe'!A:A,0),1),"")</f>
        <v/>
      </c>
      <c r="U418" s="4"/>
      <c r="V418" s="4"/>
      <c r="W418" s="4"/>
      <c r="X418" s="4"/>
      <c r="Y418" s="4"/>
      <c r="AA418" s="4"/>
      <c r="AB418" s="4"/>
      <c r="AC418" s="7" t="str">
        <f t="shared" ca="1" si="99"/>
        <v/>
      </c>
      <c r="AD418" s="7"/>
      <c r="AE418" s="7"/>
      <c r="AF418" s="97" t="str">
        <f>IFERROR(INDEX(bombas!F:F,MATCH(B418,bombas!I:I,0),1),"")</f>
        <v/>
      </c>
      <c r="AG418" s="6" t="str">
        <f>IFERROR(INDEX(bombas!H:H,MATCH(B418,bombas!I:I,0),1),"")</f>
        <v/>
      </c>
      <c r="AH418" s="4"/>
      <c r="AI418" s="4" t="str">
        <f t="shared" si="100"/>
        <v/>
      </c>
      <c r="AJ418" s="4"/>
      <c r="AK418" s="127" t="str">
        <f t="shared" si="91"/>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8"/>
        <v/>
      </c>
      <c r="BO418" s="5" t="str">
        <f t="shared" si="89"/>
        <v/>
      </c>
      <c r="BP418" s="15" t="str">
        <f t="shared" si="90"/>
        <v/>
      </c>
      <c r="BQ418" s="29"/>
      <c r="BR418" s="16"/>
      <c r="BS418" s="5" t="str">
        <f t="shared" si="103"/>
        <v/>
      </c>
      <c r="BV418" s="5" t="str">
        <f t="shared" si="96"/>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7"/>
        <v/>
      </c>
      <c r="B419" s="6"/>
      <c r="C419" s="7"/>
      <c r="D419" s="10"/>
      <c r="E419" s="5" t="str">
        <f t="shared" si="97"/>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2"/>
        <v/>
      </c>
      <c r="T419" s="2" t="str">
        <f>IFERROR(INDEX('padron cfe'!D:D,MATCH(DATOS!F419,'padron cfe'!A:A,0),1),"")</f>
        <v/>
      </c>
      <c r="U419" s="4"/>
      <c r="V419" s="4"/>
      <c r="W419" s="4"/>
      <c r="X419" s="4"/>
      <c r="Y419" s="4"/>
      <c r="AA419" s="4"/>
      <c r="AB419" s="4"/>
      <c r="AC419" s="7" t="str">
        <f t="shared" ca="1" si="99"/>
        <v/>
      </c>
      <c r="AD419" s="7"/>
      <c r="AE419" s="7"/>
      <c r="AF419" s="97" t="str">
        <f>IFERROR(INDEX(bombas!F:F,MATCH(B419,bombas!I:I,0),1),"")</f>
        <v/>
      </c>
      <c r="AG419" s="6" t="str">
        <f>IFERROR(INDEX(bombas!H:H,MATCH(B419,bombas!I:I,0),1),"")</f>
        <v/>
      </c>
      <c r="AH419" s="4"/>
      <c r="AI419" s="4" t="str">
        <f t="shared" si="100"/>
        <v/>
      </c>
      <c r="AJ419" s="4"/>
      <c r="AK419" s="127" t="str">
        <f t="shared" si="91"/>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8"/>
        <v/>
      </c>
      <c r="BO419" s="5" t="str">
        <f t="shared" si="89"/>
        <v/>
      </c>
      <c r="BP419" s="15" t="str">
        <f t="shared" si="90"/>
        <v/>
      </c>
      <c r="BQ419" s="29"/>
      <c r="BR419" s="16"/>
      <c r="BS419" s="5" t="str">
        <f t="shared" si="103"/>
        <v/>
      </c>
      <c r="BV419" s="5" t="str">
        <f t="shared" si="96"/>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7"/>
        <v/>
      </c>
      <c r="B420" s="6"/>
      <c r="C420" s="7"/>
      <c r="D420" s="10"/>
      <c r="E420" s="5" t="str">
        <f t="shared" si="97"/>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2"/>
        <v/>
      </c>
      <c r="T420" s="2" t="str">
        <f>IFERROR(INDEX('padron cfe'!D:D,MATCH(DATOS!F420,'padron cfe'!A:A,0),1),"")</f>
        <v/>
      </c>
      <c r="U420" s="4"/>
      <c r="V420" s="4"/>
      <c r="W420" s="4"/>
      <c r="X420" s="4"/>
      <c r="Y420" s="4"/>
      <c r="AA420" s="4"/>
      <c r="AB420" s="4"/>
      <c r="AC420" s="7" t="str">
        <f t="shared" ca="1" si="99"/>
        <v/>
      </c>
      <c r="AD420" s="7"/>
      <c r="AE420" s="7"/>
      <c r="AF420" s="97" t="str">
        <f>IFERROR(INDEX(bombas!F:F,MATCH(B420,bombas!I:I,0),1),"")</f>
        <v/>
      </c>
      <c r="AG420" s="6" t="str">
        <f>IFERROR(INDEX(bombas!H:H,MATCH(B420,bombas!I:I,0),1),"")</f>
        <v/>
      </c>
      <c r="AH420" s="4"/>
      <c r="AI420" s="4" t="str">
        <f t="shared" si="100"/>
        <v/>
      </c>
      <c r="AJ420" s="4"/>
      <c r="AK420" s="127" t="str">
        <f t="shared" si="91"/>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8"/>
        <v/>
      </c>
      <c r="BO420" s="5" t="str">
        <f t="shared" si="89"/>
        <v/>
      </c>
      <c r="BP420" s="15" t="str">
        <f t="shared" si="90"/>
        <v/>
      </c>
      <c r="BQ420" s="29"/>
      <c r="BR420" s="16"/>
      <c r="BS420" s="5" t="str">
        <f t="shared" si="103"/>
        <v/>
      </c>
      <c r="BV420" s="5" t="str">
        <f t="shared" si="96"/>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7"/>
        <v/>
      </c>
      <c r="B421" s="6"/>
      <c r="C421" s="7"/>
      <c r="D421" s="10"/>
      <c r="E421" s="5" t="str">
        <f t="shared" si="97"/>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2"/>
        <v/>
      </c>
      <c r="T421" s="2" t="str">
        <f>IFERROR(INDEX('padron cfe'!D:D,MATCH(DATOS!F421,'padron cfe'!A:A,0),1),"")</f>
        <v/>
      </c>
      <c r="U421" s="4"/>
      <c r="V421" s="4"/>
      <c r="W421" s="4"/>
      <c r="X421" s="4"/>
      <c r="Y421" s="4"/>
      <c r="AA421" s="4"/>
      <c r="AB421" s="4"/>
      <c r="AC421" s="7" t="str">
        <f t="shared" ca="1" si="99"/>
        <v/>
      </c>
      <c r="AD421" s="7"/>
      <c r="AE421" s="7"/>
      <c r="AF421" s="97" t="str">
        <f>IFERROR(INDEX(bombas!F:F,MATCH(B421,bombas!I:I,0),1),"")</f>
        <v/>
      </c>
      <c r="AG421" s="6" t="str">
        <f>IFERROR(INDEX(bombas!H:H,MATCH(B421,bombas!I:I,0),1),"")</f>
        <v/>
      </c>
      <c r="AH421" s="4"/>
      <c r="AI421" s="4" t="str">
        <f t="shared" si="100"/>
        <v/>
      </c>
      <c r="AJ421" s="4"/>
      <c r="AK421" s="127" t="str">
        <f t="shared" si="91"/>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8"/>
        <v/>
      </c>
      <c r="BO421" s="5" t="str">
        <f t="shared" si="89"/>
        <v/>
      </c>
      <c r="BP421" s="15" t="str">
        <f t="shared" si="90"/>
        <v/>
      </c>
      <c r="BQ421" s="29"/>
      <c r="BR421" s="16"/>
      <c r="BS421" s="5" t="str">
        <f t="shared" si="103"/>
        <v/>
      </c>
      <c r="BV421" s="5" t="str">
        <f t="shared" si="96"/>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7"/>
        <v/>
      </c>
      <c r="B422" s="6"/>
      <c r="C422" s="7"/>
      <c r="D422" s="10"/>
      <c r="E422" s="5" t="str">
        <f t="shared" si="97"/>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2"/>
        <v/>
      </c>
      <c r="T422" s="2" t="str">
        <f>IFERROR(INDEX('padron cfe'!D:D,MATCH(DATOS!F422,'padron cfe'!A:A,0),1),"")</f>
        <v/>
      </c>
      <c r="U422" s="4"/>
      <c r="V422" s="4"/>
      <c r="W422" s="4"/>
      <c r="X422" s="4"/>
      <c r="Y422" s="4"/>
      <c r="AA422" s="4"/>
      <c r="AB422" s="4"/>
      <c r="AC422" s="7" t="str">
        <f t="shared" ca="1" si="99"/>
        <v/>
      </c>
      <c r="AD422" s="7"/>
      <c r="AE422" s="7"/>
      <c r="AF422" s="97" t="str">
        <f>IFERROR(INDEX(bombas!F:F,MATCH(B422,bombas!I:I,0),1),"")</f>
        <v/>
      </c>
      <c r="AG422" s="6" t="str">
        <f>IFERROR(INDEX(bombas!H:H,MATCH(B422,bombas!I:I,0),1),"")</f>
        <v/>
      </c>
      <c r="AH422" s="4"/>
      <c r="AI422" s="4" t="str">
        <f t="shared" si="100"/>
        <v/>
      </c>
      <c r="AJ422" s="4"/>
      <c r="AK422" s="127" t="str">
        <f t="shared" si="91"/>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8"/>
        <v/>
      </c>
      <c r="BO422" s="5" t="str">
        <f t="shared" si="89"/>
        <v/>
      </c>
      <c r="BP422" s="15" t="str">
        <f t="shared" si="90"/>
        <v/>
      </c>
      <c r="BQ422" s="29"/>
      <c r="BR422" s="16"/>
      <c r="BS422" s="5" t="str">
        <f t="shared" si="103"/>
        <v/>
      </c>
      <c r="BV422" s="5" t="str">
        <f t="shared" si="96"/>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7"/>
        <v/>
      </c>
      <c r="B423" s="6"/>
      <c r="C423" s="7"/>
      <c r="D423" s="10"/>
      <c r="E423" s="5" t="str">
        <f t="shared" si="97"/>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2"/>
        <v/>
      </c>
      <c r="T423" s="2" t="str">
        <f>IFERROR(INDEX('padron cfe'!D:D,MATCH(DATOS!F423,'padron cfe'!A:A,0),1),"")</f>
        <v/>
      </c>
      <c r="U423" s="4"/>
      <c r="V423" s="4"/>
      <c r="W423" s="4"/>
      <c r="X423" s="4"/>
      <c r="Y423" s="4"/>
      <c r="AA423" s="4"/>
      <c r="AB423" s="4"/>
      <c r="AC423" s="7" t="str">
        <f t="shared" ca="1" si="99"/>
        <v/>
      </c>
      <c r="AD423" s="7"/>
      <c r="AE423" s="7"/>
      <c r="AF423" s="97" t="str">
        <f>IFERROR(INDEX(bombas!F:F,MATCH(B423,bombas!I:I,0),1),"")</f>
        <v/>
      </c>
      <c r="AG423" s="6" t="str">
        <f>IFERROR(INDEX(bombas!H:H,MATCH(B423,bombas!I:I,0),1),"")</f>
        <v/>
      </c>
      <c r="AH423" s="4"/>
      <c r="AI423" s="4" t="str">
        <f t="shared" si="100"/>
        <v/>
      </c>
      <c r="AJ423" s="4"/>
      <c r="AK423" s="127" t="str">
        <f t="shared" si="91"/>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8"/>
        <v/>
      </c>
      <c r="BO423" s="5" t="str">
        <f t="shared" si="89"/>
        <v/>
      </c>
      <c r="BP423" s="15" t="str">
        <f t="shared" si="90"/>
        <v/>
      </c>
      <c r="BQ423" s="29"/>
      <c r="BR423" s="16"/>
      <c r="BS423" s="5" t="str">
        <f t="shared" si="103"/>
        <v/>
      </c>
      <c r="BV423" s="5" t="str">
        <f t="shared" si="96"/>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7"/>
        <v/>
      </c>
      <c r="B424" s="6"/>
      <c r="C424" s="7"/>
      <c r="D424" s="10"/>
      <c r="E424" s="5" t="str">
        <f t="shared" ref="E424:E455" si="104">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2"/>
        <v/>
      </c>
      <c r="T424" s="2" t="str">
        <f>IFERROR(INDEX('padron cfe'!D:D,MATCH(DATOS!F424,'padron cfe'!A:A,0),1),"")</f>
        <v/>
      </c>
      <c r="U424" s="4"/>
      <c r="V424" s="4"/>
      <c r="W424" s="4"/>
      <c r="X424" s="4"/>
      <c r="Y424" s="4"/>
      <c r="AA424" s="4"/>
      <c r="AB424" s="4"/>
      <c r="AC424" s="7" t="str">
        <f t="shared" ca="1" si="99"/>
        <v/>
      </c>
      <c r="AD424" s="7"/>
      <c r="AE424" s="7"/>
      <c r="AF424" s="97" t="str">
        <f>IFERROR(INDEX(bombas!F:F,MATCH(B424,bombas!I:I,0),1),"")</f>
        <v/>
      </c>
      <c r="AG424" s="6" t="str">
        <f>IFERROR(INDEX(bombas!H:H,MATCH(B424,bombas!I:I,0),1),"")</f>
        <v/>
      </c>
      <c r="AH424" s="4"/>
      <c r="AI424" s="4" t="str">
        <f t="shared" si="100"/>
        <v/>
      </c>
      <c r="AJ424" s="4"/>
      <c r="AK424" s="127" t="str">
        <f t="shared" si="91"/>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8"/>
        <v/>
      </c>
      <c r="BO424" s="5" t="str">
        <f t="shared" si="89"/>
        <v/>
      </c>
      <c r="BP424" s="15" t="str">
        <f t="shared" si="90"/>
        <v/>
      </c>
      <c r="BQ424" s="29"/>
      <c r="BR424" s="16"/>
      <c r="BS424" s="5" t="str">
        <f t="shared" si="103"/>
        <v/>
      </c>
      <c r="BV424" s="5" t="str">
        <f t="shared" si="96"/>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7"/>
        <v/>
      </c>
      <c r="B425" s="6"/>
      <c r="C425" s="7"/>
      <c r="D425" s="10"/>
      <c r="E425" s="5" t="str">
        <f t="shared" si="104"/>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2"/>
        <v/>
      </c>
      <c r="T425" s="2" t="str">
        <f>IFERROR(INDEX('padron cfe'!D:D,MATCH(DATOS!F425,'padron cfe'!A:A,0),1),"")</f>
        <v/>
      </c>
      <c r="U425" s="4"/>
      <c r="V425" s="4"/>
      <c r="W425" s="4"/>
      <c r="X425" s="4"/>
      <c r="Y425" s="4"/>
      <c r="AA425" s="4"/>
      <c r="AB425" s="4"/>
      <c r="AC425" s="7" t="str">
        <f t="shared" ca="1" si="99"/>
        <v/>
      </c>
      <c r="AD425" s="7"/>
      <c r="AE425" s="7"/>
      <c r="AF425" s="97" t="str">
        <f>IFERROR(INDEX(bombas!F:F,MATCH(B425,bombas!I:I,0),1),"")</f>
        <v/>
      </c>
      <c r="AG425" s="6" t="str">
        <f>IFERROR(INDEX(bombas!H:H,MATCH(B425,bombas!I:I,0),1),"")</f>
        <v/>
      </c>
      <c r="AH425" s="4"/>
      <c r="AI425" s="4" t="str">
        <f t="shared" si="100"/>
        <v/>
      </c>
      <c r="AJ425" s="4"/>
      <c r="AK425" s="127" t="str">
        <f t="shared" si="91"/>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8"/>
        <v/>
      </c>
      <c r="BO425" s="5" t="str">
        <f t="shared" si="89"/>
        <v/>
      </c>
      <c r="BP425" s="15" t="str">
        <f t="shared" si="90"/>
        <v/>
      </c>
      <c r="BQ425" s="29"/>
      <c r="BR425" s="16"/>
      <c r="BS425" s="5" t="str">
        <f t="shared" si="103"/>
        <v/>
      </c>
      <c r="BV425" s="5" t="str">
        <f t="shared" si="96"/>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7"/>
        <v/>
      </c>
      <c r="B426" s="6"/>
      <c r="C426" s="7"/>
      <c r="D426" s="10"/>
      <c r="E426" s="5" t="str">
        <f t="shared" si="104"/>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2"/>
        <v/>
      </c>
      <c r="T426" s="2" t="str">
        <f>IFERROR(INDEX('padron cfe'!D:D,MATCH(DATOS!F426,'padron cfe'!A:A,0),1),"")</f>
        <v/>
      </c>
      <c r="U426" s="4"/>
      <c r="V426" s="4"/>
      <c r="W426" s="4"/>
      <c r="X426" s="4"/>
      <c r="Y426" s="4"/>
      <c r="AA426" s="4"/>
      <c r="AB426" s="4"/>
      <c r="AC426" s="7" t="str">
        <f t="shared" ca="1" si="99"/>
        <v/>
      </c>
      <c r="AD426" s="7"/>
      <c r="AE426" s="7"/>
      <c r="AF426" s="97" t="str">
        <f>IFERROR(INDEX(bombas!F:F,MATCH(B426,bombas!I:I,0),1),"")</f>
        <v/>
      </c>
      <c r="AG426" s="6" t="str">
        <f>IFERROR(INDEX(bombas!H:H,MATCH(B426,bombas!I:I,0),1),"")</f>
        <v/>
      </c>
      <c r="AH426" s="4"/>
      <c r="AI426" s="4" t="str">
        <f t="shared" si="100"/>
        <v/>
      </c>
      <c r="AJ426" s="4"/>
      <c r="AK426" s="127" t="str">
        <f t="shared" si="91"/>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8"/>
        <v/>
      </c>
      <c r="BO426" s="5" t="str">
        <f t="shared" si="89"/>
        <v/>
      </c>
      <c r="BP426" s="15" t="str">
        <f t="shared" si="90"/>
        <v/>
      </c>
      <c r="BQ426" s="29"/>
      <c r="BR426" s="16"/>
      <c r="BS426" s="5" t="str">
        <f t="shared" si="103"/>
        <v/>
      </c>
      <c r="BV426" s="5" t="str">
        <f t="shared" si="96"/>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7"/>
        <v/>
      </c>
      <c r="B427" s="6"/>
      <c r="C427" s="7"/>
      <c r="D427" s="10"/>
      <c r="E427" s="5" t="str">
        <f t="shared" si="104"/>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2"/>
        <v/>
      </c>
      <c r="T427" s="2" t="str">
        <f>IFERROR(INDEX('padron cfe'!D:D,MATCH(DATOS!F427,'padron cfe'!A:A,0),1),"")</f>
        <v/>
      </c>
      <c r="U427" s="4"/>
      <c r="V427" s="4"/>
      <c r="W427" s="4"/>
      <c r="X427" s="4"/>
      <c r="Y427" s="4"/>
      <c r="AA427" s="4"/>
      <c r="AB427" s="4"/>
      <c r="AC427" s="7" t="str">
        <f t="shared" ca="1" si="99"/>
        <v/>
      </c>
      <c r="AD427" s="7"/>
      <c r="AE427" s="7"/>
      <c r="AF427" s="97" t="str">
        <f>IFERROR(INDEX(bombas!F:F,MATCH(B427,bombas!I:I,0),1),"")</f>
        <v/>
      </c>
      <c r="AG427" s="6" t="str">
        <f>IFERROR(INDEX(bombas!H:H,MATCH(B427,bombas!I:I,0),1),"")</f>
        <v/>
      </c>
      <c r="AH427" s="4"/>
      <c r="AI427" s="4" t="str">
        <f t="shared" si="100"/>
        <v/>
      </c>
      <c r="AJ427" s="4"/>
      <c r="AK427" s="127" t="str">
        <f t="shared" si="91"/>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8"/>
        <v/>
      </c>
      <c r="BO427" s="5" t="str">
        <f t="shared" si="89"/>
        <v/>
      </c>
      <c r="BP427" s="15" t="str">
        <f t="shared" si="90"/>
        <v/>
      </c>
      <c r="BQ427" s="29"/>
      <c r="BR427" s="16"/>
      <c r="BS427" s="5" t="str">
        <f t="shared" si="103"/>
        <v/>
      </c>
      <c r="BV427" s="5" t="str">
        <f t="shared" si="96"/>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7"/>
        <v/>
      </c>
      <c r="B428" s="6"/>
      <c r="C428" s="7"/>
      <c r="D428" s="10"/>
      <c r="E428" s="5" t="str">
        <f t="shared" si="104"/>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2"/>
        <v/>
      </c>
      <c r="T428" s="2" t="str">
        <f>IFERROR(INDEX('padron cfe'!D:D,MATCH(DATOS!F428,'padron cfe'!A:A,0),1),"")</f>
        <v/>
      </c>
      <c r="U428" s="4"/>
      <c r="V428" s="4"/>
      <c r="W428" s="4"/>
      <c r="X428" s="4"/>
      <c r="Y428" s="4"/>
      <c r="AA428" s="4"/>
      <c r="AB428" s="4"/>
      <c r="AC428" s="7" t="str">
        <f t="shared" ca="1" si="99"/>
        <v/>
      </c>
      <c r="AD428" s="7"/>
      <c r="AE428" s="7"/>
      <c r="AF428" s="97" t="str">
        <f>IFERROR(INDEX(bombas!F:F,MATCH(B428,bombas!I:I,0),1),"")</f>
        <v/>
      </c>
      <c r="AG428" s="6" t="str">
        <f>IFERROR(INDEX(bombas!H:H,MATCH(B428,bombas!I:I,0),1),"")</f>
        <v/>
      </c>
      <c r="AH428" s="4"/>
      <c r="AI428" s="4" t="str">
        <f t="shared" si="100"/>
        <v/>
      </c>
      <c r="AJ428" s="4"/>
      <c r="AK428" s="127" t="str">
        <f t="shared" si="91"/>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8"/>
        <v/>
      </c>
      <c r="BO428" s="5" t="str">
        <f t="shared" si="89"/>
        <v/>
      </c>
      <c r="BP428" s="15" t="str">
        <f t="shared" si="90"/>
        <v/>
      </c>
      <c r="BQ428" s="29"/>
      <c r="BR428" s="16"/>
      <c r="BS428" s="5" t="str">
        <f t="shared" si="103"/>
        <v/>
      </c>
      <c r="BV428" s="5" t="str">
        <f t="shared" si="96"/>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7"/>
        <v/>
      </c>
      <c r="B429" s="6"/>
      <c r="C429" s="7"/>
      <c r="D429" s="10"/>
      <c r="E429" s="5" t="str">
        <f t="shared" si="104"/>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2"/>
        <v/>
      </c>
      <c r="T429" s="2" t="str">
        <f>IFERROR(INDEX('padron cfe'!D:D,MATCH(DATOS!F429,'padron cfe'!A:A,0),1),"")</f>
        <v/>
      </c>
      <c r="U429" s="4"/>
      <c r="V429" s="4"/>
      <c r="W429" s="4"/>
      <c r="X429" s="4"/>
      <c r="Y429" s="4"/>
      <c r="AA429" s="4"/>
      <c r="AB429" s="4"/>
      <c r="AC429" s="7" t="str">
        <f t="shared" ca="1" si="99"/>
        <v/>
      </c>
      <c r="AD429" s="7"/>
      <c r="AE429" s="7"/>
      <c r="AF429" s="97" t="str">
        <f>IFERROR(INDEX(bombas!F:F,MATCH(B429,bombas!I:I,0),1),"")</f>
        <v/>
      </c>
      <c r="AG429" s="6" t="str">
        <f>IFERROR(INDEX(bombas!H:H,MATCH(B429,bombas!I:I,0),1),"")</f>
        <v/>
      </c>
      <c r="AH429" s="4"/>
      <c r="AI429" s="4" t="str">
        <f t="shared" si="100"/>
        <v/>
      </c>
      <c r="AJ429" s="4"/>
      <c r="AK429" s="127" t="str">
        <f t="shared" si="91"/>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8"/>
        <v/>
      </c>
      <c r="BO429" s="5" t="str">
        <f t="shared" si="89"/>
        <v/>
      </c>
      <c r="BP429" s="15" t="str">
        <f t="shared" si="90"/>
        <v/>
      </c>
      <c r="BQ429" s="29"/>
      <c r="BR429" s="16"/>
      <c r="BS429" s="5" t="str">
        <f t="shared" si="103"/>
        <v/>
      </c>
      <c r="BV429" s="5" t="str">
        <f t="shared" si="96"/>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7"/>
        <v/>
      </c>
      <c r="B430" s="6"/>
      <c r="C430" s="7"/>
      <c r="D430" s="10"/>
      <c r="E430" s="5" t="str">
        <f t="shared" si="104"/>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2"/>
        <v/>
      </c>
      <c r="T430" s="2" t="str">
        <f>IFERROR(INDEX('padron cfe'!D:D,MATCH(DATOS!F430,'padron cfe'!A:A,0),1),"")</f>
        <v/>
      </c>
      <c r="U430" s="4"/>
      <c r="V430" s="4"/>
      <c r="W430" s="4"/>
      <c r="X430" s="4"/>
      <c r="Y430" s="4"/>
      <c r="AA430" s="4"/>
      <c r="AB430" s="4"/>
      <c r="AC430" s="7" t="str">
        <f t="shared" ca="1" si="99"/>
        <v/>
      </c>
      <c r="AD430" s="7"/>
      <c r="AE430" s="7"/>
      <c r="AF430" s="97" t="str">
        <f>IFERROR(INDEX(bombas!F:F,MATCH(B430,bombas!I:I,0),1),"")</f>
        <v/>
      </c>
      <c r="AG430" s="6" t="str">
        <f>IFERROR(INDEX(bombas!H:H,MATCH(B430,bombas!I:I,0),1),"")</f>
        <v/>
      </c>
      <c r="AH430" s="4"/>
      <c r="AI430" s="4" t="str">
        <f t="shared" si="100"/>
        <v/>
      </c>
      <c r="AJ430" s="4"/>
      <c r="AK430" s="127" t="str">
        <f t="shared" si="91"/>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8"/>
        <v/>
      </c>
      <c r="BO430" s="5" t="str">
        <f t="shared" si="89"/>
        <v/>
      </c>
      <c r="BP430" s="15" t="str">
        <f t="shared" si="90"/>
        <v/>
      </c>
      <c r="BQ430" s="29"/>
      <c r="BR430" s="16"/>
      <c r="BS430" s="5" t="str">
        <f t="shared" si="103"/>
        <v/>
      </c>
      <c r="BV430" s="5" t="str">
        <f t="shared" si="96"/>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7"/>
        <v/>
      </c>
      <c r="B431" s="6"/>
      <c r="C431" s="7"/>
      <c r="D431" s="10"/>
      <c r="E431" s="5" t="str">
        <f t="shared" si="104"/>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2"/>
        <v/>
      </c>
      <c r="T431" s="2" t="str">
        <f>IFERROR(INDEX('padron cfe'!D:D,MATCH(DATOS!F431,'padron cfe'!A:A,0),1),"")</f>
        <v/>
      </c>
      <c r="U431" s="4"/>
      <c r="V431" s="4"/>
      <c r="W431" s="4"/>
      <c r="X431" s="4"/>
      <c r="Y431" s="4"/>
      <c r="AA431" s="4"/>
      <c r="AB431" s="4"/>
      <c r="AC431" s="7" t="str">
        <f t="shared" ca="1" si="99"/>
        <v/>
      </c>
      <c r="AD431" s="7"/>
      <c r="AE431" s="7"/>
      <c r="AF431" s="97" t="str">
        <f>IFERROR(INDEX(bombas!F:F,MATCH(B431,bombas!I:I,0),1),"")</f>
        <v/>
      </c>
      <c r="AG431" s="6" t="str">
        <f>IFERROR(INDEX(bombas!H:H,MATCH(B431,bombas!I:I,0),1),"")</f>
        <v/>
      </c>
      <c r="AH431" s="4"/>
      <c r="AI431" s="4" t="str">
        <f t="shared" si="100"/>
        <v/>
      </c>
      <c r="AJ431" s="4"/>
      <c r="AK431" s="127" t="str">
        <f t="shared" si="91"/>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8"/>
        <v/>
      </c>
      <c r="BO431" s="5" t="str">
        <f t="shared" si="89"/>
        <v/>
      </c>
      <c r="BP431" s="15" t="str">
        <f t="shared" si="90"/>
        <v/>
      </c>
      <c r="BQ431" s="29"/>
      <c r="BR431" s="16"/>
      <c r="BS431" s="5" t="str">
        <f t="shared" si="103"/>
        <v/>
      </c>
      <c r="BV431" s="5" t="str">
        <f t="shared" si="96"/>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7"/>
        <v/>
      </c>
      <c r="B432" s="6"/>
      <c r="C432" s="7"/>
      <c r="D432" s="10"/>
      <c r="E432" s="5" t="str">
        <f t="shared" si="104"/>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2"/>
        <v/>
      </c>
      <c r="T432" s="2" t="str">
        <f>IFERROR(INDEX('padron cfe'!D:D,MATCH(DATOS!F432,'padron cfe'!A:A,0),1),"")</f>
        <v/>
      </c>
      <c r="U432" s="4"/>
      <c r="V432" s="4"/>
      <c r="W432" s="4"/>
      <c r="X432" s="4"/>
      <c r="Y432" s="4"/>
      <c r="AA432" s="4"/>
      <c r="AB432" s="4"/>
      <c r="AC432" s="7" t="str">
        <f t="shared" ref="AC432:AC455" ca="1" si="10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0"/>
        <v/>
      </c>
      <c r="AJ432" s="4"/>
      <c r="AK432" s="127" t="str">
        <f t="shared" si="91"/>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8"/>
        <v/>
      </c>
      <c r="BO432" s="5" t="str">
        <f t="shared" si="89"/>
        <v/>
      </c>
      <c r="BP432" s="15" t="str">
        <f t="shared" si="90"/>
        <v/>
      </c>
      <c r="BQ432" s="29"/>
      <c r="BR432" s="16"/>
      <c r="BS432" s="5" t="str">
        <f t="shared" si="103"/>
        <v/>
      </c>
      <c r="BV432" s="5" t="str">
        <f t="shared" si="96"/>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7"/>
        <v/>
      </c>
      <c r="B433" s="6"/>
      <c r="C433" s="7"/>
      <c r="D433" s="10"/>
      <c r="E433" s="5" t="str">
        <f t="shared" si="104"/>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2"/>
        <v/>
      </c>
      <c r="T433" s="2" t="str">
        <f>IFERROR(INDEX('padron cfe'!D:D,MATCH(DATOS!F433,'padron cfe'!A:A,0),1),"")</f>
        <v/>
      </c>
      <c r="U433" s="4"/>
      <c r="V433" s="4"/>
      <c r="W433" s="4"/>
      <c r="X433" s="4"/>
      <c r="Y433" s="4"/>
      <c r="AA433" s="4"/>
      <c r="AB433" s="4"/>
      <c r="AC433" s="7" t="str">
        <f t="shared" ca="1" si="105"/>
        <v/>
      </c>
      <c r="AD433" s="7"/>
      <c r="AE433" s="7"/>
      <c r="AF433" s="97" t="str">
        <f>IFERROR(INDEX(bombas!F:F,MATCH(B433,bombas!I:I,0),1),"")</f>
        <v/>
      </c>
      <c r="AG433" s="6" t="str">
        <f>IFERROR(INDEX(bombas!H:H,MATCH(B433,bombas!I:I,0),1),"")</f>
        <v/>
      </c>
      <c r="AH433" s="4"/>
      <c r="AI433" s="4" t="str">
        <f t="shared" si="100"/>
        <v/>
      </c>
      <c r="AJ433" s="4"/>
      <c r="AK433" s="127" t="str">
        <f t="shared" si="91"/>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8"/>
        <v/>
      </c>
      <c r="BO433" s="5" t="str">
        <f t="shared" si="89"/>
        <v/>
      </c>
      <c r="BP433" s="15" t="str">
        <f t="shared" si="90"/>
        <v/>
      </c>
      <c r="BQ433" s="29"/>
      <c r="BR433" s="16"/>
      <c r="BS433" s="5" t="str">
        <f t="shared" si="103"/>
        <v/>
      </c>
      <c r="BV433" s="5" t="str">
        <f t="shared" si="96"/>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7"/>
        <v/>
      </c>
      <c r="B434" s="6"/>
      <c r="C434" s="7"/>
      <c r="D434" s="10"/>
      <c r="E434" s="5" t="str">
        <f t="shared" si="104"/>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2"/>
        <v/>
      </c>
      <c r="T434" s="2" t="str">
        <f>IFERROR(INDEX('padron cfe'!D:D,MATCH(DATOS!F434,'padron cfe'!A:A,0),1),"")</f>
        <v/>
      </c>
      <c r="U434" s="4"/>
      <c r="V434" s="4"/>
      <c r="W434" s="4"/>
      <c r="X434" s="4"/>
      <c r="Y434" s="4"/>
      <c r="AA434" s="4"/>
      <c r="AB434" s="4"/>
      <c r="AC434" s="7" t="str">
        <f t="shared" ca="1" si="105"/>
        <v/>
      </c>
      <c r="AD434" s="7"/>
      <c r="AE434" s="7"/>
      <c r="AF434" s="97" t="str">
        <f>IFERROR(INDEX(bombas!F:F,MATCH(B434,bombas!I:I,0),1),"")</f>
        <v/>
      </c>
      <c r="AG434" s="6" t="str">
        <f>IFERROR(INDEX(bombas!H:H,MATCH(B434,bombas!I:I,0),1),"")</f>
        <v/>
      </c>
      <c r="AH434" s="4"/>
      <c r="AI434" s="4" t="str">
        <f t="shared" si="100"/>
        <v/>
      </c>
      <c r="AJ434" s="4"/>
      <c r="AK434" s="127" t="str">
        <f t="shared" si="91"/>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8"/>
        <v/>
      </c>
      <c r="BO434" s="5" t="str">
        <f t="shared" si="89"/>
        <v/>
      </c>
      <c r="BP434" s="15" t="str">
        <f t="shared" si="90"/>
        <v/>
      </c>
      <c r="BQ434" s="29"/>
      <c r="BR434" s="16"/>
      <c r="BS434" s="5" t="str">
        <f t="shared" si="103"/>
        <v/>
      </c>
      <c r="BV434" s="5" t="str">
        <f t="shared" si="96"/>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7"/>
        <v/>
      </c>
      <c r="B435" s="6"/>
      <c r="C435" s="7"/>
      <c r="D435" s="10"/>
      <c r="E435" s="5" t="str">
        <f t="shared" si="104"/>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2"/>
        <v/>
      </c>
      <c r="T435" s="2" t="str">
        <f>IFERROR(INDEX('padron cfe'!D:D,MATCH(DATOS!F435,'padron cfe'!A:A,0),1),"")</f>
        <v/>
      </c>
      <c r="U435" s="4"/>
      <c r="V435" s="4"/>
      <c r="W435" s="4"/>
      <c r="X435" s="4"/>
      <c r="Y435" s="4"/>
      <c r="AA435" s="4"/>
      <c r="AB435" s="4"/>
      <c r="AC435" s="7" t="str">
        <f t="shared" ca="1" si="105"/>
        <v/>
      </c>
      <c r="AD435" s="7"/>
      <c r="AE435" s="7"/>
      <c r="AF435" s="97" t="str">
        <f>IFERROR(INDEX(bombas!F:F,MATCH(B435,bombas!I:I,0),1),"")</f>
        <v/>
      </c>
      <c r="AG435" s="6" t="str">
        <f>IFERROR(INDEX(bombas!H:H,MATCH(B435,bombas!I:I,0),1),"")</f>
        <v/>
      </c>
      <c r="AH435" s="4"/>
      <c r="AI435" s="4" t="str">
        <f t="shared" si="100"/>
        <v/>
      </c>
      <c r="AJ435" s="4"/>
      <c r="AK435" s="127" t="str">
        <f t="shared" si="91"/>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8"/>
        <v/>
      </c>
      <c r="BO435" s="5" t="str">
        <f t="shared" si="89"/>
        <v/>
      </c>
      <c r="BP435" s="15" t="str">
        <f t="shared" si="90"/>
        <v/>
      </c>
      <c r="BQ435" s="29"/>
      <c r="BR435" s="16"/>
      <c r="BS435" s="5" t="str">
        <f t="shared" si="103"/>
        <v/>
      </c>
      <c r="BV435" s="5" t="str">
        <f t="shared" si="96"/>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7"/>
        <v/>
      </c>
      <c r="B436" s="6"/>
      <c r="C436" s="7"/>
      <c r="D436" s="10"/>
      <c r="E436" s="5" t="str">
        <f t="shared" si="104"/>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2"/>
        <v/>
      </c>
      <c r="T436" s="2" t="str">
        <f>IFERROR(INDEX('padron cfe'!D:D,MATCH(DATOS!F436,'padron cfe'!A:A,0),1),"")</f>
        <v/>
      </c>
      <c r="U436" s="4"/>
      <c r="V436" s="4"/>
      <c r="W436" s="4"/>
      <c r="X436" s="4"/>
      <c r="Y436" s="4"/>
      <c r="AA436" s="4"/>
      <c r="AB436" s="4"/>
      <c r="AC436" s="7" t="str">
        <f t="shared" ca="1" si="105"/>
        <v/>
      </c>
      <c r="AD436" s="7"/>
      <c r="AE436" s="7"/>
      <c r="AF436" s="97" t="str">
        <f>IFERROR(INDEX(bombas!F:F,MATCH(B436,bombas!I:I,0),1),"")</f>
        <v/>
      </c>
      <c r="AG436" s="6" t="str">
        <f>IFERROR(INDEX(bombas!H:H,MATCH(B436,bombas!I:I,0),1),"")</f>
        <v/>
      </c>
      <c r="AH436" s="4"/>
      <c r="AI436" s="4" t="str">
        <f t="shared" si="100"/>
        <v/>
      </c>
      <c r="AJ436" s="4"/>
      <c r="AK436" s="127" t="str">
        <f t="shared" si="91"/>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8"/>
        <v/>
      </c>
      <c r="BO436" s="5" t="str">
        <f t="shared" si="89"/>
        <v/>
      </c>
      <c r="BP436" s="15" t="str">
        <f t="shared" si="90"/>
        <v/>
      </c>
      <c r="BQ436" s="29"/>
      <c r="BR436" s="16"/>
      <c r="BS436" s="5" t="str">
        <f t="shared" si="103"/>
        <v/>
      </c>
      <c r="BV436" s="5" t="str">
        <f t="shared" si="96"/>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7"/>
        <v/>
      </c>
      <c r="B437" s="6"/>
      <c r="C437" s="7"/>
      <c r="D437" s="10"/>
      <c r="E437" s="5" t="str">
        <f t="shared" si="104"/>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2"/>
        <v/>
      </c>
      <c r="T437" s="2" t="str">
        <f>IFERROR(INDEX('padron cfe'!D:D,MATCH(DATOS!F437,'padron cfe'!A:A,0),1),"")</f>
        <v/>
      </c>
      <c r="U437" s="4"/>
      <c r="V437" s="4"/>
      <c r="W437" s="4"/>
      <c r="X437" s="4"/>
      <c r="Y437" s="4"/>
      <c r="AA437" s="4"/>
      <c r="AB437" s="4"/>
      <c r="AC437" s="7" t="str">
        <f t="shared" ca="1" si="105"/>
        <v/>
      </c>
      <c r="AD437" s="7"/>
      <c r="AE437" s="7"/>
      <c r="AF437" s="97" t="str">
        <f>IFERROR(INDEX(bombas!F:F,MATCH(B437,bombas!I:I,0),1),"")</f>
        <v/>
      </c>
      <c r="AG437" s="6" t="str">
        <f>IFERROR(INDEX(bombas!H:H,MATCH(B437,bombas!I:I,0),1),"")</f>
        <v/>
      </c>
      <c r="AH437" s="4"/>
      <c r="AI437" s="4" t="str">
        <f t="shared" si="100"/>
        <v/>
      </c>
      <c r="AJ437" s="4"/>
      <c r="AK437" s="127" t="str">
        <f t="shared" si="91"/>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8"/>
        <v/>
      </c>
      <c r="BO437" s="5" t="str">
        <f t="shared" si="89"/>
        <v/>
      </c>
      <c r="BP437" s="15" t="str">
        <f t="shared" si="90"/>
        <v/>
      </c>
      <c r="BQ437" s="29"/>
      <c r="BR437" s="16"/>
      <c r="BS437" s="5" t="str">
        <f t="shared" si="103"/>
        <v/>
      </c>
      <c r="BV437" s="5" t="str">
        <f t="shared" si="96"/>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7"/>
        <v/>
      </c>
      <c r="B438" s="6"/>
      <c r="C438" s="7"/>
      <c r="D438" s="10"/>
      <c r="E438" s="5" t="str">
        <f t="shared" si="104"/>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6">IF(I438="","",Q437)</f>
        <v/>
      </c>
      <c r="T438" s="2" t="str">
        <f>IFERROR(INDEX('padron cfe'!D:D,MATCH(DATOS!F438,'padron cfe'!A:A,0),1),"")</f>
        <v/>
      </c>
      <c r="U438" s="4"/>
      <c r="V438" s="4"/>
      <c r="W438" s="4"/>
      <c r="X438" s="4"/>
      <c r="Y438" s="4"/>
      <c r="AA438" s="4"/>
      <c r="AB438" s="4"/>
      <c r="AC438" s="7" t="str">
        <f t="shared" ca="1" si="105"/>
        <v/>
      </c>
      <c r="AD438" s="7"/>
      <c r="AE438" s="7"/>
      <c r="AF438" s="97" t="str">
        <f>IFERROR(INDEX(bombas!F:F,MATCH(B438,bombas!I:I,0),1),"")</f>
        <v/>
      </c>
      <c r="AG438" s="6" t="str">
        <f>IFERROR(INDEX(bombas!H:H,MATCH(B438,bombas!I:I,0),1),"")</f>
        <v/>
      </c>
      <c r="AH438" s="4"/>
      <c r="AI438" s="4" t="str">
        <f t="shared" si="100"/>
        <v/>
      </c>
      <c r="AJ438" s="4"/>
      <c r="AK438" s="127" t="str">
        <f t="shared" si="91"/>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8"/>
        <v/>
      </c>
      <c r="BO438" s="5" t="str">
        <f t="shared" si="89"/>
        <v/>
      </c>
      <c r="BP438" s="15" t="str">
        <f t="shared" si="90"/>
        <v/>
      </c>
      <c r="BQ438" s="29"/>
      <c r="BR438" s="16"/>
      <c r="BS438" s="5" t="str">
        <f t="shared" si="103"/>
        <v/>
      </c>
      <c r="BV438" s="5" t="str">
        <f t="shared" si="96"/>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7"/>
        <v/>
      </c>
      <c r="B439" s="6"/>
      <c r="C439" s="7"/>
      <c r="D439" s="10"/>
      <c r="E439" s="5" t="str">
        <f t="shared" si="104"/>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6"/>
        <v/>
      </c>
      <c r="T439" s="2" t="str">
        <f>IFERROR(INDEX('padron cfe'!D:D,MATCH(DATOS!F439,'padron cfe'!A:A,0),1),"")</f>
        <v/>
      </c>
      <c r="U439" s="4"/>
      <c r="V439" s="4"/>
      <c r="W439" s="4"/>
      <c r="X439" s="4"/>
      <c r="Y439" s="4"/>
      <c r="AA439" s="4"/>
      <c r="AB439" s="4"/>
      <c r="AC439" s="7" t="str">
        <f t="shared" ca="1" si="105"/>
        <v/>
      </c>
      <c r="AD439" s="7"/>
      <c r="AE439" s="7"/>
      <c r="AF439" s="97" t="str">
        <f>IFERROR(INDEX(bombas!F:F,MATCH(B439,bombas!I:I,0),1),"")</f>
        <v/>
      </c>
      <c r="AG439" s="6" t="str">
        <f>IFERROR(INDEX(bombas!H:H,MATCH(B439,bombas!I:I,0),1),"")</f>
        <v/>
      </c>
      <c r="AH439" s="4"/>
      <c r="AI439" s="4" t="str">
        <f t="shared" si="100"/>
        <v/>
      </c>
      <c r="AJ439" s="4"/>
      <c r="AK439" s="127" t="str">
        <f t="shared" si="91"/>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8"/>
        <v/>
      </c>
      <c r="BO439" s="5" t="str">
        <f t="shared" si="89"/>
        <v/>
      </c>
      <c r="BP439" s="15" t="str">
        <f t="shared" si="90"/>
        <v/>
      </c>
      <c r="BQ439" s="29"/>
      <c r="BR439" s="16"/>
      <c r="BS439" s="5" t="str">
        <f t="shared" si="103"/>
        <v/>
      </c>
      <c r="BV439" s="5" t="str">
        <f t="shared" si="96"/>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7"/>
        <v/>
      </c>
      <c r="B440" s="6"/>
      <c r="C440" s="7"/>
      <c r="D440" s="10"/>
      <c r="E440" s="5" t="str">
        <f t="shared" si="104"/>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6"/>
        <v/>
      </c>
      <c r="T440" s="2" t="str">
        <f>IFERROR(INDEX('padron cfe'!D:D,MATCH(DATOS!F440,'padron cfe'!A:A,0),1),"")</f>
        <v/>
      </c>
      <c r="U440" s="4"/>
      <c r="V440" s="4"/>
      <c r="W440" s="4"/>
      <c r="X440" s="4"/>
      <c r="Y440" s="4"/>
      <c r="AA440" s="4"/>
      <c r="AB440" s="4"/>
      <c r="AC440" s="7" t="str">
        <f t="shared" ca="1" si="105"/>
        <v/>
      </c>
      <c r="AD440" s="7"/>
      <c r="AE440" s="7"/>
      <c r="AF440" s="97" t="str">
        <f>IFERROR(INDEX(bombas!F:F,MATCH(B440,bombas!I:I,0),1),"")</f>
        <v/>
      </c>
      <c r="AG440" s="6" t="str">
        <f>IFERROR(INDEX(bombas!H:H,MATCH(B440,bombas!I:I,0),1),"")</f>
        <v/>
      </c>
      <c r="AH440" s="4"/>
      <c r="AI440" s="4" t="str">
        <f t="shared" si="100"/>
        <v/>
      </c>
      <c r="AJ440" s="4"/>
      <c r="AK440" s="127" t="str">
        <f t="shared" si="91"/>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8"/>
        <v/>
      </c>
      <c r="BO440" s="5" t="str">
        <f t="shared" si="89"/>
        <v/>
      </c>
      <c r="BP440" s="15" t="str">
        <f t="shared" si="90"/>
        <v/>
      </c>
      <c r="BQ440" s="29"/>
      <c r="BR440" s="16"/>
      <c r="BS440" s="5" t="str">
        <f t="shared" si="103"/>
        <v/>
      </c>
      <c r="BV440" s="5" t="str">
        <f t="shared" si="96"/>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7"/>
        <v/>
      </c>
      <c r="B441" s="6"/>
      <c r="C441" s="7"/>
      <c r="D441" s="10"/>
      <c r="E441" s="5" t="str">
        <f t="shared" si="104"/>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6"/>
        <v/>
      </c>
      <c r="T441" s="2" t="str">
        <f>IFERROR(INDEX('padron cfe'!D:D,MATCH(DATOS!F441,'padron cfe'!A:A,0),1),"")</f>
        <v/>
      </c>
      <c r="U441" s="4"/>
      <c r="V441" s="4"/>
      <c r="W441" s="4"/>
      <c r="X441" s="4"/>
      <c r="Y441" s="4"/>
      <c r="AA441" s="4"/>
      <c r="AB441" s="4"/>
      <c r="AC441" s="7" t="str">
        <f t="shared" ca="1" si="105"/>
        <v/>
      </c>
      <c r="AD441" s="7"/>
      <c r="AE441" s="7"/>
      <c r="AF441" s="97" t="str">
        <f>IFERROR(INDEX(bombas!F:F,MATCH(B441,bombas!I:I,0),1),"")</f>
        <v/>
      </c>
      <c r="AG441" s="6" t="str">
        <f>IFERROR(INDEX(bombas!H:H,MATCH(B441,bombas!I:I,0),1),"")</f>
        <v/>
      </c>
      <c r="AH441" s="4"/>
      <c r="AI441" s="4" t="str">
        <f t="shared" si="100"/>
        <v/>
      </c>
      <c r="AJ441" s="4"/>
      <c r="AK441" s="127" t="str">
        <f t="shared" si="91"/>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8"/>
        <v/>
      </c>
      <c r="BO441" s="5" t="str">
        <f t="shared" si="89"/>
        <v/>
      </c>
      <c r="BP441" s="15" t="str">
        <f t="shared" si="90"/>
        <v/>
      </c>
      <c r="BQ441" s="29"/>
      <c r="BR441" s="16"/>
      <c r="BS441" s="5" t="str">
        <f t="shared" si="103"/>
        <v/>
      </c>
      <c r="BV441" s="5" t="str">
        <f t="shared" si="96"/>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7"/>
        <v/>
      </c>
      <c r="B442" s="6"/>
      <c r="C442" s="7"/>
      <c r="D442" s="10"/>
      <c r="E442" s="5" t="str">
        <f t="shared" si="104"/>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6"/>
        <v/>
      </c>
      <c r="T442" s="2" t="str">
        <f>IFERROR(INDEX('padron cfe'!D:D,MATCH(DATOS!F442,'padron cfe'!A:A,0),1),"")</f>
        <v/>
      </c>
      <c r="U442" s="4"/>
      <c r="V442" s="4"/>
      <c r="W442" s="4"/>
      <c r="X442" s="4"/>
      <c r="Y442" s="4"/>
      <c r="AA442" s="4"/>
      <c r="AB442" s="4"/>
      <c r="AC442" s="7" t="str">
        <f t="shared" ca="1" si="105"/>
        <v/>
      </c>
      <c r="AD442" s="7"/>
      <c r="AE442" s="7"/>
      <c r="AF442" s="97" t="str">
        <f>IFERROR(INDEX(bombas!F:F,MATCH(B442,bombas!I:I,0),1),"")</f>
        <v/>
      </c>
      <c r="AG442" s="6" t="str">
        <f>IFERROR(INDEX(bombas!H:H,MATCH(B442,bombas!I:I,0),1),"")</f>
        <v/>
      </c>
      <c r="AH442" s="4"/>
      <c r="AI442" s="4" t="str">
        <f t="shared" si="100"/>
        <v/>
      </c>
      <c r="AJ442" s="4"/>
      <c r="AK442" s="127" t="str">
        <f t="shared" si="91"/>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8"/>
        <v/>
      </c>
      <c r="BO442" s="5" t="str">
        <f t="shared" si="89"/>
        <v/>
      </c>
      <c r="BP442" s="15" t="str">
        <f t="shared" si="90"/>
        <v/>
      </c>
      <c r="BQ442" s="29"/>
      <c r="BR442" s="16"/>
      <c r="BS442" s="5" t="str">
        <f t="shared" si="103"/>
        <v/>
      </c>
      <c r="BV442" s="5" t="str">
        <f t="shared" si="96"/>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7"/>
        <v/>
      </c>
      <c r="B443" s="6"/>
      <c r="C443" s="7"/>
      <c r="D443" s="10"/>
      <c r="E443" s="5" t="str">
        <f t="shared" si="104"/>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6"/>
        <v/>
      </c>
      <c r="T443" s="2" t="str">
        <f>IFERROR(INDEX('padron cfe'!D:D,MATCH(DATOS!F443,'padron cfe'!A:A,0),1),"")</f>
        <v/>
      </c>
      <c r="U443" s="4"/>
      <c r="V443" s="4"/>
      <c r="W443" s="4"/>
      <c r="X443" s="4"/>
      <c r="Y443" s="4"/>
      <c r="AA443" s="4"/>
      <c r="AB443" s="4"/>
      <c r="AC443" s="7" t="str">
        <f t="shared" ca="1" si="105"/>
        <v/>
      </c>
      <c r="AD443" s="7"/>
      <c r="AE443" s="7"/>
      <c r="AF443" s="97" t="str">
        <f>IFERROR(INDEX(bombas!F:F,MATCH(B443,bombas!I:I,0),1),"")</f>
        <v/>
      </c>
      <c r="AG443" s="6" t="str">
        <f>IFERROR(INDEX(bombas!H:H,MATCH(B443,bombas!I:I,0),1),"")</f>
        <v/>
      </c>
      <c r="AH443" s="4"/>
      <c r="AI443" s="4" t="str">
        <f t="shared" si="100"/>
        <v/>
      </c>
      <c r="AJ443" s="4"/>
      <c r="AK443" s="127" t="str">
        <f t="shared" si="91"/>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8"/>
        <v/>
      </c>
      <c r="BO443" s="5" t="str">
        <f t="shared" si="89"/>
        <v/>
      </c>
      <c r="BP443" s="15" t="str">
        <f t="shared" si="90"/>
        <v/>
      </c>
      <c r="BQ443" s="29"/>
      <c r="BR443" s="16"/>
      <c r="BS443" s="5" t="str">
        <f t="shared" si="103"/>
        <v/>
      </c>
      <c r="BV443" s="5" t="str">
        <f t="shared" si="96"/>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7"/>
        <v/>
      </c>
      <c r="B444" s="6"/>
      <c r="C444" s="7"/>
      <c r="D444" s="10"/>
      <c r="E444" s="5" t="str">
        <f t="shared" si="104"/>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6"/>
        <v/>
      </c>
      <c r="T444" s="2" t="str">
        <f>IFERROR(INDEX('padron cfe'!D:D,MATCH(DATOS!F444,'padron cfe'!A:A,0),1),"")</f>
        <v/>
      </c>
      <c r="U444" s="4"/>
      <c r="V444" s="4"/>
      <c r="W444" s="4"/>
      <c r="X444" s="4"/>
      <c r="Y444" s="4"/>
      <c r="AA444" s="4"/>
      <c r="AB444" s="4"/>
      <c r="AC444" s="7" t="str">
        <f t="shared" ca="1" si="105"/>
        <v/>
      </c>
      <c r="AD444" s="7"/>
      <c r="AE444" s="7"/>
      <c r="AF444" s="97" t="str">
        <f>IFERROR(INDEX(bombas!F:F,MATCH(B444,bombas!I:I,0),1),"")</f>
        <v/>
      </c>
      <c r="AG444" s="6" t="str">
        <f>IFERROR(INDEX(bombas!H:H,MATCH(B444,bombas!I:I,0),1),"")</f>
        <v/>
      </c>
      <c r="AH444" s="4"/>
      <c r="AI444" s="4" t="str">
        <f t="shared" si="100"/>
        <v/>
      </c>
      <c r="AJ444" s="4"/>
      <c r="AK444" s="127" t="str">
        <f t="shared" si="91"/>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8"/>
        <v/>
      </c>
      <c r="BO444" s="5" t="str">
        <f t="shared" si="89"/>
        <v/>
      </c>
      <c r="BP444" s="15" t="str">
        <f t="shared" si="90"/>
        <v/>
      </c>
      <c r="BQ444" s="29"/>
      <c r="BR444" s="16"/>
      <c r="BS444" s="5" t="str">
        <f t="shared" si="103"/>
        <v/>
      </c>
      <c r="BV444" s="5" t="str">
        <f t="shared" si="96"/>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7"/>
        <v/>
      </c>
      <c r="B445" s="6"/>
      <c r="C445" s="7"/>
      <c r="D445" s="10"/>
      <c r="E445" s="5" t="str">
        <f t="shared" si="104"/>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6"/>
        <v/>
      </c>
      <c r="T445" s="2" t="str">
        <f>IFERROR(INDEX('padron cfe'!D:D,MATCH(DATOS!F445,'padron cfe'!A:A,0),1),"")</f>
        <v/>
      </c>
      <c r="U445" s="4"/>
      <c r="V445" s="4"/>
      <c r="W445" s="4"/>
      <c r="X445" s="4"/>
      <c r="Y445" s="4"/>
      <c r="AA445" s="4"/>
      <c r="AB445" s="4"/>
      <c r="AC445" s="7" t="str">
        <f t="shared" ca="1" si="105"/>
        <v/>
      </c>
      <c r="AD445" s="7"/>
      <c r="AE445" s="7"/>
      <c r="AF445" s="97" t="str">
        <f>IFERROR(INDEX(bombas!F:F,MATCH(B445,bombas!I:I,0),1),"")</f>
        <v/>
      </c>
      <c r="AG445" s="6" t="str">
        <f>IFERROR(INDEX(bombas!H:H,MATCH(B445,bombas!I:I,0),1),"")</f>
        <v/>
      </c>
      <c r="AH445" s="4"/>
      <c r="AI445" s="4" t="str">
        <f t="shared" si="100"/>
        <v/>
      </c>
      <c r="AJ445" s="4"/>
      <c r="AK445" s="127" t="str">
        <f t="shared" si="91"/>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8"/>
        <v/>
      </c>
      <c r="BO445" s="5" t="str">
        <f t="shared" si="89"/>
        <v/>
      </c>
      <c r="BP445" s="15" t="str">
        <f t="shared" si="90"/>
        <v/>
      </c>
      <c r="BQ445" s="29"/>
      <c r="BR445" s="16"/>
      <c r="BS445" s="5" t="str">
        <f t="shared" si="103"/>
        <v/>
      </c>
      <c r="BV445" s="5" t="str">
        <f t="shared" si="96"/>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7"/>
        <v/>
      </c>
      <c r="B446" s="6"/>
      <c r="C446" s="7"/>
      <c r="D446" s="10"/>
      <c r="E446" s="5" t="str">
        <f t="shared" si="104"/>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6"/>
        <v/>
      </c>
      <c r="T446" s="2" t="str">
        <f>IFERROR(INDEX('padron cfe'!D:D,MATCH(DATOS!F446,'padron cfe'!A:A,0),1),"")</f>
        <v/>
      </c>
      <c r="U446" s="4"/>
      <c r="V446" s="4"/>
      <c r="W446" s="4"/>
      <c r="X446" s="4"/>
      <c r="Y446" s="4"/>
      <c r="AA446" s="4"/>
      <c r="AB446" s="4"/>
      <c r="AC446" s="7" t="str">
        <f t="shared" ca="1" si="105"/>
        <v/>
      </c>
      <c r="AD446" s="7"/>
      <c r="AE446" s="7"/>
      <c r="AF446" s="97" t="str">
        <f>IFERROR(INDEX(bombas!F:F,MATCH(B446,bombas!I:I,0),1),"")</f>
        <v/>
      </c>
      <c r="AG446" s="6" t="str">
        <f>IFERROR(INDEX(bombas!H:H,MATCH(B446,bombas!I:I,0),1),"")</f>
        <v/>
      </c>
      <c r="AH446" s="4"/>
      <c r="AI446" s="4" t="str">
        <f t="shared" si="100"/>
        <v/>
      </c>
      <c r="AJ446" s="4"/>
      <c r="AK446" s="127" t="str">
        <f t="shared" si="91"/>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8"/>
        <v/>
      </c>
      <c r="BO446" s="5" t="str">
        <f t="shared" si="89"/>
        <v/>
      </c>
      <c r="BP446" s="15" t="str">
        <f t="shared" si="90"/>
        <v/>
      </c>
      <c r="BQ446" s="29"/>
      <c r="BR446" s="16"/>
      <c r="BS446" s="5" t="str">
        <f t="shared" si="103"/>
        <v/>
      </c>
      <c r="BV446" s="5" t="str">
        <f t="shared" si="96"/>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7"/>
        <v/>
      </c>
      <c r="B447" s="6"/>
      <c r="C447" s="7"/>
      <c r="D447" s="10"/>
      <c r="E447" s="5" t="str">
        <f t="shared" si="104"/>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6"/>
        <v/>
      </c>
      <c r="T447" s="2" t="str">
        <f>IFERROR(INDEX('padron cfe'!D:D,MATCH(DATOS!F447,'padron cfe'!A:A,0),1),"")</f>
        <v/>
      </c>
      <c r="U447" s="4"/>
      <c r="V447" s="4"/>
      <c r="W447" s="4"/>
      <c r="X447" s="4"/>
      <c r="Y447" s="4"/>
      <c r="AA447" s="4"/>
      <c r="AB447" s="4"/>
      <c r="AC447" s="7" t="str">
        <f t="shared" ca="1" si="105"/>
        <v/>
      </c>
      <c r="AD447" s="7"/>
      <c r="AE447" s="7"/>
      <c r="AF447" s="97" t="str">
        <f>IFERROR(INDEX(bombas!F:F,MATCH(B447,bombas!I:I,0),1),"")</f>
        <v/>
      </c>
      <c r="AG447" s="6" t="str">
        <f>IFERROR(INDEX(bombas!H:H,MATCH(B447,bombas!I:I,0),1),"")</f>
        <v/>
      </c>
      <c r="AH447" s="4"/>
      <c r="AI447" s="4" t="str">
        <f t="shared" si="100"/>
        <v/>
      </c>
      <c r="AJ447" s="4"/>
      <c r="AK447" s="127" t="str">
        <f t="shared" si="91"/>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8"/>
        <v/>
      </c>
      <c r="BO447" s="5" t="str">
        <f t="shared" si="89"/>
        <v/>
      </c>
      <c r="BP447" s="15" t="str">
        <f t="shared" si="90"/>
        <v/>
      </c>
      <c r="BQ447" s="29"/>
      <c r="BR447" s="16"/>
      <c r="BS447" s="5" t="str">
        <f t="shared" si="103"/>
        <v/>
      </c>
      <c r="BV447" s="5" t="str">
        <f t="shared" si="96"/>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7"/>
        <v/>
      </c>
      <c r="B448" s="6"/>
      <c r="C448" s="7"/>
      <c r="D448" s="10"/>
      <c r="E448" s="5" t="str">
        <f t="shared" si="104"/>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6"/>
        <v/>
      </c>
      <c r="T448" s="2" t="str">
        <f>IFERROR(INDEX('padron cfe'!D:D,MATCH(DATOS!F448,'padron cfe'!A:A,0),1),"")</f>
        <v/>
      </c>
      <c r="U448" s="4"/>
      <c r="V448" s="4"/>
      <c r="W448" s="4"/>
      <c r="X448" s="4"/>
      <c r="Y448" s="4"/>
      <c r="AA448" s="4"/>
      <c r="AB448" s="4"/>
      <c r="AC448" s="7" t="str">
        <f t="shared" ca="1" si="105"/>
        <v/>
      </c>
      <c r="AD448" s="7"/>
      <c r="AE448" s="7"/>
      <c r="AF448" s="97" t="str">
        <f>IFERROR(INDEX(bombas!F:F,MATCH(B448,bombas!I:I,0),1),"")</f>
        <v/>
      </c>
      <c r="AG448" s="6" t="str">
        <f>IFERROR(INDEX(bombas!H:H,MATCH(B448,bombas!I:I,0),1),"")</f>
        <v/>
      </c>
      <c r="AH448" s="4"/>
      <c r="AI448" s="4" t="str">
        <f t="shared" si="100"/>
        <v/>
      </c>
      <c r="AJ448" s="4"/>
      <c r="AK448" s="127" t="str">
        <f t="shared" si="91"/>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8"/>
        <v/>
      </c>
      <c r="BO448" s="5" t="str">
        <f t="shared" si="89"/>
        <v/>
      </c>
      <c r="BP448" s="15" t="str">
        <f t="shared" si="90"/>
        <v/>
      </c>
      <c r="BQ448" s="29"/>
      <c r="BR448" s="16"/>
      <c r="BS448" s="5" t="str">
        <f t="shared" si="103"/>
        <v/>
      </c>
      <c r="BV448" s="5" t="str">
        <f t="shared" si="96"/>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7"/>
        <v/>
      </c>
      <c r="B449" s="6"/>
      <c r="C449" s="7"/>
      <c r="D449" s="10"/>
      <c r="E449" s="5" t="str">
        <f t="shared" si="104"/>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6"/>
        <v/>
      </c>
      <c r="T449" s="2" t="str">
        <f>IFERROR(INDEX('padron cfe'!D:D,MATCH(DATOS!F449,'padron cfe'!A:A,0),1),"")</f>
        <v/>
      </c>
      <c r="U449" s="4"/>
      <c r="V449" s="4"/>
      <c r="W449" s="4"/>
      <c r="X449" s="4"/>
      <c r="Y449" s="4"/>
      <c r="AA449" s="4"/>
      <c r="AB449" s="4"/>
      <c r="AC449" s="7" t="str">
        <f t="shared" ca="1" si="105"/>
        <v/>
      </c>
      <c r="AD449" s="7"/>
      <c r="AE449" s="7"/>
      <c r="AF449" s="97" t="str">
        <f>IFERROR(INDEX(bombas!F:F,MATCH(B449,bombas!I:I,0),1),"")</f>
        <v/>
      </c>
      <c r="AG449" s="6" t="str">
        <f>IFERROR(INDEX(bombas!H:H,MATCH(B449,bombas!I:I,0),1),"")</f>
        <v/>
      </c>
      <c r="AH449" s="4"/>
      <c r="AI449" s="4" t="str">
        <f t="shared" si="100"/>
        <v/>
      </c>
      <c r="AJ449" s="4"/>
      <c r="AK449" s="127" t="str">
        <f t="shared" si="91"/>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8"/>
        <v/>
      </c>
      <c r="BO449" s="5" t="str">
        <f t="shared" si="89"/>
        <v/>
      </c>
      <c r="BP449" s="15" t="str">
        <f t="shared" si="90"/>
        <v/>
      </c>
      <c r="BQ449" s="29"/>
      <c r="BR449" s="16"/>
      <c r="BS449" s="5" t="str">
        <f t="shared" si="103"/>
        <v/>
      </c>
      <c r="BV449" s="5" t="str">
        <f t="shared" si="96"/>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107">IF(BB450="",IF(B450="","",IF(LEN(B450)=1,"000"&amp;B450,IF(LEN(B450)=2,"00"&amp;B450,IF(LEN(B450)=3,"0"&amp;B450,B450)))),F450)</f>
        <v/>
      </c>
      <c r="B450" s="6"/>
      <c r="C450" s="7"/>
      <c r="D450" s="10"/>
      <c r="E450" s="5" t="str">
        <f t="shared" si="104"/>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6"/>
        <v/>
      </c>
      <c r="T450" s="2" t="str">
        <f>IFERROR(INDEX('padron cfe'!D:D,MATCH(DATOS!F450,'padron cfe'!A:A,0),1),"")</f>
        <v/>
      </c>
      <c r="U450" s="4"/>
      <c r="V450" s="4"/>
      <c r="W450" s="4"/>
      <c r="X450" s="4"/>
      <c r="Y450" s="4"/>
      <c r="AA450" s="4"/>
      <c r="AB450" s="4"/>
      <c r="AC450" s="7" t="str">
        <f t="shared" ca="1" si="105"/>
        <v/>
      </c>
      <c r="AD450" s="7"/>
      <c r="AE450" s="7"/>
      <c r="AF450" s="97" t="str">
        <f>IFERROR(INDEX(bombas!F:F,MATCH(B450,bombas!I:I,0),1),"")</f>
        <v/>
      </c>
      <c r="AG450" s="6" t="str">
        <f>IFERROR(INDEX(bombas!H:H,MATCH(B450,bombas!I:I,0),1),"")</f>
        <v/>
      </c>
      <c r="AH450" s="4"/>
      <c r="AI450" s="4" t="str">
        <f t="shared" si="100"/>
        <v/>
      </c>
      <c r="AJ450" s="4"/>
      <c r="AK450" s="127" t="str">
        <f t="shared" si="91"/>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08">IF(BM450="","",AI450)</f>
        <v/>
      </c>
      <c r="BO450" s="5" t="str">
        <f t="shared" ref="BO450:BO513" si="109">IF(BM450="","",E450)</f>
        <v/>
      </c>
      <c r="BP450" s="15" t="str">
        <f t="shared" ref="BP450:BP513" si="110">IF(BM450="","",F450)</f>
        <v/>
      </c>
      <c r="BQ450" s="29"/>
      <c r="BR450" s="16"/>
      <c r="BS450" s="5" t="str">
        <f t="shared" si="103"/>
        <v/>
      </c>
      <c r="BV450" s="5" t="str">
        <f t="shared" ref="BV450:BV513" si="11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107"/>
        <v/>
      </c>
      <c r="B451" s="6"/>
      <c r="C451" s="7"/>
      <c r="D451" s="10"/>
      <c r="E451" s="5" t="str">
        <f t="shared" si="104"/>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6"/>
        <v/>
      </c>
      <c r="T451" s="2" t="str">
        <f>IFERROR(INDEX('padron cfe'!D:D,MATCH(DATOS!F451,'padron cfe'!A:A,0),1),"")</f>
        <v/>
      </c>
      <c r="U451" s="4"/>
      <c r="V451" s="4"/>
      <c r="W451" s="4"/>
      <c r="X451" s="4"/>
      <c r="Y451" s="4"/>
      <c r="AA451" s="4"/>
      <c r="AB451" s="4"/>
      <c r="AC451" s="7" t="str">
        <f t="shared" ca="1" si="105"/>
        <v/>
      </c>
      <c r="AD451" s="7"/>
      <c r="AE451" s="7"/>
      <c r="AF451" s="97" t="str">
        <f>IFERROR(INDEX(bombas!F:F,MATCH(B451,bombas!I:I,0),1),"")</f>
        <v/>
      </c>
      <c r="AG451" s="6" t="str">
        <f>IFERROR(INDEX(bombas!H:H,MATCH(B451,bombas!I:I,0),1),"")</f>
        <v/>
      </c>
      <c r="AH451" s="4"/>
      <c r="AI451" s="4" t="str">
        <f t="shared" si="100"/>
        <v/>
      </c>
      <c r="AJ451" s="4"/>
      <c r="AK451" s="127" t="str">
        <f t="shared" ref="AK451:AK514" si="112">IF(AJ451="","",AJ451/((AH451*0.746*365*24)+438))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08"/>
        <v/>
      </c>
      <c r="BO451" s="5" t="str">
        <f t="shared" si="109"/>
        <v/>
      </c>
      <c r="BP451" s="15" t="str">
        <f t="shared" si="110"/>
        <v/>
      </c>
      <c r="BQ451" s="29"/>
      <c r="BR451" s="16"/>
      <c r="BS451" s="5" t="str">
        <f t="shared" si="103"/>
        <v/>
      </c>
      <c r="BV451" s="5" t="str">
        <f t="shared" si="11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107"/>
        <v/>
      </c>
      <c r="B452" s="6"/>
      <c r="C452" s="7"/>
      <c r="D452" s="10"/>
      <c r="E452" s="5" t="str">
        <f t="shared" si="104"/>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6"/>
        <v/>
      </c>
      <c r="T452" s="2" t="str">
        <f>IFERROR(INDEX('padron cfe'!D:D,MATCH(DATOS!F452,'padron cfe'!A:A,0),1),"")</f>
        <v/>
      </c>
      <c r="U452" s="4"/>
      <c r="V452" s="4"/>
      <c r="W452" s="4"/>
      <c r="X452" s="4"/>
      <c r="Y452" s="4"/>
      <c r="AA452" s="4"/>
      <c r="AB452" s="4"/>
      <c r="AC452" s="7" t="str">
        <f t="shared" ca="1" si="105"/>
        <v/>
      </c>
      <c r="AD452" s="7"/>
      <c r="AE452" s="7"/>
      <c r="AF452" s="97" t="str">
        <f>IFERROR(INDEX(bombas!F:F,MATCH(B452,bombas!I:I,0),1),"")</f>
        <v/>
      </c>
      <c r="AG452" s="6" t="str">
        <f>IFERROR(INDEX(bombas!H:H,MATCH(B452,bombas!I:I,0),1),"")</f>
        <v/>
      </c>
      <c r="AH452" s="4"/>
      <c r="AI452" s="4" t="str">
        <f t="shared" ref="AI452:AI515" si="113">IF(AH452="","",(AH452*0.746*365*24)*0.75+438)</f>
        <v/>
      </c>
      <c r="AJ452" s="4"/>
      <c r="AK452" s="127" t="str">
        <f t="shared" si="11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08"/>
        <v/>
      </c>
      <c r="BO452" s="5" t="str">
        <f t="shared" si="109"/>
        <v/>
      </c>
      <c r="BP452" s="15" t="str">
        <f t="shared" si="110"/>
        <v/>
      </c>
      <c r="BQ452" s="29"/>
      <c r="BR452" s="16"/>
      <c r="BS452" s="5" t="str">
        <f t="shared" si="103"/>
        <v/>
      </c>
      <c r="BV452" s="5" t="str">
        <f t="shared" si="11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107"/>
        <v/>
      </c>
      <c r="B453" s="6"/>
      <c r="C453" s="7"/>
      <c r="D453" s="10"/>
      <c r="E453" s="5" t="str">
        <f t="shared" si="104"/>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6"/>
        <v/>
      </c>
      <c r="T453" s="2" t="str">
        <f>IFERROR(INDEX('padron cfe'!D:D,MATCH(DATOS!F453,'padron cfe'!A:A,0),1),"")</f>
        <v/>
      </c>
      <c r="U453" s="4"/>
      <c r="V453" s="4"/>
      <c r="W453" s="4"/>
      <c r="X453" s="4"/>
      <c r="Y453" s="4"/>
      <c r="AA453" s="4"/>
      <c r="AB453" s="4"/>
      <c r="AC453" s="7" t="str">
        <f t="shared" ca="1" si="105"/>
        <v/>
      </c>
      <c r="AD453" s="7"/>
      <c r="AE453" s="7"/>
      <c r="AF453" s="97" t="str">
        <f>IFERROR(INDEX(bombas!F:F,MATCH(B453,bombas!I:I,0),1),"")</f>
        <v/>
      </c>
      <c r="AG453" s="6" t="str">
        <f>IFERROR(INDEX(bombas!H:H,MATCH(B453,bombas!I:I,0),1),"")</f>
        <v/>
      </c>
      <c r="AH453" s="4"/>
      <c r="AI453" s="4" t="str">
        <f t="shared" si="113"/>
        <v/>
      </c>
      <c r="AJ453" s="4"/>
      <c r="AK453" s="127" t="str">
        <f t="shared" si="11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08"/>
        <v/>
      </c>
      <c r="BO453" s="5" t="str">
        <f t="shared" si="109"/>
        <v/>
      </c>
      <c r="BP453" s="15" t="str">
        <f t="shared" si="110"/>
        <v/>
      </c>
      <c r="BQ453" s="29"/>
      <c r="BR453" s="16"/>
      <c r="BS453" s="5" t="str">
        <f t="shared" si="103"/>
        <v/>
      </c>
      <c r="BV453" s="5" t="str">
        <f t="shared" si="11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107"/>
        <v/>
      </c>
      <c r="B454" s="6"/>
      <c r="C454" s="7"/>
      <c r="D454" s="10"/>
      <c r="E454" s="5" t="str">
        <f t="shared" si="104"/>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6"/>
        <v/>
      </c>
      <c r="T454" s="2" t="str">
        <f>IFERROR(INDEX('padron cfe'!D:D,MATCH(DATOS!F454,'padron cfe'!A:A,0),1),"")</f>
        <v/>
      </c>
      <c r="U454" s="4"/>
      <c r="V454" s="4"/>
      <c r="W454" s="4"/>
      <c r="X454" s="4"/>
      <c r="Y454" s="4"/>
      <c r="AA454" s="4"/>
      <c r="AB454" s="4"/>
      <c r="AC454" s="7" t="str">
        <f t="shared" ca="1" si="105"/>
        <v/>
      </c>
      <c r="AD454" s="7"/>
      <c r="AE454" s="7"/>
      <c r="AF454" s="97" t="str">
        <f>IFERROR(INDEX(bombas!F:F,MATCH(B454,bombas!I:I,0),1),"")</f>
        <v/>
      </c>
      <c r="AG454" s="6" t="str">
        <f>IFERROR(INDEX(bombas!H:H,MATCH(B454,bombas!I:I,0),1),"")</f>
        <v/>
      </c>
      <c r="AH454" s="4"/>
      <c r="AI454" s="4" t="str">
        <f t="shared" si="113"/>
        <v/>
      </c>
      <c r="AJ454" s="4"/>
      <c r="AK454" s="127" t="str">
        <f t="shared" si="11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08"/>
        <v/>
      </c>
      <c r="BO454" s="5" t="str">
        <f t="shared" si="109"/>
        <v/>
      </c>
      <c r="BP454" s="15" t="str">
        <f t="shared" si="110"/>
        <v/>
      </c>
      <c r="BQ454" s="29"/>
      <c r="BR454" s="16"/>
      <c r="BS454" s="5" t="str">
        <f t="shared" si="103"/>
        <v/>
      </c>
      <c r="BV454" s="5" t="str">
        <f t="shared" si="11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107"/>
        <v/>
      </c>
      <c r="B455" s="6"/>
      <c r="C455" s="7"/>
      <c r="D455" s="10"/>
      <c r="E455" s="5" t="str">
        <f t="shared" si="104"/>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6"/>
        <v/>
      </c>
      <c r="T455" s="2" t="str">
        <f>IFERROR(INDEX('padron cfe'!D:D,MATCH(DATOS!F455,'padron cfe'!A:A,0),1),"")</f>
        <v/>
      </c>
      <c r="U455" s="4"/>
      <c r="V455" s="4"/>
      <c r="W455" s="4"/>
      <c r="X455" s="4"/>
      <c r="Y455" s="4"/>
      <c r="AA455" s="4"/>
      <c r="AB455" s="4"/>
      <c r="AC455" s="7" t="str">
        <f t="shared" ca="1" si="105"/>
        <v/>
      </c>
      <c r="AD455" s="7"/>
      <c r="AE455" s="7"/>
      <c r="AF455" s="97" t="str">
        <f>IFERROR(INDEX(bombas!F:F,MATCH(B455,bombas!I:I,0),1),"")</f>
        <v/>
      </c>
      <c r="AG455" s="6" t="str">
        <f>IFERROR(INDEX(bombas!H:H,MATCH(B455,bombas!I:I,0),1),"")</f>
        <v/>
      </c>
      <c r="AH455" s="4"/>
      <c r="AI455" s="4" t="str">
        <f t="shared" si="113"/>
        <v/>
      </c>
      <c r="AJ455" s="4"/>
      <c r="AK455" s="127" t="str">
        <f t="shared" si="11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08"/>
        <v/>
      </c>
      <c r="BO455" s="5" t="str">
        <f t="shared" si="109"/>
        <v/>
      </c>
      <c r="BP455" s="15" t="str">
        <f t="shared" si="110"/>
        <v/>
      </c>
      <c r="BQ455" s="29"/>
      <c r="BR455" s="16"/>
      <c r="BS455" s="5" t="str">
        <f t="shared" si="103"/>
        <v/>
      </c>
      <c r="BV455" s="5" t="str">
        <f t="shared" si="11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107"/>
        <v/>
      </c>
      <c r="B456" s="6"/>
      <c r="C456" s="7"/>
      <c r="D456" s="10"/>
      <c r="E456" s="5" t="str">
        <f t="shared" ref="E456:E469" si="114">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6"/>
        <v/>
      </c>
      <c r="T456" s="2" t="str">
        <f>IFERROR(INDEX('padron cfe'!D:D,MATCH(DATOS!F456,'padron cfe'!A:A,0),1),"")</f>
        <v/>
      </c>
      <c r="U456" s="4"/>
      <c r="V456" s="4"/>
      <c r="W456" s="4"/>
      <c r="X456" s="4"/>
      <c r="Y456" s="4"/>
      <c r="AA456" s="4"/>
      <c r="AB456" s="4"/>
      <c r="AC456" s="7" t="str">
        <f t="shared" ref="AC456:AC471" ca="1" si="115">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3"/>
        <v/>
      </c>
      <c r="AJ456" s="4"/>
      <c r="AK456" s="127" t="str">
        <f t="shared" si="11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08"/>
        <v/>
      </c>
      <c r="BO456" s="5" t="str">
        <f t="shared" si="109"/>
        <v/>
      </c>
      <c r="BP456" s="15" t="str">
        <f t="shared" si="110"/>
        <v/>
      </c>
      <c r="BQ456" s="29"/>
      <c r="BR456" s="16"/>
      <c r="BS456" s="5" t="str">
        <f t="shared" si="103"/>
        <v/>
      </c>
      <c r="BV456" s="5" t="str">
        <f t="shared" si="11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107"/>
        <v/>
      </c>
      <c r="B457" s="6"/>
      <c r="C457" s="7"/>
      <c r="D457" s="10"/>
      <c r="E457" s="5" t="str">
        <f t="shared" si="114"/>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6"/>
        <v/>
      </c>
      <c r="T457" s="2" t="str">
        <f>IFERROR(INDEX('padron cfe'!D:D,MATCH(DATOS!F457,'padron cfe'!A:A,0),1),"")</f>
        <v/>
      </c>
      <c r="U457" s="4"/>
      <c r="V457" s="4"/>
      <c r="W457" s="4"/>
      <c r="X457" s="4"/>
      <c r="Y457" s="4"/>
      <c r="AA457" s="4"/>
      <c r="AB457" s="4"/>
      <c r="AC457" s="7" t="str">
        <f t="shared" ca="1" si="115"/>
        <v/>
      </c>
      <c r="AD457" s="7"/>
      <c r="AE457" s="7"/>
      <c r="AF457" s="97" t="str">
        <f>IFERROR(INDEX(bombas!F:F,MATCH(B457,bombas!I:I,0),1),"")</f>
        <v/>
      </c>
      <c r="AG457" s="6" t="str">
        <f>IFERROR(INDEX(bombas!H:H,MATCH(B457,bombas!I:I,0),1),"")</f>
        <v/>
      </c>
      <c r="AH457" s="4"/>
      <c r="AI457" s="4" t="str">
        <f t="shared" si="113"/>
        <v/>
      </c>
      <c r="AJ457" s="4"/>
      <c r="AK457" s="127" t="str">
        <f t="shared" si="11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08"/>
        <v/>
      </c>
      <c r="BO457" s="5" t="str">
        <f t="shared" si="109"/>
        <v/>
      </c>
      <c r="BP457" s="15" t="str">
        <f t="shared" si="110"/>
        <v/>
      </c>
      <c r="BQ457" s="29"/>
      <c r="BR457" s="16"/>
      <c r="BS457" s="5" t="str">
        <f t="shared" si="103"/>
        <v/>
      </c>
      <c r="BV457" s="5" t="str">
        <f t="shared" si="11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107"/>
        <v/>
      </c>
      <c r="B458" s="6"/>
      <c r="C458" s="7"/>
      <c r="D458" s="10"/>
      <c r="E458" s="5" t="str">
        <f t="shared" si="114"/>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6"/>
        <v/>
      </c>
      <c r="T458" s="2" t="str">
        <f>IFERROR(INDEX('padron cfe'!D:D,MATCH(DATOS!F458,'padron cfe'!A:A,0),1),"")</f>
        <v/>
      </c>
      <c r="U458" s="4"/>
      <c r="V458" s="4"/>
      <c r="W458" s="4"/>
      <c r="X458" s="4"/>
      <c r="Y458" s="4"/>
      <c r="AA458" s="4"/>
      <c r="AB458" s="4"/>
      <c r="AC458" s="7" t="str">
        <f t="shared" ca="1" si="115"/>
        <v/>
      </c>
      <c r="AD458" s="7"/>
      <c r="AE458" s="7"/>
      <c r="AF458" s="97" t="str">
        <f>IFERROR(INDEX(bombas!F:F,MATCH(B458,bombas!I:I,0),1),"")</f>
        <v/>
      </c>
      <c r="AG458" s="6" t="str">
        <f>IFERROR(INDEX(bombas!H:H,MATCH(B458,bombas!I:I,0),1),"")</f>
        <v/>
      </c>
      <c r="AH458" s="4"/>
      <c r="AI458" s="4" t="str">
        <f t="shared" si="113"/>
        <v/>
      </c>
      <c r="AJ458" s="4"/>
      <c r="AK458" s="127" t="str">
        <f t="shared" si="11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08"/>
        <v/>
      </c>
      <c r="BO458" s="5" t="str">
        <f t="shared" si="109"/>
        <v/>
      </c>
      <c r="BP458" s="15" t="str">
        <f t="shared" si="110"/>
        <v/>
      </c>
      <c r="BQ458" s="29"/>
      <c r="BR458" s="16"/>
      <c r="BS458" s="5" t="str">
        <f t="shared" si="103"/>
        <v/>
      </c>
      <c r="BV458" s="5" t="str">
        <f t="shared" si="11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107"/>
        <v/>
      </c>
      <c r="B459" s="6"/>
      <c r="C459" s="7"/>
      <c r="D459" s="10"/>
      <c r="E459" s="5" t="str">
        <f t="shared" si="114"/>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6"/>
        <v/>
      </c>
      <c r="T459" s="2" t="str">
        <f>IFERROR(INDEX('padron cfe'!D:D,MATCH(DATOS!F459,'padron cfe'!A:A,0),1),"")</f>
        <v/>
      </c>
      <c r="U459" s="4"/>
      <c r="V459" s="4"/>
      <c r="W459" s="4"/>
      <c r="X459" s="4"/>
      <c r="Y459" s="4"/>
      <c r="AA459" s="4"/>
      <c r="AB459" s="4"/>
      <c r="AC459" s="7" t="str">
        <f t="shared" ca="1" si="115"/>
        <v/>
      </c>
      <c r="AD459" s="7"/>
      <c r="AE459" s="7"/>
      <c r="AF459" s="97" t="str">
        <f>IFERROR(INDEX(bombas!F:F,MATCH(B459,bombas!I:I,0),1),"")</f>
        <v/>
      </c>
      <c r="AG459" s="6" t="str">
        <f>IFERROR(INDEX(bombas!H:H,MATCH(B459,bombas!I:I,0),1),"")</f>
        <v/>
      </c>
      <c r="AH459" s="4"/>
      <c r="AI459" s="4" t="str">
        <f t="shared" si="113"/>
        <v/>
      </c>
      <c r="AJ459" s="4"/>
      <c r="AK459" s="127" t="str">
        <f t="shared" si="11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08"/>
        <v/>
      </c>
      <c r="BO459" s="5" t="str">
        <f t="shared" si="109"/>
        <v/>
      </c>
      <c r="BP459" s="15" t="str">
        <f t="shared" si="110"/>
        <v/>
      </c>
      <c r="BQ459" s="29"/>
      <c r="BR459" s="16"/>
      <c r="BS459" s="5" t="str">
        <f t="shared" si="103"/>
        <v/>
      </c>
      <c r="BV459" s="5" t="str">
        <f t="shared" si="11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107"/>
        <v/>
      </c>
      <c r="B460" s="6"/>
      <c r="C460" s="7"/>
      <c r="D460" s="10"/>
      <c r="E460" s="5" t="str">
        <f t="shared" si="114"/>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6"/>
        <v/>
      </c>
      <c r="T460" s="2" t="str">
        <f>IFERROR(INDEX('padron cfe'!D:D,MATCH(DATOS!F460,'padron cfe'!A:A,0),1),"")</f>
        <v/>
      </c>
      <c r="U460" s="4"/>
      <c r="V460" s="4"/>
      <c r="W460" s="4"/>
      <c r="X460" s="4"/>
      <c r="Y460" s="4"/>
      <c r="AA460" s="4"/>
      <c r="AB460" s="4"/>
      <c r="AC460" s="7" t="str">
        <f t="shared" ca="1" si="115"/>
        <v/>
      </c>
      <c r="AD460" s="7"/>
      <c r="AE460" s="7"/>
      <c r="AF460" s="97" t="str">
        <f>IFERROR(INDEX(bombas!F:F,MATCH(B460,bombas!I:I,0),1),"")</f>
        <v/>
      </c>
      <c r="AG460" s="6" t="str">
        <f>IFERROR(INDEX(bombas!H:H,MATCH(B460,bombas!I:I,0),1),"")</f>
        <v/>
      </c>
      <c r="AH460" s="4"/>
      <c r="AI460" s="4" t="str">
        <f t="shared" si="113"/>
        <v/>
      </c>
      <c r="AJ460" s="4"/>
      <c r="AK460" s="127" t="str">
        <f t="shared" si="11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08"/>
        <v/>
      </c>
      <c r="BO460" s="5" t="str">
        <f t="shared" si="109"/>
        <v/>
      </c>
      <c r="BP460" s="15" t="str">
        <f t="shared" si="110"/>
        <v/>
      </c>
      <c r="BQ460" s="29"/>
      <c r="BR460" s="16"/>
      <c r="BS460" s="5" t="str">
        <f t="shared" si="103"/>
        <v/>
      </c>
      <c r="BV460" s="5" t="str">
        <f t="shared" si="11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107"/>
        <v/>
      </c>
      <c r="B461" s="6"/>
      <c r="C461" s="7"/>
      <c r="D461" s="10"/>
      <c r="E461" s="5" t="str">
        <f t="shared" si="114"/>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6"/>
        <v/>
      </c>
      <c r="T461" s="2" t="str">
        <f>IFERROR(INDEX('padron cfe'!D:D,MATCH(DATOS!F461,'padron cfe'!A:A,0),1),"")</f>
        <v/>
      </c>
      <c r="U461" s="4"/>
      <c r="V461" s="4"/>
      <c r="W461" s="4"/>
      <c r="X461" s="4"/>
      <c r="Y461" s="4"/>
      <c r="AA461" s="4"/>
      <c r="AB461" s="4"/>
      <c r="AC461" s="7" t="str">
        <f t="shared" ca="1" si="115"/>
        <v/>
      </c>
      <c r="AD461" s="7"/>
      <c r="AE461" s="7"/>
      <c r="AF461" s="97" t="str">
        <f>IFERROR(INDEX(bombas!F:F,MATCH(B461,bombas!I:I,0),1),"")</f>
        <v/>
      </c>
      <c r="AG461" s="6" t="str">
        <f>IFERROR(INDEX(bombas!H:H,MATCH(B461,bombas!I:I,0),1),"")</f>
        <v/>
      </c>
      <c r="AH461" s="4"/>
      <c r="AI461" s="4" t="str">
        <f t="shared" si="113"/>
        <v/>
      </c>
      <c r="AJ461" s="4"/>
      <c r="AK461" s="127" t="str">
        <f t="shared" si="11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08"/>
        <v/>
      </c>
      <c r="BO461" s="5" t="str">
        <f t="shared" si="109"/>
        <v/>
      </c>
      <c r="BP461" s="15" t="str">
        <f t="shared" si="110"/>
        <v/>
      </c>
      <c r="BQ461" s="29"/>
      <c r="BR461" s="16"/>
      <c r="BS461" s="5" t="str">
        <f t="shared" si="103"/>
        <v/>
      </c>
      <c r="BV461" s="5" t="str">
        <f t="shared" si="11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107"/>
        <v/>
      </c>
      <c r="B462" s="6"/>
      <c r="C462" s="7"/>
      <c r="D462" s="10"/>
      <c r="E462" s="5" t="str">
        <f t="shared" si="114"/>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6"/>
        <v/>
      </c>
      <c r="T462" s="2" t="str">
        <f>IFERROR(INDEX('padron cfe'!D:D,MATCH(DATOS!F462,'padron cfe'!A:A,0),1),"")</f>
        <v/>
      </c>
      <c r="U462" s="4"/>
      <c r="V462" s="4"/>
      <c r="W462" s="4"/>
      <c r="X462" s="4"/>
      <c r="Y462" s="4"/>
      <c r="AA462" s="4"/>
      <c r="AB462" s="4"/>
      <c r="AC462" s="7" t="str">
        <f t="shared" ca="1" si="115"/>
        <v/>
      </c>
      <c r="AD462" s="7"/>
      <c r="AE462" s="7"/>
      <c r="AF462" s="97" t="str">
        <f>IFERROR(INDEX(bombas!F:F,MATCH(B462,bombas!I:I,0),1),"")</f>
        <v/>
      </c>
      <c r="AG462" s="6" t="str">
        <f>IFERROR(INDEX(bombas!H:H,MATCH(B462,bombas!I:I,0),1),"")</f>
        <v/>
      </c>
      <c r="AH462" s="4"/>
      <c r="AI462" s="4" t="str">
        <f t="shared" si="113"/>
        <v/>
      </c>
      <c r="AJ462" s="4"/>
      <c r="AK462" s="127" t="str">
        <f t="shared" si="11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08"/>
        <v/>
      </c>
      <c r="BO462" s="5" t="str">
        <f t="shared" si="109"/>
        <v/>
      </c>
      <c r="BP462" s="15" t="str">
        <f t="shared" si="110"/>
        <v/>
      </c>
      <c r="BQ462" s="29"/>
      <c r="BR462" s="16"/>
      <c r="BS462" s="5" t="str">
        <f t="shared" si="103"/>
        <v/>
      </c>
      <c r="BV462" s="5" t="str">
        <f t="shared" si="11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107"/>
        <v/>
      </c>
      <c r="B463" s="6"/>
      <c r="C463" s="7"/>
      <c r="D463" s="10"/>
      <c r="E463" s="5" t="str">
        <f t="shared" si="114"/>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6"/>
        <v/>
      </c>
      <c r="T463" s="2" t="str">
        <f>IFERROR(INDEX('padron cfe'!D:D,MATCH(DATOS!F463,'padron cfe'!A:A,0),1),"")</f>
        <v/>
      </c>
      <c r="U463" s="4"/>
      <c r="V463" s="4"/>
      <c r="W463" s="4"/>
      <c r="X463" s="4"/>
      <c r="Y463" s="4"/>
      <c r="AA463" s="4"/>
      <c r="AB463" s="4"/>
      <c r="AC463" s="7" t="str">
        <f t="shared" ca="1" si="115"/>
        <v/>
      </c>
      <c r="AD463" s="7"/>
      <c r="AE463" s="7"/>
      <c r="AF463" s="97" t="str">
        <f>IFERROR(INDEX(bombas!F:F,MATCH(B463,bombas!I:I,0),1),"")</f>
        <v/>
      </c>
      <c r="AG463" s="6" t="str">
        <f>IFERROR(INDEX(bombas!H:H,MATCH(B463,bombas!I:I,0),1),"")</f>
        <v/>
      </c>
      <c r="AH463" s="4"/>
      <c r="AI463" s="4" t="str">
        <f t="shared" si="113"/>
        <v/>
      </c>
      <c r="AJ463" s="4"/>
      <c r="AK463" s="127" t="str">
        <f t="shared" si="11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08"/>
        <v/>
      </c>
      <c r="BO463" s="5" t="str">
        <f t="shared" si="109"/>
        <v/>
      </c>
      <c r="BP463" s="15" t="str">
        <f t="shared" si="110"/>
        <v/>
      </c>
      <c r="BQ463" s="29"/>
      <c r="BR463" s="16"/>
      <c r="BS463" s="5" t="str">
        <f t="shared" si="103"/>
        <v/>
      </c>
      <c r="BV463" s="5" t="str">
        <f t="shared" si="11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107"/>
        <v/>
      </c>
      <c r="B464" s="6"/>
      <c r="C464" s="7"/>
      <c r="D464" s="10"/>
      <c r="E464" s="5" t="str">
        <f t="shared" si="114"/>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6"/>
        <v/>
      </c>
      <c r="T464" s="2" t="str">
        <f>IFERROR(INDEX('padron cfe'!D:D,MATCH(DATOS!F464,'padron cfe'!A:A,0),1),"")</f>
        <v/>
      </c>
      <c r="U464" s="4"/>
      <c r="V464" s="4"/>
      <c r="W464" s="4"/>
      <c r="X464" s="4"/>
      <c r="Y464" s="4"/>
      <c r="AA464" s="4"/>
      <c r="AB464" s="4"/>
      <c r="AC464" s="7" t="str">
        <f t="shared" ca="1" si="115"/>
        <v/>
      </c>
      <c r="AD464" s="7"/>
      <c r="AE464" s="7"/>
      <c r="AF464" s="97" t="str">
        <f>IFERROR(INDEX(bombas!F:F,MATCH(B464,bombas!I:I,0),1),"")</f>
        <v/>
      </c>
      <c r="AG464" s="6" t="str">
        <f>IFERROR(INDEX(bombas!H:H,MATCH(B464,bombas!I:I,0),1),"")</f>
        <v/>
      </c>
      <c r="AH464" s="4"/>
      <c r="AI464" s="4" t="str">
        <f t="shared" si="113"/>
        <v/>
      </c>
      <c r="AJ464" s="4"/>
      <c r="AK464" s="127" t="str">
        <f t="shared" si="11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08"/>
        <v/>
      </c>
      <c r="BO464" s="5" t="str">
        <f t="shared" si="109"/>
        <v/>
      </c>
      <c r="BP464" s="15" t="str">
        <f t="shared" si="110"/>
        <v/>
      </c>
      <c r="BQ464" s="29"/>
      <c r="BR464" s="16"/>
      <c r="BS464" s="5" t="str">
        <f t="shared" si="103"/>
        <v/>
      </c>
      <c r="BV464" s="5" t="str">
        <f t="shared" si="11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107"/>
        <v/>
      </c>
      <c r="B465" s="6"/>
      <c r="C465" s="7"/>
      <c r="D465" s="10"/>
      <c r="E465" s="5" t="str">
        <f t="shared" si="114"/>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6"/>
        <v/>
      </c>
      <c r="T465" s="2" t="str">
        <f>IFERROR(INDEX('padron cfe'!D:D,MATCH(DATOS!F465,'padron cfe'!A:A,0),1),"")</f>
        <v/>
      </c>
      <c r="U465" s="4"/>
      <c r="V465" s="4"/>
      <c r="W465" s="4"/>
      <c r="X465" s="4"/>
      <c r="Y465" s="4"/>
      <c r="AA465" s="4"/>
      <c r="AB465" s="4"/>
      <c r="AC465" s="7" t="str">
        <f t="shared" ca="1" si="115"/>
        <v/>
      </c>
      <c r="AD465" s="7"/>
      <c r="AE465" s="7"/>
      <c r="AF465" s="97" t="str">
        <f>IFERROR(INDEX(bombas!F:F,MATCH(B465,bombas!I:I,0),1),"")</f>
        <v/>
      </c>
      <c r="AG465" s="6" t="str">
        <f>IFERROR(INDEX(bombas!H:H,MATCH(B465,bombas!I:I,0),1),"")</f>
        <v/>
      </c>
      <c r="AH465" s="4"/>
      <c r="AI465" s="4" t="str">
        <f t="shared" si="113"/>
        <v/>
      </c>
      <c r="AJ465" s="4"/>
      <c r="AK465" s="127" t="str">
        <f t="shared" si="11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08"/>
        <v/>
      </c>
      <c r="BO465" s="5" t="str">
        <f t="shared" si="109"/>
        <v/>
      </c>
      <c r="BP465" s="15" t="str">
        <f t="shared" si="110"/>
        <v/>
      </c>
      <c r="BQ465" s="29"/>
      <c r="BR465" s="16"/>
      <c r="BS465" s="5" t="str">
        <f t="shared" si="103"/>
        <v/>
      </c>
      <c r="BV465" s="5" t="str">
        <f t="shared" si="11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107"/>
        <v/>
      </c>
      <c r="B466" s="6"/>
      <c r="C466" s="7"/>
      <c r="D466" s="10"/>
      <c r="E466" s="5" t="str">
        <f t="shared" si="114"/>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6">IFERROR(VLOOKUP(I466,I463:N465,9,0),"")</f>
        <v/>
      </c>
      <c r="O466" s="2"/>
      <c r="P466" s="2"/>
      <c r="Q466" s="5" t="str">
        <f t="shared" si="106"/>
        <v/>
      </c>
      <c r="T466" s="2" t="str">
        <f>IFERROR(INDEX('padron cfe'!D:D,MATCH(DATOS!F466,'padron cfe'!A:A,0),1),"")</f>
        <v/>
      </c>
      <c r="U466" s="4"/>
      <c r="V466" s="4"/>
      <c r="W466" s="4"/>
      <c r="X466" s="4"/>
      <c r="Y466" s="4"/>
      <c r="AA466" s="4"/>
      <c r="AB466" s="4"/>
      <c r="AC466" s="7" t="str">
        <f t="shared" ca="1" si="115"/>
        <v/>
      </c>
      <c r="AD466" s="7"/>
      <c r="AE466" s="7"/>
      <c r="AF466" s="97" t="str">
        <f>IFERROR(INDEX(bombas!F:F,MATCH(B466,bombas!I:I,0),1),"")</f>
        <v/>
      </c>
      <c r="AG466" s="6" t="str">
        <f>IFERROR(INDEX(bombas!H:H,MATCH(B466,bombas!I:I,0),1),"")</f>
        <v/>
      </c>
      <c r="AH466" s="4"/>
      <c r="AI466" s="4" t="str">
        <f t="shared" si="113"/>
        <v/>
      </c>
      <c r="AJ466" s="4"/>
      <c r="AK466" s="127" t="str">
        <f t="shared" si="11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08"/>
        <v/>
      </c>
      <c r="BO466" s="5" t="str">
        <f t="shared" si="109"/>
        <v/>
      </c>
      <c r="BP466" s="15" t="str">
        <f t="shared" si="110"/>
        <v/>
      </c>
      <c r="BQ466" s="29"/>
      <c r="BR466" s="16"/>
      <c r="BS466" s="5" t="str">
        <f t="shared" si="103"/>
        <v/>
      </c>
      <c r="BV466" s="5" t="str">
        <f t="shared" si="11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107"/>
        <v/>
      </c>
      <c r="B467" s="6"/>
      <c r="C467" s="7"/>
      <c r="D467" s="10"/>
      <c r="E467" s="5" t="str">
        <f t="shared" si="114"/>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6"/>
        <v/>
      </c>
      <c r="O467" s="2"/>
      <c r="P467" s="2"/>
      <c r="Q467" s="5" t="str">
        <f t="shared" si="106"/>
        <v/>
      </c>
      <c r="T467" s="2" t="str">
        <f>IFERROR(INDEX('padron cfe'!D:D,MATCH(DATOS!F467,'padron cfe'!A:A,0),1),"")</f>
        <v/>
      </c>
      <c r="U467" s="4"/>
      <c r="V467" s="4"/>
      <c r="W467" s="4"/>
      <c r="X467" s="4"/>
      <c r="Y467" s="4"/>
      <c r="AA467" s="4"/>
      <c r="AB467" s="4"/>
      <c r="AC467" s="7" t="str">
        <f t="shared" ca="1" si="115"/>
        <v/>
      </c>
      <c r="AD467" s="7"/>
      <c r="AE467" s="7"/>
      <c r="AF467" s="97" t="str">
        <f>IFERROR(INDEX(bombas!F:F,MATCH(B467,bombas!I:I,0),1),"")</f>
        <v/>
      </c>
      <c r="AG467" s="6" t="str">
        <f>IFERROR(INDEX(bombas!H:H,MATCH(B467,bombas!I:I,0),1),"")</f>
        <v/>
      </c>
      <c r="AH467" s="4"/>
      <c r="AI467" s="4" t="str">
        <f t="shared" si="113"/>
        <v/>
      </c>
      <c r="AJ467" s="4"/>
      <c r="AK467" s="127" t="str">
        <f t="shared" si="11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08"/>
        <v/>
      </c>
      <c r="BO467" s="5" t="str">
        <f t="shared" si="109"/>
        <v/>
      </c>
      <c r="BP467" s="15" t="str">
        <f t="shared" si="110"/>
        <v/>
      </c>
      <c r="BQ467" s="29"/>
      <c r="BR467" s="16"/>
      <c r="BS467" s="5" t="str">
        <f t="shared" si="103"/>
        <v/>
      </c>
      <c r="BV467" s="5" t="str">
        <f t="shared" si="11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107"/>
        <v/>
      </c>
      <c r="B468" s="6"/>
      <c r="C468" s="4"/>
      <c r="D468" s="10"/>
      <c r="E468" s="5" t="str">
        <f t="shared" si="114"/>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6"/>
        <v/>
      </c>
      <c r="O468" s="2"/>
      <c r="P468" s="2"/>
      <c r="T468" s="2" t="str">
        <f>IFERROR(INDEX('padron cfe'!D:D,MATCH(DATOS!F468,'padron cfe'!A:A,0),1),"")</f>
        <v/>
      </c>
      <c r="U468" s="4"/>
      <c r="V468" s="4"/>
      <c r="W468" s="4"/>
      <c r="X468" s="4"/>
      <c r="Y468" s="4"/>
      <c r="AA468" s="4"/>
      <c r="AB468" s="4"/>
      <c r="AC468" s="7" t="str">
        <f t="shared" ca="1" si="115"/>
        <v/>
      </c>
      <c r="AD468" s="7"/>
      <c r="AE468" s="7"/>
      <c r="AF468" s="97" t="str">
        <f>IFERROR(INDEX(bombas!F:F,MATCH(B468,bombas!I:I,0),1),"")</f>
        <v/>
      </c>
      <c r="AG468" s="6" t="str">
        <f>IFERROR(INDEX(bombas!H:H,MATCH(B468,bombas!I:I,0),1),"")</f>
        <v/>
      </c>
      <c r="AH468" s="4"/>
      <c r="AI468" s="4" t="str">
        <f t="shared" si="113"/>
        <v/>
      </c>
      <c r="AJ468" s="4"/>
      <c r="AK468" s="127" t="str">
        <f t="shared" si="11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08"/>
        <v/>
      </c>
      <c r="BO468" s="5" t="str">
        <f t="shared" si="109"/>
        <v/>
      </c>
      <c r="BP468" s="15" t="str">
        <f t="shared" si="110"/>
        <v/>
      </c>
      <c r="BQ468" s="29"/>
      <c r="BR468" s="16"/>
      <c r="BS468" s="5" t="str">
        <f t="shared" si="103"/>
        <v/>
      </c>
      <c r="BV468" s="5" t="str">
        <f t="shared" si="11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107"/>
        <v/>
      </c>
      <c r="B469" s="6"/>
      <c r="C469" s="4"/>
      <c r="D469" s="10"/>
      <c r="E469" s="5" t="str">
        <f t="shared" si="114"/>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6"/>
        <v/>
      </c>
      <c r="O469" s="2"/>
      <c r="P469" s="2"/>
      <c r="T469" s="2" t="str">
        <f>IFERROR(INDEX('padron cfe'!D:D,MATCH(DATOS!F469,'padron cfe'!A:A,0),1),"")</f>
        <v/>
      </c>
      <c r="U469" s="4"/>
      <c r="V469" s="4"/>
      <c r="W469" s="4"/>
      <c r="X469" s="4"/>
      <c r="Y469" s="4"/>
      <c r="AA469" s="4"/>
      <c r="AB469" s="4"/>
      <c r="AC469" s="7" t="str">
        <f t="shared" ca="1" si="115"/>
        <v/>
      </c>
      <c r="AD469" s="7"/>
      <c r="AE469" s="7"/>
      <c r="AF469" s="97" t="str">
        <f>IFERROR(INDEX(bombas!F:F,MATCH(B469,bombas!I:I,0),1),"")</f>
        <v/>
      </c>
      <c r="AG469" s="6" t="str">
        <f>IFERROR(INDEX(bombas!H:H,MATCH(B469,bombas!I:I,0),1),"")</f>
        <v/>
      </c>
      <c r="AH469" s="4"/>
      <c r="AI469" s="4" t="str">
        <f t="shared" si="113"/>
        <v/>
      </c>
      <c r="AJ469" s="4"/>
      <c r="AK469" s="127" t="str">
        <f t="shared" si="11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08"/>
        <v/>
      </c>
      <c r="BO469" s="5" t="str">
        <f t="shared" si="109"/>
        <v/>
      </c>
      <c r="BP469" s="15" t="str">
        <f t="shared" si="110"/>
        <v/>
      </c>
      <c r="BQ469" s="29"/>
      <c r="BR469" s="16"/>
      <c r="BS469" s="5" t="str">
        <f t="shared" si="103"/>
        <v/>
      </c>
      <c r="BV469" s="5" t="str">
        <f t="shared" si="11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107"/>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6"/>
        <v/>
      </c>
      <c r="O470" s="2"/>
      <c r="P470" s="2"/>
      <c r="T470" s="2" t="str">
        <f>IFERROR(INDEX('padron cfe'!D:D,MATCH(DATOS!F470,'padron cfe'!A:A,0),1),"")</f>
        <v/>
      </c>
      <c r="U470" s="4"/>
      <c r="V470" s="4"/>
      <c r="W470" s="4"/>
      <c r="X470" s="4"/>
      <c r="Y470" s="4"/>
      <c r="AA470" s="4"/>
      <c r="AB470" s="4"/>
      <c r="AC470" s="7" t="str">
        <f t="shared" ca="1" si="115"/>
        <v/>
      </c>
      <c r="AD470" s="7"/>
      <c r="AE470" s="7"/>
      <c r="AF470" s="97" t="str">
        <f>IFERROR(INDEX(bombas!F:F,MATCH(B470,bombas!I:I,0),1),"")</f>
        <v/>
      </c>
      <c r="AG470" s="6" t="str">
        <f>IFERROR(INDEX(bombas!H:H,MATCH(B470,bombas!I:I,0),1),"")</f>
        <v/>
      </c>
      <c r="AH470" s="4"/>
      <c r="AI470" s="4" t="str">
        <f t="shared" si="113"/>
        <v/>
      </c>
      <c r="AJ470" s="4"/>
      <c r="AK470" s="127" t="str">
        <f t="shared" si="11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08"/>
        <v/>
      </c>
      <c r="BO470" s="5" t="str">
        <f t="shared" si="109"/>
        <v/>
      </c>
      <c r="BP470" s="15" t="str">
        <f t="shared" si="110"/>
        <v/>
      </c>
      <c r="BQ470" s="29"/>
      <c r="BR470" s="16"/>
      <c r="BS470" s="5" t="str">
        <f t="shared" ref="BS470:BS533" si="117">CONCATENATE(AR470,AS470,AT470,AU470,AV470)</f>
        <v/>
      </c>
      <c r="BV470" s="5" t="str">
        <f t="shared" si="11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107"/>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6"/>
        <v/>
      </c>
      <c r="O471" s="2"/>
      <c r="P471" s="2"/>
      <c r="T471" s="2" t="str">
        <f>IFERROR(INDEX('padron cfe'!D:D,MATCH(DATOS!F471,'padron cfe'!A:A,0),1),"")</f>
        <v/>
      </c>
      <c r="U471" s="4"/>
      <c r="V471" s="4"/>
      <c r="W471" s="4"/>
      <c r="X471" s="4"/>
      <c r="Y471" s="4"/>
      <c r="AA471" s="4"/>
      <c r="AB471" s="4"/>
      <c r="AC471" s="7" t="str">
        <f t="shared" ca="1" si="115"/>
        <v/>
      </c>
      <c r="AD471" s="7"/>
      <c r="AE471" s="7"/>
      <c r="AF471" s="97" t="str">
        <f>IFERROR(INDEX(bombas!F:F,MATCH(B471,bombas!I:I,0),1),"")</f>
        <v/>
      </c>
      <c r="AG471" s="6" t="str">
        <f>IFERROR(INDEX(bombas!H:H,MATCH(B471,bombas!I:I,0),1),"")</f>
        <v/>
      </c>
      <c r="AH471" s="4"/>
      <c r="AI471" s="4" t="str">
        <f t="shared" si="113"/>
        <v/>
      </c>
      <c r="AJ471" s="4"/>
      <c r="AK471" s="127" t="str">
        <f t="shared" si="11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08"/>
        <v/>
      </c>
      <c r="BO471" s="5" t="str">
        <f t="shared" si="109"/>
        <v/>
      </c>
      <c r="BP471" s="15" t="str">
        <f t="shared" si="110"/>
        <v/>
      </c>
      <c r="BQ471" s="29"/>
      <c r="BR471" s="16"/>
      <c r="BS471" s="5" t="str">
        <f t="shared" si="117"/>
        <v/>
      </c>
      <c r="BV471" s="5" t="str">
        <f t="shared" si="11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107"/>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6"/>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3"/>
        <v/>
      </c>
      <c r="AJ472" s="4"/>
      <c r="AK472" s="127" t="str">
        <f t="shared" si="11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08"/>
        <v/>
      </c>
      <c r="BO472" s="5" t="str">
        <f t="shared" si="109"/>
        <v/>
      </c>
      <c r="BP472" s="15" t="str">
        <f t="shared" si="110"/>
        <v/>
      </c>
      <c r="BQ472" s="29"/>
      <c r="BR472" s="16"/>
      <c r="BS472" s="5" t="str">
        <f t="shared" si="117"/>
        <v/>
      </c>
      <c r="BV472" s="5" t="str">
        <f t="shared" si="11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107"/>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3"/>
        <v/>
      </c>
      <c r="AJ473" s="4"/>
      <c r="AK473" s="127" t="str">
        <f t="shared" si="11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08"/>
        <v/>
      </c>
      <c r="BO473" s="5" t="str">
        <f t="shared" si="109"/>
        <v/>
      </c>
      <c r="BP473" s="15" t="str">
        <f t="shared" si="110"/>
        <v/>
      </c>
      <c r="BQ473" s="29"/>
      <c r="BR473" s="16"/>
      <c r="BS473" s="5" t="str">
        <f t="shared" si="117"/>
        <v/>
      </c>
      <c r="BV473" s="5" t="str">
        <f t="shared" si="11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107"/>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3"/>
        <v/>
      </c>
      <c r="AJ474" s="4"/>
      <c r="AK474" s="127" t="str">
        <f t="shared" si="11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08"/>
        <v/>
      </c>
      <c r="BO474" s="5" t="str">
        <f t="shared" si="109"/>
        <v/>
      </c>
      <c r="BP474" s="15" t="str">
        <f t="shared" si="110"/>
        <v/>
      </c>
      <c r="BQ474" s="29"/>
      <c r="BR474" s="16"/>
      <c r="BS474" s="5" t="str">
        <f t="shared" si="117"/>
        <v/>
      </c>
      <c r="BV474" s="5" t="str">
        <f t="shared" si="11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107"/>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3"/>
        <v/>
      </c>
      <c r="AJ475" s="4"/>
      <c r="AK475" s="127" t="str">
        <f t="shared" si="11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08"/>
        <v/>
      </c>
      <c r="BO475" s="5" t="str">
        <f t="shared" si="109"/>
        <v/>
      </c>
      <c r="BP475" s="15" t="str">
        <f t="shared" si="110"/>
        <v/>
      </c>
      <c r="BQ475" s="29"/>
      <c r="BR475" s="16"/>
      <c r="BS475" s="5" t="str">
        <f t="shared" si="117"/>
        <v/>
      </c>
      <c r="BV475" s="5" t="str">
        <f t="shared" si="11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107"/>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3"/>
        <v/>
      </c>
      <c r="AJ476" s="4"/>
      <c r="AK476" s="127" t="str">
        <f t="shared" si="11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08"/>
        <v/>
      </c>
      <c r="BO476" s="5" t="str">
        <f t="shared" si="109"/>
        <v/>
      </c>
      <c r="BP476" s="15" t="str">
        <f t="shared" si="110"/>
        <v/>
      </c>
      <c r="BQ476" s="29"/>
      <c r="BR476" s="16"/>
      <c r="BS476" s="5" t="str">
        <f t="shared" si="117"/>
        <v/>
      </c>
      <c r="BV476" s="5" t="str">
        <f t="shared" si="11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107"/>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3"/>
        <v/>
      </c>
      <c r="AJ477" s="4"/>
      <c r="AK477" s="127" t="str">
        <f t="shared" si="11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08"/>
        <v/>
      </c>
      <c r="BO477" s="5" t="str">
        <f t="shared" si="109"/>
        <v/>
      </c>
      <c r="BP477" s="15" t="str">
        <f t="shared" si="110"/>
        <v/>
      </c>
      <c r="BQ477" s="29"/>
      <c r="BR477" s="16"/>
      <c r="BS477" s="5" t="str">
        <f t="shared" si="117"/>
        <v/>
      </c>
      <c r="BV477" s="5" t="str">
        <f t="shared" si="11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107"/>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3"/>
        <v/>
      </c>
      <c r="AJ478" s="4"/>
      <c r="AK478" s="127" t="str">
        <f t="shared" si="11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08"/>
        <v/>
      </c>
      <c r="BO478" s="5" t="str">
        <f t="shared" si="109"/>
        <v/>
      </c>
      <c r="BP478" s="15" t="str">
        <f t="shared" si="110"/>
        <v/>
      </c>
      <c r="BQ478" s="29"/>
      <c r="BR478" s="16"/>
      <c r="BS478" s="5" t="str">
        <f t="shared" si="117"/>
        <v/>
      </c>
      <c r="BV478" s="5" t="str">
        <f t="shared" si="11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107"/>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3"/>
        <v/>
      </c>
      <c r="AJ479" s="4"/>
      <c r="AK479" s="127" t="str">
        <f t="shared" si="11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08"/>
        <v/>
      </c>
      <c r="BO479" s="5" t="str">
        <f t="shared" si="109"/>
        <v/>
      </c>
      <c r="BP479" s="15" t="str">
        <f t="shared" si="110"/>
        <v/>
      </c>
      <c r="BQ479" s="29"/>
      <c r="BR479" s="16"/>
      <c r="BS479" s="5" t="str">
        <f t="shared" si="117"/>
        <v/>
      </c>
      <c r="BV479" s="5" t="str">
        <f t="shared" si="11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107"/>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3"/>
        <v/>
      </c>
      <c r="AJ480" s="4"/>
      <c r="AK480" s="127" t="str">
        <f t="shared" si="11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08"/>
        <v/>
      </c>
      <c r="BO480" s="5" t="str">
        <f t="shared" si="109"/>
        <v/>
      </c>
      <c r="BP480" s="15" t="str">
        <f t="shared" si="110"/>
        <v/>
      </c>
      <c r="BQ480" s="29"/>
      <c r="BR480" s="16"/>
      <c r="BS480" s="5" t="str">
        <f t="shared" si="117"/>
        <v/>
      </c>
      <c r="BV480" s="5" t="str">
        <f t="shared" si="11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107"/>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3"/>
        <v/>
      </c>
      <c r="AJ481" s="4"/>
      <c r="AK481" s="127" t="str">
        <f t="shared" si="11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08"/>
        <v/>
      </c>
      <c r="BO481" s="5" t="str">
        <f t="shared" si="109"/>
        <v/>
      </c>
      <c r="BP481" s="15" t="str">
        <f t="shared" si="110"/>
        <v/>
      </c>
      <c r="BQ481" s="29"/>
      <c r="BR481" s="16"/>
      <c r="BS481" s="5" t="str">
        <f t="shared" si="117"/>
        <v/>
      </c>
      <c r="BV481" s="5" t="str">
        <f t="shared" si="11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107"/>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3"/>
        <v/>
      </c>
      <c r="AJ482" s="4"/>
      <c r="AK482" s="127" t="str">
        <f t="shared" si="11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08"/>
        <v/>
      </c>
      <c r="BO482" s="5" t="str">
        <f t="shared" si="109"/>
        <v/>
      </c>
      <c r="BP482" s="15" t="str">
        <f t="shared" si="110"/>
        <v/>
      </c>
      <c r="BQ482" s="29"/>
      <c r="BR482" s="16"/>
      <c r="BS482" s="5" t="str">
        <f t="shared" si="117"/>
        <v/>
      </c>
      <c r="BV482" s="5" t="str">
        <f t="shared" si="11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107"/>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3"/>
        <v/>
      </c>
      <c r="AJ483" s="4"/>
      <c r="AK483" s="127" t="str">
        <f t="shared" si="11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08"/>
        <v/>
      </c>
      <c r="BO483" s="5" t="str">
        <f t="shared" si="109"/>
        <v/>
      </c>
      <c r="BP483" s="15" t="str">
        <f t="shared" si="110"/>
        <v/>
      </c>
      <c r="BQ483" s="29"/>
      <c r="BR483" s="16"/>
      <c r="BS483" s="5" t="str">
        <f t="shared" si="117"/>
        <v/>
      </c>
      <c r="BV483" s="5" t="str">
        <f t="shared" si="11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107"/>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3"/>
        <v/>
      </c>
      <c r="AJ484" s="4"/>
      <c r="AK484" s="127" t="str">
        <f t="shared" si="11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08"/>
        <v/>
      </c>
      <c r="BO484" s="5" t="str">
        <f t="shared" si="109"/>
        <v/>
      </c>
      <c r="BP484" s="15" t="str">
        <f t="shared" si="110"/>
        <v/>
      </c>
      <c r="BQ484" s="29"/>
      <c r="BR484" s="16"/>
      <c r="BS484" s="5" t="str">
        <f t="shared" si="117"/>
        <v/>
      </c>
      <c r="BV484" s="5" t="str">
        <f t="shared" si="11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107"/>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3"/>
        <v/>
      </c>
      <c r="AJ485" s="4"/>
      <c r="AK485" s="127" t="str">
        <f t="shared" si="11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08"/>
        <v/>
      </c>
      <c r="BO485" s="5" t="str">
        <f t="shared" si="109"/>
        <v/>
      </c>
      <c r="BP485" s="15" t="str">
        <f t="shared" si="110"/>
        <v/>
      </c>
      <c r="BQ485" s="29"/>
      <c r="BR485" s="16"/>
      <c r="BS485" s="5" t="str">
        <f t="shared" si="117"/>
        <v/>
      </c>
      <c r="BV485" s="5" t="str">
        <f t="shared" si="11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107"/>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3"/>
        <v/>
      </c>
      <c r="AJ486" s="4"/>
      <c r="AK486" s="127" t="str">
        <f t="shared" si="11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08"/>
        <v/>
      </c>
      <c r="BO486" s="5" t="str">
        <f t="shared" si="109"/>
        <v/>
      </c>
      <c r="BP486" s="15" t="str">
        <f t="shared" si="110"/>
        <v/>
      </c>
      <c r="BQ486" s="29"/>
      <c r="BR486" s="16"/>
      <c r="BS486" s="5" t="str">
        <f t="shared" si="117"/>
        <v/>
      </c>
      <c r="BV486" s="5" t="str">
        <f t="shared" si="11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107"/>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3"/>
        <v/>
      </c>
      <c r="AJ487" s="4"/>
      <c r="AK487" s="127" t="str">
        <f t="shared" si="11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08"/>
        <v/>
      </c>
      <c r="BO487" s="5" t="str">
        <f t="shared" si="109"/>
        <v/>
      </c>
      <c r="BP487" s="15" t="str">
        <f t="shared" si="110"/>
        <v/>
      </c>
      <c r="BQ487" s="29"/>
      <c r="BR487" s="16"/>
      <c r="BS487" s="5" t="str">
        <f t="shared" si="117"/>
        <v/>
      </c>
      <c r="BV487" s="5" t="str">
        <f t="shared" si="11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107"/>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3"/>
        <v/>
      </c>
      <c r="AJ488" s="4"/>
      <c r="AK488" s="127" t="str">
        <f t="shared" si="11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08"/>
        <v/>
      </c>
      <c r="BO488" s="5" t="str">
        <f t="shared" si="109"/>
        <v/>
      </c>
      <c r="BP488" s="15" t="str">
        <f t="shared" si="110"/>
        <v/>
      </c>
      <c r="BQ488" s="29"/>
      <c r="BR488" s="16"/>
      <c r="BS488" s="5" t="str">
        <f t="shared" si="117"/>
        <v/>
      </c>
      <c r="BV488" s="5" t="str">
        <f t="shared" si="11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107"/>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3"/>
        <v/>
      </c>
      <c r="AJ489" s="4"/>
      <c r="AK489" s="127" t="str">
        <f t="shared" si="11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08"/>
        <v/>
      </c>
      <c r="BO489" s="5" t="str">
        <f t="shared" si="109"/>
        <v/>
      </c>
      <c r="BP489" s="15" t="str">
        <f t="shared" si="110"/>
        <v/>
      </c>
      <c r="BQ489" s="29"/>
      <c r="BR489" s="16"/>
      <c r="BS489" s="5" t="str">
        <f t="shared" si="117"/>
        <v/>
      </c>
      <c r="BV489" s="5" t="str">
        <f t="shared" si="11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107"/>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3"/>
        <v/>
      </c>
      <c r="AJ490" s="4"/>
      <c r="AK490" s="127" t="str">
        <f t="shared" si="11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08"/>
        <v/>
      </c>
      <c r="BO490" s="5" t="str">
        <f t="shared" si="109"/>
        <v/>
      </c>
      <c r="BP490" s="15" t="str">
        <f t="shared" si="110"/>
        <v/>
      </c>
      <c r="BQ490" s="29"/>
      <c r="BR490" s="16"/>
      <c r="BS490" s="5" t="str">
        <f t="shared" si="117"/>
        <v/>
      </c>
      <c r="BV490" s="5" t="str">
        <f t="shared" si="11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107"/>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3"/>
        <v/>
      </c>
      <c r="AJ491" s="4"/>
      <c r="AK491" s="127" t="str">
        <f t="shared" si="11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08"/>
        <v/>
      </c>
      <c r="BO491" s="5" t="str">
        <f t="shared" si="109"/>
        <v/>
      </c>
      <c r="BP491" s="15" t="str">
        <f t="shared" si="110"/>
        <v/>
      </c>
      <c r="BQ491" s="29"/>
      <c r="BR491" s="16"/>
      <c r="BS491" s="5" t="str">
        <f t="shared" si="117"/>
        <v/>
      </c>
      <c r="BV491" s="5" t="str">
        <f t="shared" si="11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107"/>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3"/>
        <v/>
      </c>
      <c r="AJ492" s="4"/>
      <c r="AK492" s="127" t="str">
        <f t="shared" si="11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08"/>
        <v/>
      </c>
      <c r="BO492" s="5" t="str">
        <f t="shared" si="109"/>
        <v/>
      </c>
      <c r="BP492" s="15" t="str">
        <f t="shared" si="110"/>
        <v/>
      </c>
      <c r="BQ492" s="29"/>
      <c r="BR492" s="16"/>
      <c r="BS492" s="5" t="str">
        <f t="shared" si="117"/>
        <v/>
      </c>
      <c r="BV492" s="5" t="str">
        <f t="shared" si="11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107"/>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3"/>
        <v/>
      </c>
      <c r="AJ493" s="4"/>
      <c r="AK493" s="127" t="str">
        <f t="shared" si="11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08"/>
        <v/>
      </c>
      <c r="BO493" s="5" t="str">
        <f t="shared" si="109"/>
        <v/>
      </c>
      <c r="BP493" s="15" t="str">
        <f t="shared" si="110"/>
        <v/>
      </c>
      <c r="BQ493" s="29"/>
      <c r="BR493" s="16"/>
      <c r="BS493" s="5" t="str">
        <f t="shared" si="117"/>
        <v/>
      </c>
      <c r="BV493" s="5" t="str">
        <f t="shared" si="11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107"/>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3"/>
        <v/>
      </c>
      <c r="AJ494" s="4"/>
      <c r="AK494" s="127" t="str">
        <f t="shared" si="11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08"/>
        <v/>
      </c>
      <c r="BO494" s="5" t="str">
        <f t="shared" si="109"/>
        <v/>
      </c>
      <c r="BP494" s="15" t="str">
        <f t="shared" si="110"/>
        <v/>
      </c>
      <c r="BQ494" s="29"/>
      <c r="BR494" s="16"/>
      <c r="BS494" s="5" t="str">
        <f t="shared" si="117"/>
        <v/>
      </c>
      <c r="BV494" s="5" t="str">
        <f t="shared" si="11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107"/>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3"/>
        <v/>
      </c>
      <c r="AJ495" s="4"/>
      <c r="AK495" s="127" t="str">
        <f t="shared" si="11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08"/>
        <v/>
      </c>
      <c r="BO495" s="5" t="str">
        <f t="shared" si="109"/>
        <v/>
      </c>
      <c r="BP495" s="15" t="str">
        <f t="shared" si="110"/>
        <v/>
      </c>
      <c r="BQ495" s="29"/>
      <c r="BR495" s="16"/>
      <c r="BS495" s="5" t="str">
        <f t="shared" si="117"/>
        <v/>
      </c>
      <c r="BV495" s="5" t="str">
        <f t="shared" si="11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107"/>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3"/>
        <v/>
      </c>
      <c r="AJ496" s="4"/>
      <c r="AK496" s="127" t="str">
        <f t="shared" si="11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08"/>
        <v/>
      </c>
      <c r="BO496" s="5" t="str">
        <f t="shared" si="109"/>
        <v/>
      </c>
      <c r="BP496" s="15" t="str">
        <f t="shared" si="110"/>
        <v/>
      </c>
      <c r="BQ496" s="29"/>
      <c r="BR496" s="16"/>
      <c r="BS496" s="5" t="str">
        <f t="shared" si="117"/>
        <v/>
      </c>
      <c r="BV496" s="5" t="str">
        <f t="shared" si="11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107"/>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3"/>
        <v/>
      </c>
      <c r="AJ497" s="4"/>
      <c r="AK497" s="127" t="str">
        <f t="shared" si="11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08"/>
        <v/>
      </c>
      <c r="BO497" s="5" t="str">
        <f t="shared" si="109"/>
        <v/>
      </c>
      <c r="BP497" s="15" t="str">
        <f t="shared" si="110"/>
        <v/>
      </c>
      <c r="BQ497" s="29"/>
      <c r="BR497" s="16"/>
      <c r="BS497" s="5" t="str">
        <f t="shared" si="117"/>
        <v/>
      </c>
      <c r="BV497" s="5" t="str">
        <f t="shared" si="11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107"/>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3"/>
        <v/>
      </c>
      <c r="AJ498" s="4"/>
      <c r="AK498" s="127" t="str">
        <f t="shared" si="11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08"/>
        <v/>
      </c>
      <c r="BO498" s="5" t="str">
        <f t="shared" si="109"/>
        <v/>
      </c>
      <c r="BP498" s="15" t="str">
        <f t="shared" si="110"/>
        <v/>
      </c>
      <c r="BQ498" s="29"/>
      <c r="BR498" s="16"/>
      <c r="BS498" s="5" t="str">
        <f t="shared" si="117"/>
        <v/>
      </c>
      <c r="BV498" s="5" t="str">
        <f t="shared" si="11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107"/>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3"/>
        <v/>
      </c>
      <c r="AJ499" s="4"/>
      <c r="AK499" s="127" t="str">
        <f t="shared" si="11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08"/>
        <v/>
      </c>
      <c r="BO499" s="5" t="str">
        <f t="shared" si="109"/>
        <v/>
      </c>
      <c r="BP499" s="15" t="str">
        <f t="shared" si="110"/>
        <v/>
      </c>
      <c r="BQ499" s="29"/>
      <c r="BR499" s="16"/>
      <c r="BS499" s="5" t="str">
        <f t="shared" si="117"/>
        <v/>
      </c>
      <c r="BV499" s="5" t="str">
        <f t="shared" si="11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107"/>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3"/>
        <v/>
      </c>
      <c r="AJ500" s="4"/>
      <c r="AK500" s="127" t="str">
        <f t="shared" si="11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08"/>
        <v/>
      </c>
      <c r="BO500" s="5" t="str">
        <f t="shared" si="109"/>
        <v/>
      </c>
      <c r="BP500" s="15" t="str">
        <f t="shared" si="110"/>
        <v/>
      </c>
      <c r="BQ500" s="29"/>
      <c r="BR500" s="16"/>
      <c r="BS500" s="5" t="str">
        <f t="shared" si="117"/>
        <v/>
      </c>
      <c r="BV500" s="5" t="str">
        <f t="shared" si="11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107"/>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3"/>
        <v/>
      </c>
      <c r="AJ501" s="4"/>
      <c r="AK501" s="127" t="str">
        <f t="shared" si="11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08"/>
        <v/>
      </c>
      <c r="BO501" s="5" t="str">
        <f t="shared" si="109"/>
        <v/>
      </c>
      <c r="BP501" s="15" t="str">
        <f t="shared" si="110"/>
        <v/>
      </c>
      <c r="BQ501" s="29"/>
      <c r="BR501" s="16"/>
      <c r="BS501" s="5" t="str">
        <f t="shared" si="117"/>
        <v/>
      </c>
      <c r="BV501" s="5" t="str">
        <f t="shared" si="11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107"/>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3"/>
        <v/>
      </c>
      <c r="AJ502" s="4"/>
      <c r="AK502" s="127" t="str">
        <f t="shared" si="11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08"/>
        <v/>
      </c>
      <c r="BO502" s="5" t="str">
        <f t="shared" si="109"/>
        <v/>
      </c>
      <c r="BP502" s="15" t="str">
        <f t="shared" si="110"/>
        <v/>
      </c>
      <c r="BQ502" s="29"/>
      <c r="BR502" s="16"/>
      <c r="BS502" s="5" t="str">
        <f t="shared" si="117"/>
        <v/>
      </c>
      <c r="BV502" s="5" t="str">
        <f t="shared" si="11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107"/>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3"/>
        <v/>
      </c>
      <c r="AJ503" s="4"/>
      <c r="AK503" s="127" t="str">
        <f t="shared" si="11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08"/>
        <v/>
      </c>
      <c r="BO503" s="5" t="str">
        <f t="shared" si="109"/>
        <v/>
      </c>
      <c r="BP503" s="15" t="str">
        <f t="shared" si="110"/>
        <v/>
      </c>
      <c r="BQ503" s="29"/>
      <c r="BR503" s="16"/>
      <c r="BS503" s="5" t="str">
        <f t="shared" si="117"/>
        <v/>
      </c>
      <c r="BV503" s="5" t="str">
        <f t="shared" si="11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107"/>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3"/>
        <v/>
      </c>
      <c r="AJ504" s="4"/>
      <c r="AK504" s="127" t="str">
        <f t="shared" si="11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08"/>
        <v/>
      </c>
      <c r="BO504" s="5" t="str">
        <f t="shared" si="109"/>
        <v/>
      </c>
      <c r="BP504" s="15" t="str">
        <f t="shared" si="110"/>
        <v/>
      </c>
      <c r="BQ504" s="29"/>
      <c r="BR504" s="16"/>
      <c r="BS504" s="5" t="str">
        <f t="shared" si="117"/>
        <v/>
      </c>
      <c r="BV504" s="5" t="str">
        <f t="shared" si="11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107"/>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3"/>
        <v/>
      </c>
      <c r="AJ505" s="4"/>
      <c r="AK505" s="127" t="str">
        <f t="shared" si="11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08"/>
        <v/>
      </c>
      <c r="BO505" s="5" t="str">
        <f t="shared" si="109"/>
        <v/>
      </c>
      <c r="BP505" s="15" t="str">
        <f t="shared" si="110"/>
        <v/>
      </c>
      <c r="BQ505" s="29"/>
      <c r="BR505" s="16"/>
      <c r="BS505" s="5" t="str">
        <f t="shared" si="117"/>
        <v/>
      </c>
      <c r="BV505" s="5" t="str">
        <f t="shared" si="11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107"/>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3"/>
        <v/>
      </c>
      <c r="AJ506" s="4"/>
      <c r="AK506" s="127" t="str">
        <f t="shared" si="11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08"/>
        <v/>
      </c>
      <c r="BO506" s="5" t="str">
        <f t="shared" si="109"/>
        <v/>
      </c>
      <c r="BP506" s="15" t="str">
        <f t="shared" si="110"/>
        <v/>
      </c>
      <c r="BQ506" s="29"/>
      <c r="BR506" s="16"/>
      <c r="BS506" s="5" t="str">
        <f t="shared" si="117"/>
        <v/>
      </c>
      <c r="BV506" s="5" t="str">
        <f t="shared" si="11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107"/>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3"/>
        <v/>
      </c>
      <c r="AJ507" s="4"/>
      <c r="AK507" s="127" t="str">
        <f t="shared" si="11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08"/>
        <v/>
      </c>
      <c r="BO507" s="5" t="str">
        <f t="shared" si="109"/>
        <v/>
      </c>
      <c r="BP507" s="15" t="str">
        <f t="shared" si="110"/>
        <v/>
      </c>
      <c r="BQ507" s="29"/>
      <c r="BR507" s="16"/>
      <c r="BS507" s="5" t="str">
        <f t="shared" si="117"/>
        <v/>
      </c>
      <c r="BV507" s="5" t="str">
        <f t="shared" si="11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107"/>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3"/>
        <v/>
      </c>
      <c r="AJ508" s="4"/>
      <c r="AK508" s="127" t="str">
        <f t="shared" si="11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08"/>
        <v/>
      </c>
      <c r="BO508" s="5" t="str">
        <f t="shared" si="109"/>
        <v/>
      </c>
      <c r="BP508" s="15" t="str">
        <f t="shared" si="110"/>
        <v/>
      </c>
      <c r="BQ508" s="29"/>
      <c r="BR508" s="16"/>
      <c r="BS508" s="5" t="str">
        <f t="shared" si="117"/>
        <v/>
      </c>
      <c r="BV508" s="5" t="str">
        <f t="shared" si="11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107"/>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3"/>
        <v/>
      </c>
      <c r="AJ509" s="4"/>
      <c r="AK509" s="127" t="str">
        <f t="shared" si="11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08"/>
        <v/>
      </c>
      <c r="BO509" s="5" t="str">
        <f t="shared" si="109"/>
        <v/>
      </c>
      <c r="BP509" s="15" t="str">
        <f t="shared" si="110"/>
        <v/>
      </c>
      <c r="BQ509" s="29"/>
      <c r="BR509" s="16"/>
      <c r="BS509" s="5" t="str">
        <f t="shared" si="117"/>
        <v/>
      </c>
      <c r="BV509" s="5" t="str">
        <f t="shared" si="11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107"/>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3"/>
        <v/>
      </c>
      <c r="AJ510" s="4"/>
      <c r="AK510" s="127" t="str">
        <f t="shared" si="11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08"/>
        <v/>
      </c>
      <c r="BO510" s="5" t="str">
        <f t="shared" si="109"/>
        <v/>
      </c>
      <c r="BP510" s="15" t="str">
        <f t="shared" si="110"/>
        <v/>
      </c>
      <c r="BQ510" s="29"/>
      <c r="BR510" s="16"/>
      <c r="BS510" s="5" t="str">
        <f t="shared" si="117"/>
        <v/>
      </c>
      <c r="BV510" s="5" t="str">
        <f t="shared" si="11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107"/>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3"/>
        <v/>
      </c>
      <c r="AJ511" s="4"/>
      <c r="AK511" s="127" t="str">
        <f t="shared" si="11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08"/>
        <v/>
      </c>
      <c r="BO511" s="5" t="str">
        <f t="shared" si="109"/>
        <v/>
      </c>
      <c r="BP511" s="15" t="str">
        <f t="shared" si="110"/>
        <v/>
      </c>
      <c r="BQ511" s="29"/>
      <c r="BR511" s="16"/>
      <c r="BS511" s="5" t="str">
        <f t="shared" si="117"/>
        <v/>
      </c>
      <c r="BV511" s="5" t="str">
        <f t="shared" si="11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107"/>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3"/>
        <v/>
      </c>
      <c r="AJ512" s="4"/>
      <c r="AK512" s="127" t="str">
        <f t="shared" si="11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08"/>
        <v/>
      </c>
      <c r="BO512" s="5" t="str">
        <f t="shared" si="109"/>
        <v/>
      </c>
      <c r="BP512" s="15" t="str">
        <f t="shared" si="110"/>
        <v/>
      </c>
      <c r="BQ512" s="29"/>
      <c r="BR512" s="16"/>
      <c r="BS512" s="5" t="str">
        <f t="shared" si="117"/>
        <v/>
      </c>
      <c r="BV512" s="5" t="str">
        <f t="shared" si="11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107"/>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3"/>
        <v/>
      </c>
      <c r="AJ513" s="4"/>
      <c r="AK513" s="127" t="str">
        <f t="shared" si="11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08"/>
        <v/>
      </c>
      <c r="BO513" s="5" t="str">
        <f t="shared" si="109"/>
        <v/>
      </c>
      <c r="BP513" s="15" t="str">
        <f t="shared" si="110"/>
        <v/>
      </c>
      <c r="BQ513" s="29"/>
      <c r="BR513" s="16"/>
      <c r="BS513" s="5" t="str">
        <f t="shared" si="117"/>
        <v/>
      </c>
      <c r="BV513" s="5" t="str">
        <f t="shared" si="11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18">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3"/>
        <v/>
      </c>
      <c r="AJ514" s="4"/>
      <c r="AK514" s="127" t="str">
        <f t="shared" si="11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19">IF(BM514="","",AI514)</f>
        <v/>
      </c>
      <c r="BO514" s="5" t="str">
        <f t="shared" ref="BO514:BO577" si="120">IF(BM514="","",E514)</f>
        <v/>
      </c>
      <c r="BP514" s="15" t="str">
        <f t="shared" ref="BP514:BP577" si="121">IF(BM514="","",F514)</f>
        <v/>
      </c>
      <c r="BQ514" s="29"/>
      <c r="BR514" s="16"/>
      <c r="BS514" s="5" t="str">
        <f t="shared" si="117"/>
        <v/>
      </c>
      <c r="BV514" s="5" t="str">
        <f t="shared" ref="BV514:BV577" si="122">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18"/>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3"/>
        <v/>
      </c>
      <c r="AJ515" s="4"/>
      <c r="AK515" s="127" t="str">
        <f t="shared" ref="AK515:AK578" si="123">IF(AJ515="","",AJ515/((AH515*0.746*365*24)+438))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19"/>
        <v/>
      </c>
      <c r="BO515" s="5" t="str">
        <f t="shared" si="120"/>
        <v/>
      </c>
      <c r="BP515" s="15" t="str">
        <f t="shared" si="121"/>
        <v/>
      </c>
      <c r="BQ515" s="29"/>
      <c r="BR515" s="16"/>
      <c r="BS515" s="5" t="str">
        <f t="shared" si="117"/>
        <v/>
      </c>
      <c r="BV515" s="5" t="str">
        <f t="shared" si="122"/>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18"/>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4">IF(AH516="","",(AH516*0.746*365*24)*0.75+438)</f>
        <v/>
      </c>
      <c r="AJ516" s="4"/>
      <c r="AK516" s="127" t="str">
        <f t="shared" si="123"/>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19"/>
        <v/>
      </c>
      <c r="BO516" s="5" t="str">
        <f t="shared" si="120"/>
        <v/>
      </c>
      <c r="BP516" s="15" t="str">
        <f t="shared" si="121"/>
        <v/>
      </c>
      <c r="BQ516" s="29"/>
      <c r="BR516" s="16"/>
      <c r="BS516" s="5" t="str">
        <f t="shared" si="117"/>
        <v/>
      </c>
      <c r="BV516" s="5" t="str">
        <f t="shared" si="122"/>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18"/>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4"/>
        <v/>
      </c>
      <c r="AJ517" s="4"/>
      <c r="AK517" s="127" t="str">
        <f t="shared" si="123"/>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19"/>
        <v/>
      </c>
      <c r="BO517" s="5" t="str">
        <f t="shared" si="120"/>
        <v/>
      </c>
      <c r="BP517" s="15" t="str">
        <f t="shared" si="121"/>
        <v/>
      </c>
      <c r="BQ517" s="29"/>
      <c r="BR517" s="16"/>
      <c r="BS517" s="5" t="str">
        <f t="shared" si="117"/>
        <v/>
      </c>
      <c r="BV517" s="5" t="str">
        <f t="shared" si="122"/>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18"/>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4"/>
        <v/>
      </c>
      <c r="AJ518" s="4"/>
      <c r="AK518" s="127" t="str">
        <f t="shared" si="123"/>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19"/>
        <v/>
      </c>
      <c r="BO518" s="5" t="str">
        <f t="shared" si="120"/>
        <v/>
      </c>
      <c r="BP518" s="15" t="str">
        <f t="shared" si="121"/>
        <v/>
      </c>
      <c r="BQ518" s="29"/>
      <c r="BR518" s="16"/>
      <c r="BS518" s="5" t="str">
        <f t="shared" si="117"/>
        <v/>
      </c>
      <c r="BV518" s="5" t="str">
        <f t="shared" si="122"/>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18"/>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4"/>
        <v/>
      </c>
      <c r="AJ519" s="4"/>
      <c r="AK519" s="127" t="str">
        <f t="shared" si="123"/>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19"/>
        <v/>
      </c>
      <c r="BO519" s="5" t="str">
        <f t="shared" si="120"/>
        <v/>
      </c>
      <c r="BP519" s="15" t="str">
        <f t="shared" si="121"/>
        <v/>
      </c>
      <c r="BQ519" s="29"/>
      <c r="BR519" s="16"/>
      <c r="BS519" s="5" t="str">
        <f t="shared" si="117"/>
        <v/>
      </c>
      <c r="BV519" s="5" t="str">
        <f t="shared" si="122"/>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18"/>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4"/>
        <v/>
      </c>
      <c r="AJ520" s="4"/>
      <c r="AK520" s="127" t="str">
        <f t="shared" si="123"/>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19"/>
        <v/>
      </c>
      <c r="BO520" s="5" t="str">
        <f t="shared" si="120"/>
        <v/>
      </c>
      <c r="BP520" s="15" t="str">
        <f t="shared" si="121"/>
        <v/>
      </c>
      <c r="BQ520" s="29"/>
      <c r="BR520" s="16"/>
      <c r="BS520" s="5" t="str">
        <f t="shared" si="117"/>
        <v/>
      </c>
      <c r="BV520" s="5" t="str">
        <f t="shared" si="122"/>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18"/>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4"/>
        <v/>
      </c>
      <c r="AJ521" s="4"/>
      <c r="AK521" s="127" t="str">
        <f t="shared" si="123"/>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19"/>
        <v/>
      </c>
      <c r="BO521" s="5" t="str">
        <f t="shared" si="120"/>
        <v/>
      </c>
      <c r="BP521" s="15" t="str">
        <f t="shared" si="121"/>
        <v/>
      </c>
      <c r="BQ521" s="29"/>
      <c r="BR521" s="16"/>
      <c r="BS521" s="5" t="str">
        <f t="shared" si="117"/>
        <v/>
      </c>
      <c r="BV521" s="5" t="str">
        <f t="shared" si="122"/>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18"/>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4"/>
        <v/>
      </c>
      <c r="AJ522" s="4"/>
      <c r="AK522" s="127" t="str">
        <f t="shared" si="123"/>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19"/>
        <v/>
      </c>
      <c r="BO522" s="5" t="str">
        <f t="shared" si="120"/>
        <v/>
      </c>
      <c r="BP522" s="15" t="str">
        <f t="shared" si="121"/>
        <v/>
      </c>
      <c r="BQ522" s="29"/>
      <c r="BR522" s="16"/>
      <c r="BS522" s="5" t="str">
        <f t="shared" si="117"/>
        <v/>
      </c>
      <c r="BV522" s="5" t="str">
        <f t="shared" si="122"/>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18"/>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4"/>
        <v/>
      </c>
      <c r="AJ523" s="4"/>
      <c r="AK523" s="127" t="str">
        <f t="shared" si="123"/>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19"/>
        <v/>
      </c>
      <c r="BO523" s="5" t="str">
        <f t="shared" si="120"/>
        <v/>
      </c>
      <c r="BP523" s="15" t="str">
        <f t="shared" si="121"/>
        <v/>
      </c>
      <c r="BQ523" s="29"/>
      <c r="BR523" s="16"/>
      <c r="BS523" s="5" t="str">
        <f t="shared" si="117"/>
        <v/>
      </c>
      <c r="BV523" s="5" t="str">
        <f t="shared" si="122"/>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18"/>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4"/>
        <v/>
      </c>
      <c r="AJ524" s="4"/>
      <c r="AK524" s="127" t="str">
        <f t="shared" si="123"/>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19"/>
        <v/>
      </c>
      <c r="BO524" s="5" t="str">
        <f t="shared" si="120"/>
        <v/>
      </c>
      <c r="BP524" s="15" t="str">
        <f t="shared" si="121"/>
        <v/>
      </c>
      <c r="BQ524" s="29"/>
      <c r="BR524" s="16"/>
      <c r="BS524" s="5" t="str">
        <f t="shared" si="117"/>
        <v/>
      </c>
      <c r="BV524" s="5" t="str">
        <f t="shared" si="122"/>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18"/>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4"/>
        <v/>
      </c>
      <c r="AJ525" s="4"/>
      <c r="AK525" s="127" t="str">
        <f t="shared" si="123"/>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19"/>
        <v/>
      </c>
      <c r="BO525" s="5" t="str">
        <f t="shared" si="120"/>
        <v/>
      </c>
      <c r="BP525" s="15" t="str">
        <f t="shared" si="121"/>
        <v/>
      </c>
      <c r="BQ525" s="29"/>
      <c r="BR525" s="16"/>
      <c r="BS525" s="5" t="str">
        <f t="shared" si="117"/>
        <v/>
      </c>
      <c r="BV525" s="5" t="str">
        <f t="shared" si="122"/>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18"/>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4"/>
        <v/>
      </c>
      <c r="AJ526" s="4"/>
      <c r="AK526" s="127" t="str">
        <f t="shared" si="123"/>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19"/>
        <v/>
      </c>
      <c r="BO526" s="5" t="str">
        <f t="shared" si="120"/>
        <v/>
      </c>
      <c r="BP526" s="15" t="str">
        <f t="shared" si="121"/>
        <v/>
      </c>
      <c r="BQ526" s="29"/>
      <c r="BR526" s="16"/>
      <c r="BS526" s="5" t="str">
        <f t="shared" si="117"/>
        <v/>
      </c>
      <c r="BV526" s="5" t="str">
        <f t="shared" si="122"/>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18"/>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4"/>
        <v/>
      </c>
      <c r="AJ527" s="4"/>
      <c r="AK527" s="127" t="str">
        <f t="shared" si="123"/>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19"/>
        <v/>
      </c>
      <c r="BO527" s="5" t="str">
        <f t="shared" si="120"/>
        <v/>
      </c>
      <c r="BP527" s="15" t="str">
        <f t="shared" si="121"/>
        <v/>
      </c>
      <c r="BQ527" s="29"/>
      <c r="BR527" s="16"/>
      <c r="BS527" s="5" t="str">
        <f t="shared" si="117"/>
        <v/>
      </c>
      <c r="BV527" s="5" t="str">
        <f t="shared" si="122"/>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18"/>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4"/>
        <v/>
      </c>
      <c r="AJ528" s="4"/>
      <c r="AK528" s="127" t="str">
        <f t="shared" si="123"/>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19"/>
        <v/>
      </c>
      <c r="BO528" s="5" t="str">
        <f t="shared" si="120"/>
        <v/>
      </c>
      <c r="BP528" s="15" t="str">
        <f t="shared" si="121"/>
        <v/>
      </c>
      <c r="BQ528" s="29"/>
      <c r="BR528" s="16"/>
      <c r="BS528" s="5" t="str">
        <f t="shared" si="117"/>
        <v/>
      </c>
      <c r="BV528" s="5" t="str">
        <f t="shared" si="122"/>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18"/>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4"/>
        <v/>
      </c>
      <c r="AJ529" s="4"/>
      <c r="AK529" s="127" t="str">
        <f t="shared" si="123"/>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19"/>
        <v/>
      </c>
      <c r="BO529" s="5" t="str">
        <f t="shared" si="120"/>
        <v/>
      </c>
      <c r="BP529" s="15" t="str">
        <f t="shared" si="121"/>
        <v/>
      </c>
      <c r="BQ529" s="29"/>
      <c r="BR529" s="16"/>
      <c r="BS529" s="5" t="str">
        <f t="shared" si="117"/>
        <v/>
      </c>
      <c r="BV529" s="5" t="str">
        <f t="shared" si="122"/>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18"/>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4"/>
        <v/>
      </c>
      <c r="AJ530" s="4"/>
      <c r="AK530" s="127" t="str">
        <f t="shared" si="123"/>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19"/>
        <v/>
      </c>
      <c r="BO530" s="5" t="str">
        <f t="shared" si="120"/>
        <v/>
      </c>
      <c r="BP530" s="15" t="str">
        <f t="shared" si="121"/>
        <v/>
      </c>
      <c r="BQ530" s="29"/>
      <c r="BR530" s="16"/>
      <c r="BS530" s="5" t="str">
        <f t="shared" si="117"/>
        <v/>
      </c>
      <c r="BV530" s="5" t="str">
        <f t="shared" si="122"/>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18"/>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4"/>
        <v/>
      </c>
      <c r="AJ531" s="4"/>
      <c r="AK531" s="127" t="str">
        <f t="shared" si="123"/>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19"/>
        <v/>
      </c>
      <c r="BO531" s="5" t="str">
        <f t="shared" si="120"/>
        <v/>
      </c>
      <c r="BP531" s="15" t="str">
        <f t="shared" si="121"/>
        <v/>
      </c>
      <c r="BQ531" s="29"/>
      <c r="BR531" s="16"/>
      <c r="BS531" s="5" t="str">
        <f t="shared" si="117"/>
        <v/>
      </c>
      <c r="BV531" s="5" t="str">
        <f t="shared" si="122"/>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18"/>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4"/>
        <v/>
      </c>
      <c r="AJ532" s="4"/>
      <c r="AK532" s="127" t="str">
        <f t="shared" si="123"/>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19"/>
        <v/>
      </c>
      <c r="BO532" s="5" t="str">
        <f t="shared" si="120"/>
        <v/>
      </c>
      <c r="BP532" s="15" t="str">
        <f t="shared" si="121"/>
        <v/>
      </c>
      <c r="BQ532" s="29"/>
      <c r="BR532" s="16"/>
      <c r="BS532" s="5" t="str">
        <f t="shared" si="117"/>
        <v/>
      </c>
      <c r="BV532" s="5" t="str">
        <f t="shared" si="122"/>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18"/>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4"/>
        <v/>
      </c>
      <c r="AJ533" s="4"/>
      <c r="AK533" s="127" t="str">
        <f t="shared" si="123"/>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19"/>
        <v/>
      </c>
      <c r="BO533" s="5" t="str">
        <f t="shared" si="120"/>
        <v/>
      </c>
      <c r="BP533" s="15" t="str">
        <f t="shared" si="121"/>
        <v/>
      </c>
      <c r="BQ533" s="29"/>
      <c r="BR533" s="16"/>
      <c r="BS533" s="5" t="str">
        <f t="shared" si="117"/>
        <v/>
      </c>
      <c r="BV533" s="5" t="str">
        <f t="shared" si="122"/>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18"/>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4"/>
        <v/>
      </c>
      <c r="AJ534" s="4"/>
      <c r="AK534" s="127" t="str">
        <f t="shared" si="123"/>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19"/>
        <v/>
      </c>
      <c r="BO534" s="5" t="str">
        <f t="shared" si="120"/>
        <v/>
      </c>
      <c r="BP534" s="15" t="str">
        <f t="shared" si="121"/>
        <v/>
      </c>
      <c r="BQ534" s="29"/>
      <c r="BR534" s="16"/>
      <c r="BS534" s="5" t="str">
        <f t="shared" ref="BS534:BS597" si="125">CONCATENATE(AR534,AS534,AT534,AU534,AV534)</f>
        <v/>
      </c>
      <c r="BV534" s="5" t="str">
        <f t="shared" si="122"/>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18"/>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4"/>
        <v/>
      </c>
      <c r="AJ535" s="4"/>
      <c r="AK535" s="127" t="str">
        <f t="shared" si="123"/>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19"/>
        <v/>
      </c>
      <c r="BO535" s="5" t="str">
        <f t="shared" si="120"/>
        <v/>
      </c>
      <c r="BP535" s="15" t="str">
        <f t="shared" si="121"/>
        <v/>
      </c>
      <c r="BQ535" s="29"/>
      <c r="BR535" s="16"/>
      <c r="BS535" s="5" t="str">
        <f t="shared" si="125"/>
        <v/>
      </c>
      <c r="BV535" s="5" t="str">
        <f t="shared" si="122"/>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18"/>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4"/>
        <v/>
      </c>
      <c r="AJ536" s="4"/>
      <c r="AK536" s="127" t="str">
        <f t="shared" si="123"/>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19"/>
        <v/>
      </c>
      <c r="BO536" s="5" t="str">
        <f t="shared" si="120"/>
        <v/>
      </c>
      <c r="BP536" s="15" t="str">
        <f t="shared" si="121"/>
        <v/>
      </c>
      <c r="BQ536" s="29"/>
      <c r="BR536" s="16"/>
      <c r="BS536" s="5" t="str">
        <f t="shared" si="125"/>
        <v/>
      </c>
      <c r="BV536" s="5" t="str">
        <f t="shared" si="122"/>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18"/>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4"/>
        <v/>
      </c>
      <c r="AJ537" s="4"/>
      <c r="AK537" s="127" t="str">
        <f t="shared" si="123"/>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19"/>
        <v/>
      </c>
      <c r="BO537" s="5" t="str">
        <f t="shared" si="120"/>
        <v/>
      </c>
      <c r="BP537" s="15" t="str">
        <f t="shared" si="121"/>
        <v/>
      </c>
      <c r="BQ537" s="29"/>
      <c r="BR537" s="16"/>
      <c r="BS537" s="5" t="str">
        <f t="shared" si="125"/>
        <v/>
      </c>
      <c r="BV537" s="5" t="str">
        <f t="shared" si="122"/>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18"/>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4"/>
        <v/>
      </c>
      <c r="AJ538" s="4"/>
      <c r="AK538" s="127" t="str">
        <f t="shared" si="123"/>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19"/>
        <v/>
      </c>
      <c r="BO538" s="5" t="str">
        <f t="shared" si="120"/>
        <v/>
      </c>
      <c r="BP538" s="15" t="str">
        <f t="shared" si="121"/>
        <v/>
      </c>
      <c r="BQ538" s="29"/>
      <c r="BR538" s="16"/>
      <c r="BS538" s="5" t="str">
        <f t="shared" si="125"/>
        <v/>
      </c>
      <c r="BV538" s="5" t="str">
        <f t="shared" si="122"/>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18"/>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4"/>
        <v/>
      </c>
      <c r="AJ539" s="4"/>
      <c r="AK539" s="127" t="str">
        <f t="shared" si="123"/>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19"/>
        <v/>
      </c>
      <c r="BO539" s="5" t="str">
        <f t="shared" si="120"/>
        <v/>
      </c>
      <c r="BP539" s="15" t="str">
        <f t="shared" si="121"/>
        <v/>
      </c>
      <c r="BQ539" s="29"/>
      <c r="BR539" s="16"/>
      <c r="BS539" s="5" t="str">
        <f t="shared" si="125"/>
        <v/>
      </c>
      <c r="BV539" s="5" t="str">
        <f t="shared" si="122"/>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18"/>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4"/>
        <v/>
      </c>
      <c r="AJ540" s="4"/>
      <c r="AK540" s="127" t="str">
        <f t="shared" si="123"/>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19"/>
        <v/>
      </c>
      <c r="BO540" s="5" t="str">
        <f t="shared" si="120"/>
        <v/>
      </c>
      <c r="BP540" s="15" t="str">
        <f t="shared" si="121"/>
        <v/>
      </c>
      <c r="BQ540" s="29"/>
      <c r="BR540" s="16"/>
      <c r="BS540" s="5" t="str">
        <f t="shared" si="125"/>
        <v/>
      </c>
      <c r="BV540" s="5" t="str">
        <f t="shared" si="122"/>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18"/>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4"/>
        <v/>
      </c>
      <c r="AJ541" s="4"/>
      <c r="AK541" s="127" t="str">
        <f t="shared" si="123"/>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19"/>
        <v/>
      </c>
      <c r="BO541" s="5" t="str">
        <f t="shared" si="120"/>
        <v/>
      </c>
      <c r="BP541" s="15" t="str">
        <f t="shared" si="121"/>
        <v/>
      </c>
      <c r="BQ541" s="29"/>
      <c r="BR541" s="16"/>
      <c r="BS541" s="5" t="str">
        <f t="shared" si="125"/>
        <v/>
      </c>
      <c r="BV541" s="5" t="str">
        <f t="shared" si="122"/>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18"/>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4"/>
        <v/>
      </c>
      <c r="AJ542" s="4"/>
      <c r="AK542" s="127" t="str">
        <f t="shared" si="123"/>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19"/>
        <v/>
      </c>
      <c r="BO542" s="5" t="str">
        <f t="shared" si="120"/>
        <v/>
      </c>
      <c r="BP542" s="15" t="str">
        <f t="shared" si="121"/>
        <v/>
      </c>
      <c r="BQ542" s="29"/>
      <c r="BR542" s="16"/>
      <c r="BS542" s="5" t="str">
        <f t="shared" si="125"/>
        <v/>
      </c>
      <c r="BV542" s="5" t="str">
        <f t="shared" si="122"/>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18"/>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4"/>
        <v/>
      </c>
      <c r="AJ543" s="4"/>
      <c r="AK543" s="127" t="str">
        <f t="shared" si="123"/>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19"/>
        <v/>
      </c>
      <c r="BO543" s="5" t="str">
        <f t="shared" si="120"/>
        <v/>
      </c>
      <c r="BP543" s="15" t="str">
        <f t="shared" si="121"/>
        <v/>
      </c>
      <c r="BQ543" s="29"/>
      <c r="BR543" s="16"/>
      <c r="BS543" s="5" t="str">
        <f t="shared" si="125"/>
        <v/>
      </c>
      <c r="BV543" s="5" t="str">
        <f t="shared" si="122"/>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18"/>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4"/>
        <v/>
      </c>
      <c r="AJ544" s="4"/>
      <c r="AK544" s="127" t="str">
        <f t="shared" si="123"/>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19"/>
        <v/>
      </c>
      <c r="BO544" s="5" t="str">
        <f t="shared" si="120"/>
        <v/>
      </c>
      <c r="BP544" s="15" t="str">
        <f t="shared" si="121"/>
        <v/>
      </c>
      <c r="BQ544" s="29"/>
      <c r="BR544" s="16"/>
      <c r="BS544" s="5" t="str">
        <f t="shared" si="125"/>
        <v/>
      </c>
      <c r="BV544" s="5" t="str">
        <f t="shared" si="122"/>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18"/>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4"/>
        <v/>
      </c>
      <c r="AJ545" s="4"/>
      <c r="AK545" s="127" t="str">
        <f t="shared" si="123"/>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19"/>
        <v/>
      </c>
      <c r="BO545" s="5" t="str">
        <f t="shared" si="120"/>
        <v/>
      </c>
      <c r="BP545" s="15" t="str">
        <f t="shared" si="121"/>
        <v/>
      </c>
      <c r="BQ545" s="29"/>
      <c r="BR545" s="16"/>
      <c r="BS545" s="5" t="str">
        <f t="shared" si="125"/>
        <v/>
      </c>
      <c r="BV545" s="5" t="str">
        <f t="shared" si="122"/>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18"/>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4"/>
        <v/>
      </c>
      <c r="AJ546" s="4"/>
      <c r="AK546" s="127" t="str">
        <f t="shared" si="123"/>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19"/>
        <v/>
      </c>
      <c r="BO546" s="5" t="str">
        <f t="shared" si="120"/>
        <v/>
      </c>
      <c r="BP546" s="15" t="str">
        <f t="shared" si="121"/>
        <v/>
      </c>
      <c r="BQ546" s="29"/>
      <c r="BR546" s="16"/>
      <c r="BS546" s="5" t="str">
        <f t="shared" si="125"/>
        <v/>
      </c>
      <c r="BV546" s="5" t="str">
        <f t="shared" si="122"/>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18"/>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4"/>
        <v/>
      </c>
      <c r="AJ547" s="4"/>
      <c r="AK547" s="127" t="str">
        <f t="shared" si="123"/>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19"/>
        <v/>
      </c>
      <c r="BO547" s="5" t="str">
        <f t="shared" si="120"/>
        <v/>
      </c>
      <c r="BP547" s="15" t="str">
        <f t="shared" si="121"/>
        <v/>
      </c>
      <c r="BQ547" s="29"/>
      <c r="BR547" s="16"/>
      <c r="BS547" s="5" t="str">
        <f t="shared" si="125"/>
        <v/>
      </c>
      <c r="BV547" s="5" t="str">
        <f t="shared" si="122"/>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18"/>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4"/>
        <v/>
      </c>
      <c r="AJ548" s="4"/>
      <c r="AK548" s="127" t="str">
        <f t="shared" si="123"/>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19"/>
        <v/>
      </c>
      <c r="BO548" s="5" t="str">
        <f t="shared" si="120"/>
        <v/>
      </c>
      <c r="BP548" s="15" t="str">
        <f t="shared" si="121"/>
        <v/>
      </c>
      <c r="BQ548" s="29"/>
      <c r="BR548" s="16"/>
      <c r="BS548" s="5" t="str">
        <f t="shared" si="125"/>
        <v/>
      </c>
      <c r="BV548" s="5" t="str">
        <f t="shared" si="122"/>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18"/>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4"/>
        <v/>
      </c>
      <c r="AJ549" s="4"/>
      <c r="AK549" s="127" t="str">
        <f t="shared" si="123"/>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19"/>
        <v/>
      </c>
      <c r="BO549" s="5" t="str">
        <f t="shared" si="120"/>
        <v/>
      </c>
      <c r="BP549" s="15" t="str">
        <f t="shared" si="121"/>
        <v/>
      </c>
      <c r="BQ549" s="29"/>
      <c r="BR549" s="16"/>
      <c r="BS549" s="5" t="str">
        <f t="shared" si="125"/>
        <v/>
      </c>
      <c r="BV549" s="5" t="str">
        <f t="shared" si="122"/>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18"/>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4"/>
        <v/>
      </c>
      <c r="AJ550" s="4"/>
      <c r="AK550" s="127" t="str">
        <f t="shared" si="123"/>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19"/>
        <v/>
      </c>
      <c r="BO550" s="5" t="str">
        <f t="shared" si="120"/>
        <v/>
      </c>
      <c r="BP550" s="15" t="str">
        <f t="shared" si="121"/>
        <v/>
      </c>
      <c r="BQ550" s="29"/>
      <c r="BR550" s="16"/>
      <c r="BS550" s="5" t="str">
        <f t="shared" si="125"/>
        <v/>
      </c>
      <c r="BV550" s="5" t="str">
        <f t="shared" si="122"/>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18"/>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4"/>
        <v/>
      </c>
      <c r="AJ551" s="4"/>
      <c r="AK551" s="127" t="str">
        <f t="shared" si="123"/>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19"/>
        <v/>
      </c>
      <c r="BO551" s="5" t="str">
        <f t="shared" si="120"/>
        <v/>
      </c>
      <c r="BP551" s="15" t="str">
        <f t="shared" si="121"/>
        <v/>
      </c>
      <c r="BQ551" s="29"/>
      <c r="BR551" s="16"/>
      <c r="BS551" s="5" t="str">
        <f t="shared" si="125"/>
        <v/>
      </c>
      <c r="BV551" s="5" t="str">
        <f t="shared" si="122"/>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18"/>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4"/>
        <v/>
      </c>
      <c r="AJ552" s="4"/>
      <c r="AK552" s="127" t="str">
        <f t="shared" si="123"/>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19"/>
        <v/>
      </c>
      <c r="BO552" s="5" t="str">
        <f t="shared" si="120"/>
        <v/>
      </c>
      <c r="BP552" s="15" t="str">
        <f t="shared" si="121"/>
        <v/>
      </c>
      <c r="BQ552" s="29"/>
      <c r="BR552" s="16"/>
      <c r="BS552" s="5" t="str">
        <f t="shared" si="125"/>
        <v/>
      </c>
      <c r="BV552" s="5" t="str">
        <f t="shared" si="122"/>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18"/>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4"/>
        <v/>
      </c>
      <c r="AJ553" s="4"/>
      <c r="AK553" s="127" t="str">
        <f t="shared" si="123"/>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19"/>
        <v/>
      </c>
      <c r="BO553" s="5" t="str">
        <f t="shared" si="120"/>
        <v/>
      </c>
      <c r="BP553" s="15" t="str">
        <f t="shared" si="121"/>
        <v/>
      </c>
      <c r="BQ553" s="29"/>
      <c r="BR553" s="16"/>
      <c r="BS553" s="5" t="str">
        <f t="shared" si="125"/>
        <v/>
      </c>
      <c r="BV553" s="5" t="str">
        <f t="shared" si="122"/>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18"/>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4"/>
        <v/>
      </c>
      <c r="AJ554" s="4"/>
      <c r="AK554" s="127" t="str">
        <f t="shared" si="123"/>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19"/>
        <v/>
      </c>
      <c r="BO554" s="5" t="str">
        <f t="shared" si="120"/>
        <v/>
      </c>
      <c r="BP554" s="15" t="str">
        <f t="shared" si="121"/>
        <v/>
      </c>
      <c r="BQ554" s="29"/>
      <c r="BR554" s="16"/>
      <c r="BS554" s="5" t="str">
        <f t="shared" si="125"/>
        <v/>
      </c>
      <c r="BV554" s="5" t="str">
        <f t="shared" si="122"/>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18"/>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4"/>
        <v/>
      </c>
      <c r="AJ555" s="4"/>
      <c r="AK555" s="127" t="str">
        <f t="shared" si="123"/>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19"/>
        <v/>
      </c>
      <c r="BO555" s="5" t="str">
        <f t="shared" si="120"/>
        <v/>
      </c>
      <c r="BP555" s="15" t="str">
        <f t="shared" si="121"/>
        <v/>
      </c>
      <c r="BQ555" s="29"/>
      <c r="BR555" s="16"/>
      <c r="BS555" s="5" t="str">
        <f t="shared" si="125"/>
        <v/>
      </c>
      <c r="BV555" s="5" t="str">
        <f t="shared" si="122"/>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18"/>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4"/>
        <v/>
      </c>
      <c r="AJ556" s="4"/>
      <c r="AK556" s="127" t="str">
        <f t="shared" si="123"/>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19"/>
        <v/>
      </c>
      <c r="BO556" s="5" t="str">
        <f t="shared" si="120"/>
        <v/>
      </c>
      <c r="BP556" s="15" t="str">
        <f t="shared" si="121"/>
        <v/>
      </c>
      <c r="BQ556" s="29"/>
      <c r="BR556" s="16"/>
      <c r="BS556" s="5" t="str">
        <f t="shared" si="125"/>
        <v/>
      </c>
      <c r="BV556" s="5" t="str">
        <f t="shared" si="122"/>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18"/>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4"/>
        <v/>
      </c>
      <c r="AJ557" s="4"/>
      <c r="AK557" s="127" t="str">
        <f t="shared" si="123"/>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19"/>
        <v/>
      </c>
      <c r="BO557" s="5" t="str">
        <f t="shared" si="120"/>
        <v/>
      </c>
      <c r="BP557" s="15" t="str">
        <f t="shared" si="121"/>
        <v/>
      </c>
      <c r="BQ557" s="29"/>
      <c r="BR557" s="16"/>
      <c r="BS557" s="5" t="str">
        <f t="shared" si="125"/>
        <v/>
      </c>
      <c r="BV557" s="5" t="str">
        <f t="shared" si="122"/>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18"/>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4"/>
        <v/>
      </c>
      <c r="AJ558" s="4"/>
      <c r="AK558" s="127" t="str">
        <f t="shared" si="123"/>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19"/>
        <v/>
      </c>
      <c r="BO558" s="5" t="str">
        <f t="shared" si="120"/>
        <v/>
      </c>
      <c r="BP558" s="15" t="str">
        <f t="shared" si="121"/>
        <v/>
      </c>
      <c r="BQ558" s="29"/>
      <c r="BR558" s="16"/>
      <c r="BS558" s="5" t="str">
        <f t="shared" si="125"/>
        <v/>
      </c>
      <c r="BV558" s="5" t="str">
        <f t="shared" si="122"/>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18"/>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4"/>
        <v/>
      </c>
      <c r="AJ559" s="4"/>
      <c r="AK559" s="127" t="str">
        <f t="shared" si="123"/>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19"/>
        <v/>
      </c>
      <c r="BO559" s="5" t="str">
        <f t="shared" si="120"/>
        <v/>
      </c>
      <c r="BP559" s="15" t="str">
        <f t="shared" si="121"/>
        <v/>
      </c>
      <c r="BQ559" s="29"/>
      <c r="BR559" s="16"/>
      <c r="BS559" s="5" t="str">
        <f t="shared" si="125"/>
        <v/>
      </c>
      <c r="BV559" s="5" t="str">
        <f t="shared" si="122"/>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18"/>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4"/>
        <v/>
      </c>
      <c r="AJ560" s="4"/>
      <c r="AK560" s="127" t="str">
        <f t="shared" si="123"/>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19"/>
        <v/>
      </c>
      <c r="BO560" s="5" t="str">
        <f t="shared" si="120"/>
        <v/>
      </c>
      <c r="BP560" s="15" t="str">
        <f t="shared" si="121"/>
        <v/>
      </c>
      <c r="BQ560" s="29"/>
      <c r="BR560" s="16"/>
      <c r="BS560" s="5" t="str">
        <f t="shared" si="125"/>
        <v/>
      </c>
      <c r="BV560" s="5" t="str">
        <f t="shared" si="122"/>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18"/>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4"/>
        <v/>
      </c>
      <c r="AJ561" s="4"/>
      <c r="AK561" s="127" t="str">
        <f t="shared" si="123"/>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19"/>
        <v/>
      </c>
      <c r="BO561" s="5" t="str">
        <f t="shared" si="120"/>
        <v/>
      </c>
      <c r="BP561" s="15" t="str">
        <f t="shared" si="121"/>
        <v/>
      </c>
      <c r="BQ561" s="29"/>
      <c r="BR561" s="16"/>
      <c r="BS561" s="5" t="str">
        <f t="shared" si="125"/>
        <v/>
      </c>
      <c r="BV561" s="5" t="str">
        <f t="shared" si="122"/>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18"/>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4"/>
        <v/>
      </c>
      <c r="AJ562" s="4"/>
      <c r="AK562" s="127" t="str">
        <f t="shared" si="123"/>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19"/>
        <v/>
      </c>
      <c r="BO562" s="5" t="str">
        <f t="shared" si="120"/>
        <v/>
      </c>
      <c r="BP562" s="15" t="str">
        <f t="shared" si="121"/>
        <v/>
      </c>
      <c r="BQ562" s="29"/>
      <c r="BR562" s="16"/>
      <c r="BS562" s="5" t="str">
        <f t="shared" si="125"/>
        <v/>
      </c>
      <c r="BV562" s="5" t="str">
        <f t="shared" si="122"/>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18"/>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4"/>
        <v/>
      </c>
      <c r="AJ563" s="4"/>
      <c r="AK563" s="127" t="str">
        <f t="shared" si="123"/>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19"/>
        <v/>
      </c>
      <c r="BO563" s="5" t="str">
        <f t="shared" si="120"/>
        <v/>
      </c>
      <c r="BP563" s="15" t="str">
        <f t="shared" si="121"/>
        <v/>
      </c>
      <c r="BQ563" s="29"/>
      <c r="BR563" s="16"/>
      <c r="BS563" s="5" t="str">
        <f t="shared" si="125"/>
        <v/>
      </c>
      <c r="BV563" s="5" t="str">
        <f t="shared" si="122"/>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18"/>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4"/>
        <v/>
      </c>
      <c r="AJ564" s="4"/>
      <c r="AK564" s="127" t="str">
        <f t="shared" si="123"/>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19"/>
        <v/>
      </c>
      <c r="BO564" s="5" t="str">
        <f t="shared" si="120"/>
        <v/>
      </c>
      <c r="BP564" s="15" t="str">
        <f t="shared" si="121"/>
        <v/>
      </c>
      <c r="BQ564" s="29"/>
      <c r="BR564" s="16"/>
      <c r="BS564" s="5" t="str">
        <f t="shared" si="125"/>
        <v/>
      </c>
      <c r="BV564" s="5" t="str">
        <f t="shared" si="122"/>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18"/>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4"/>
        <v/>
      </c>
      <c r="AJ565" s="4"/>
      <c r="AK565" s="127" t="str">
        <f t="shared" si="123"/>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19"/>
        <v/>
      </c>
      <c r="BO565" s="5" t="str">
        <f t="shared" si="120"/>
        <v/>
      </c>
      <c r="BP565" s="15" t="str">
        <f t="shared" si="121"/>
        <v/>
      </c>
      <c r="BQ565" s="29"/>
      <c r="BR565" s="16"/>
      <c r="BS565" s="5" t="str">
        <f t="shared" si="125"/>
        <v/>
      </c>
      <c r="BV565" s="5" t="str">
        <f t="shared" si="122"/>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18"/>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4"/>
        <v/>
      </c>
      <c r="AJ566" s="4"/>
      <c r="AK566" s="127" t="str">
        <f t="shared" si="123"/>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19"/>
        <v/>
      </c>
      <c r="BO566" s="5" t="str">
        <f t="shared" si="120"/>
        <v/>
      </c>
      <c r="BP566" s="15" t="str">
        <f t="shared" si="121"/>
        <v/>
      </c>
      <c r="BQ566" s="29"/>
      <c r="BR566" s="16"/>
      <c r="BS566" s="5" t="str">
        <f t="shared" si="125"/>
        <v/>
      </c>
      <c r="BV566" s="5" t="str">
        <f t="shared" si="122"/>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18"/>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4"/>
        <v/>
      </c>
      <c r="AJ567" s="4"/>
      <c r="AK567" s="127" t="str">
        <f t="shared" si="123"/>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19"/>
        <v/>
      </c>
      <c r="BO567" s="5" t="str">
        <f t="shared" si="120"/>
        <v/>
      </c>
      <c r="BP567" s="15" t="str">
        <f t="shared" si="121"/>
        <v/>
      </c>
      <c r="BQ567" s="29"/>
      <c r="BR567" s="16"/>
      <c r="BS567" s="5" t="str">
        <f t="shared" si="125"/>
        <v/>
      </c>
      <c r="BV567" s="5" t="str">
        <f t="shared" si="122"/>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18"/>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4"/>
        <v/>
      </c>
      <c r="AJ568" s="4"/>
      <c r="AK568" s="127" t="str">
        <f t="shared" si="123"/>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19"/>
        <v/>
      </c>
      <c r="BO568" s="5" t="str">
        <f t="shared" si="120"/>
        <v/>
      </c>
      <c r="BP568" s="15" t="str">
        <f t="shared" si="121"/>
        <v/>
      </c>
      <c r="BQ568" s="29"/>
      <c r="BR568" s="16"/>
      <c r="BS568" s="5" t="str">
        <f t="shared" si="125"/>
        <v/>
      </c>
      <c r="BV568" s="5" t="str">
        <f t="shared" si="122"/>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18"/>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4"/>
        <v/>
      </c>
      <c r="AJ569" s="4"/>
      <c r="AK569" s="127" t="str">
        <f t="shared" si="123"/>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19"/>
        <v/>
      </c>
      <c r="BO569" s="5" t="str">
        <f t="shared" si="120"/>
        <v/>
      </c>
      <c r="BP569" s="15" t="str">
        <f t="shared" si="121"/>
        <v/>
      </c>
      <c r="BQ569" s="29"/>
      <c r="BR569" s="16"/>
      <c r="BS569" s="5" t="str">
        <f t="shared" si="125"/>
        <v/>
      </c>
      <c r="BV569" s="5" t="str">
        <f t="shared" si="122"/>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18"/>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4"/>
        <v/>
      </c>
      <c r="AJ570" s="4"/>
      <c r="AK570" s="127" t="str">
        <f t="shared" si="123"/>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19"/>
        <v/>
      </c>
      <c r="BO570" s="5" t="str">
        <f t="shared" si="120"/>
        <v/>
      </c>
      <c r="BP570" s="15" t="str">
        <f t="shared" si="121"/>
        <v/>
      </c>
      <c r="BQ570" s="29"/>
      <c r="BR570" s="16"/>
      <c r="BS570" s="5" t="str">
        <f t="shared" si="125"/>
        <v/>
      </c>
      <c r="BV570" s="5" t="str">
        <f t="shared" si="122"/>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18"/>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4"/>
        <v/>
      </c>
      <c r="AJ571" s="4"/>
      <c r="AK571" s="127" t="str">
        <f t="shared" si="123"/>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19"/>
        <v/>
      </c>
      <c r="BO571" s="5" t="str">
        <f t="shared" si="120"/>
        <v/>
      </c>
      <c r="BP571" s="15" t="str">
        <f t="shared" si="121"/>
        <v/>
      </c>
      <c r="BQ571" s="29"/>
      <c r="BR571" s="16"/>
      <c r="BS571" s="5" t="str">
        <f t="shared" si="125"/>
        <v/>
      </c>
      <c r="BV571" s="5" t="str">
        <f t="shared" si="122"/>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18"/>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4"/>
        <v/>
      </c>
      <c r="AJ572" s="4"/>
      <c r="AK572" s="127" t="str">
        <f t="shared" si="123"/>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19"/>
        <v/>
      </c>
      <c r="BO572" s="5" t="str">
        <f t="shared" si="120"/>
        <v/>
      </c>
      <c r="BP572" s="15" t="str">
        <f t="shared" si="121"/>
        <v/>
      </c>
      <c r="BQ572" s="29"/>
      <c r="BR572" s="16"/>
      <c r="BS572" s="5" t="str">
        <f t="shared" si="125"/>
        <v/>
      </c>
      <c r="BV572" s="5" t="str">
        <f t="shared" si="122"/>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18"/>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4"/>
        <v/>
      </c>
      <c r="AJ573" s="4"/>
      <c r="AK573" s="127" t="str">
        <f t="shared" si="123"/>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19"/>
        <v/>
      </c>
      <c r="BO573" s="5" t="str">
        <f t="shared" si="120"/>
        <v/>
      </c>
      <c r="BP573" s="15" t="str">
        <f t="shared" si="121"/>
        <v/>
      </c>
      <c r="BQ573" s="29"/>
      <c r="BR573" s="16"/>
      <c r="BS573" s="5" t="str">
        <f t="shared" si="125"/>
        <v/>
      </c>
      <c r="BV573" s="5" t="str">
        <f t="shared" si="122"/>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18"/>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4"/>
        <v/>
      </c>
      <c r="AJ574" s="4"/>
      <c r="AK574" s="127" t="str">
        <f t="shared" si="123"/>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19"/>
        <v/>
      </c>
      <c r="BO574" s="5" t="str">
        <f t="shared" si="120"/>
        <v/>
      </c>
      <c r="BP574" s="15" t="str">
        <f t="shared" si="121"/>
        <v/>
      </c>
      <c r="BQ574" s="29"/>
      <c r="BR574" s="16"/>
      <c r="BS574" s="5" t="str">
        <f t="shared" si="125"/>
        <v/>
      </c>
      <c r="BV574" s="5" t="str">
        <f t="shared" si="122"/>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18"/>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4"/>
        <v/>
      </c>
      <c r="AJ575" s="4"/>
      <c r="AK575" s="127" t="str">
        <f t="shared" si="123"/>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19"/>
        <v/>
      </c>
      <c r="BO575" s="5" t="str">
        <f t="shared" si="120"/>
        <v/>
      </c>
      <c r="BP575" s="15" t="str">
        <f t="shared" si="121"/>
        <v/>
      </c>
      <c r="BQ575" s="29"/>
      <c r="BR575" s="16"/>
      <c r="BS575" s="5" t="str">
        <f t="shared" si="125"/>
        <v/>
      </c>
      <c r="BV575" s="5" t="str">
        <f t="shared" si="122"/>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18"/>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4"/>
        <v/>
      </c>
      <c r="AJ576" s="4"/>
      <c r="AK576" s="127" t="str">
        <f t="shared" si="123"/>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19"/>
        <v/>
      </c>
      <c r="BO576" s="5" t="str">
        <f t="shared" si="120"/>
        <v/>
      </c>
      <c r="BP576" s="15" t="str">
        <f t="shared" si="121"/>
        <v/>
      </c>
      <c r="BQ576" s="29"/>
      <c r="BR576" s="16"/>
      <c r="BS576" s="5" t="str">
        <f t="shared" si="125"/>
        <v/>
      </c>
      <c r="BV576" s="5" t="str">
        <f t="shared" si="122"/>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18"/>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4"/>
        <v/>
      </c>
      <c r="AJ577" s="4"/>
      <c r="AK577" s="127" t="str">
        <f t="shared" si="123"/>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19"/>
        <v/>
      </c>
      <c r="BO577" s="5" t="str">
        <f t="shared" si="120"/>
        <v/>
      </c>
      <c r="BP577" s="15" t="str">
        <f t="shared" si="121"/>
        <v/>
      </c>
      <c r="BQ577" s="29"/>
      <c r="BR577" s="16"/>
      <c r="BS577" s="5" t="str">
        <f t="shared" si="125"/>
        <v/>
      </c>
      <c r="BV577" s="5" t="str">
        <f t="shared" si="122"/>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26">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4"/>
        <v/>
      </c>
      <c r="AJ578" s="4"/>
      <c r="AK578" s="127" t="str">
        <f t="shared" si="123"/>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27">IF(BM578="","",AI578)</f>
        <v/>
      </c>
      <c r="BO578" s="5" t="str">
        <f t="shared" ref="BO578:BO641" si="128">IF(BM578="","",E578)</f>
        <v/>
      </c>
      <c r="BP578" s="15" t="str">
        <f t="shared" ref="BP578:BP641" si="129">IF(BM578="","",F578)</f>
        <v/>
      </c>
      <c r="BQ578" s="29"/>
      <c r="BR578" s="16"/>
      <c r="BS578" s="5" t="str">
        <f t="shared" si="125"/>
        <v/>
      </c>
      <c r="BV578" s="5" t="str">
        <f t="shared" ref="BV578:BV641" si="130">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26"/>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4"/>
        <v/>
      </c>
      <c r="AJ579" s="4"/>
      <c r="AK579" s="127" t="str">
        <f t="shared" ref="AK579:AK642" si="131">IF(AJ579="","",AJ579/((AH579*0.746*365*24)+438))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27"/>
        <v/>
      </c>
      <c r="BO579" s="5" t="str">
        <f t="shared" si="128"/>
        <v/>
      </c>
      <c r="BP579" s="15" t="str">
        <f t="shared" si="129"/>
        <v/>
      </c>
      <c r="BQ579" s="29"/>
      <c r="BR579" s="16"/>
      <c r="BS579" s="5" t="str">
        <f t="shared" si="125"/>
        <v/>
      </c>
      <c r="BV579" s="5" t="str">
        <f t="shared" si="130"/>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26"/>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2">IF(AH580="","",(AH580*0.746*365*24)*0.75+438)</f>
        <v/>
      </c>
      <c r="AJ580" s="4"/>
      <c r="AK580" s="127" t="str">
        <f t="shared" si="131"/>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27"/>
        <v/>
      </c>
      <c r="BO580" s="5" t="str">
        <f t="shared" si="128"/>
        <v/>
      </c>
      <c r="BP580" s="15" t="str">
        <f t="shared" si="129"/>
        <v/>
      </c>
      <c r="BQ580" s="29"/>
      <c r="BR580" s="16"/>
      <c r="BS580" s="5" t="str">
        <f t="shared" si="125"/>
        <v/>
      </c>
      <c r="BV580" s="5" t="str">
        <f t="shared" si="130"/>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26"/>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2"/>
        <v/>
      </c>
      <c r="AJ581" s="4"/>
      <c r="AK581" s="127" t="str">
        <f t="shared" si="131"/>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27"/>
        <v/>
      </c>
      <c r="BO581" s="5" t="str">
        <f t="shared" si="128"/>
        <v/>
      </c>
      <c r="BP581" s="15" t="str">
        <f t="shared" si="129"/>
        <v/>
      </c>
      <c r="BQ581" s="29"/>
      <c r="BR581" s="16"/>
      <c r="BS581" s="5" t="str">
        <f t="shared" si="125"/>
        <v/>
      </c>
      <c r="BV581" s="5" t="str">
        <f t="shared" si="130"/>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26"/>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2"/>
        <v/>
      </c>
      <c r="AJ582" s="4"/>
      <c r="AK582" s="127" t="str">
        <f t="shared" si="131"/>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27"/>
        <v/>
      </c>
      <c r="BO582" s="5" t="str">
        <f t="shared" si="128"/>
        <v/>
      </c>
      <c r="BP582" s="15" t="str">
        <f t="shared" si="129"/>
        <v/>
      </c>
      <c r="BQ582" s="29"/>
      <c r="BR582" s="16"/>
      <c r="BS582" s="5" t="str">
        <f t="shared" si="125"/>
        <v/>
      </c>
      <c r="BV582" s="5" t="str">
        <f t="shared" si="130"/>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26"/>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2"/>
        <v/>
      </c>
      <c r="AJ583" s="4"/>
      <c r="AK583" s="127" t="str">
        <f t="shared" si="131"/>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27"/>
        <v/>
      </c>
      <c r="BO583" s="5" t="str">
        <f t="shared" si="128"/>
        <v/>
      </c>
      <c r="BP583" s="15" t="str">
        <f t="shared" si="129"/>
        <v/>
      </c>
      <c r="BQ583" s="29"/>
      <c r="BR583" s="16"/>
      <c r="BS583" s="5" t="str">
        <f t="shared" si="125"/>
        <v/>
      </c>
      <c r="BV583" s="5" t="str">
        <f t="shared" si="130"/>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26"/>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2"/>
        <v/>
      </c>
      <c r="AJ584" s="4"/>
      <c r="AK584" s="127" t="str">
        <f t="shared" si="131"/>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27"/>
        <v/>
      </c>
      <c r="BO584" s="5" t="str">
        <f t="shared" si="128"/>
        <v/>
      </c>
      <c r="BP584" s="15" t="str">
        <f t="shared" si="129"/>
        <v/>
      </c>
      <c r="BQ584" s="29"/>
      <c r="BR584" s="16"/>
      <c r="BS584" s="5" t="str">
        <f t="shared" si="125"/>
        <v/>
      </c>
      <c r="BV584" s="5" t="str">
        <f t="shared" si="130"/>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26"/>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2"/>
        <v/>
      </c>
      <c r="AJ585" s="4"/>
      <c r="AK585" s="127" t="str">
        <f t="shared" si="131"/>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27"/>
        <v/>
      </c>
      <c r="BO585" s="5" t="str">
        <f t="shared" si="128"/>
        <v/>
      </c>
      <c r="BP585" s="15" t="str">
        <f t="shared" si="129"/>
        <v/>
      </c>
      <c r="BQ585" s="29"/>
      <c r="BR585" s="16"/>
      <c r="BS585" s="5" t="str">
        <f t="shared" si="125"/>
        <v/>
      </c>
      <c r="BV585" s="5" t="str">
        <f t="shared" si="130"/>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26"/>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2"/>
        <v/>
      </c>
      <c r="AJ586" s="4"/>
      <c r="AK586" s="127" t="str">
        <f t="shared" si="131"/>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27"/>
        <v/>
      </c>
      <c r="BO586" s="5" t="str">
        <f t="shared" si="128"/>
        <v/>
      </c>
      <c r="BP586" s="15" t="str">
        <f t="shared" si="129"/>
        <v/>
      </c>
      <c r="BQ586" s="29"/>
      <c r="BR586" s="16"/>
      <c r="BS586" s="5" t="str">
        <f t="shared" si="125"/>
        <v/>
      </c>
      <c r="BV586" s="5" t="str">
        <f t="shared" si="130"/>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26"/>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2"/>
        <v/>
      </c>
      <c r="AJ587" s="4"/>
      <c r="AK587" s="127" t="str">
        <f t="shared" si="131"/>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27"/>
        <v/>
      </c>
      <c r="BO587" s="5" t="str">
        <f t="shared" si="128"/>
        <v/>
      </c>
      <c r="BP587" s="15" t="str">
        <f t="shared" si="129"/>
        <v/>
      </c>
      <c r="BQ587" s="29"/>
      <c r="BR587" s="16"/>
      <c r="BS587" s="5" t="str">
        <f t="shared" si="125"/>
        <v/>
      </c>
      <c r="BV587" s="5" t="str">
        <f t="shared" si="130"/>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26"/>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2"/>
        <v/>
      </c>
      <c r="AJ588" s="4"/>
      <c r="AK588" s="127" t="str">
        <f t="shared" si="131"/>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27"/>
        <v/>
      </c>
      <c r="BO588" s="5" t="str">
        <f t="shared" si="128"/>
        <v/>
      </c>
      <c r="BP588" s="15" t="str">
        <f t="shared" si="129"/>
        <v/>
      </c>
      <c r="BQ588" s="29"/>
      <c r="BR588" s="16"/>
      <c r="BS588" s="5" t="str">
        <f t="shared" si="125"/>
        <v/>
      </c>
      <c r="BV588" s="5" t="str">
        <f t="shared" si="130"/>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26"/>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2"/>
        <v/>
      </c>
      <c r="AJ589" s="4"/>
      <c r="AK589" s="127" t="str">
        <f t="shared" si="131"/>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27"/>
        <v/>
      </c>
      <c r="BO589" s="5" t="str">
        <f t="shared" si="128"/>
        <v/>
      </c>
      <c r="BP589" s="15" t="str">
        <f t="shared" si="129"/>
        <v/>
      </c>
      <c r="BQ589" s="29"/>
      <c r="BR589" s="16"/>
      <c r="BS589" s="5" t="str">
        <f t="shared" si="125"/>
        <v/>
      </c>
      <c r="BV589" s="5" t="str">
        <f t="shared" si="130"/>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26"/>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2"/>
        <v/>
      </c>
      <c r="AJ590" s="4"/>
      <c r="AK590" s="127" t="str">
        <f t="shared" si="131"/>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27"/>
        <v/>
      </c>
      <c r="BO590" s="5" t="str">
        <f t="shared" si="128"/>
        <v/>
      </c>
      <c r="BP590" s="15" t="str">
        <f t="shared" si="129"/>
        <v/>
      </c>
      <c r="BQ590" s="29"/>
      <c r="BR590" s="16"/>
      <c r="BS590" s="5" t="str">
        <f t="shared" si="125"/>
        <v/>
      </c>
      <c r="BV590" s="5" t="str">
        <f t="shared" si="130"/>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26"/>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2"/>
        <v/>
      </c>
      <c r="AJ591" s="4"/>
      <c r="AK591" s="127" t="str">
        <f t="shared" si="131"/>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27"/>
        <v/>
      </c>
      <c r="BO591" s="5" t="str">
        <f t="shared" si="128"/>
        <v/>
      </c>
      <c r="BP591" s="15" t="str">
        <f t="shared" si="129"/>
        <v/>
      </c>
      <c r="BQ591" s="29"/>
      <c r="BR591" s="16"/>
      <c r="BS591" s="5" t="str">
        <f t="shared" si="125"/>
        <v/>
      </c>
      <c r="BV591" s="5" t="str">
        <f t="shared" si="130"/>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26"/>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2"/>
        <v/>
      </c>
      <c r="AJ592" s="4"/>
      <c r="AK592" s="127" t="str">
        <f t="shared" si="131"/>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27"/>
        <v/>
      </c>
      <c r="BO592" s="5" t="str">
        <f t="shared" si="128"/>
        <v/>
      </c>
      <c r="BP592" s="15" t="str">
        <f t="shared" si="129"/>
        <v/>
      </c>
      <c r="BQ592" s="29"/>
      <c r="BR592" s="16"/>
      <c r="BS592" s="5" t="str">
        <f t="shared" si="125"/>
        <v/>
      </c>
      <c r="BV592" s="5" t="str">
        <f t="shared" si="130"/>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26"/>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2"/>
        <v/>
      </c>
      <c r="AJ593" s="4"/>
      <c r="AK593" s="127" t="str">
        <f t="shared" si="131"/>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27"/>
        <v/>
      </c>
      <c r="BO593" s="5" t="str">
        <f t="shared" si="128"/>
        <v/>
      </c>
      <c r="BP593" s="15" t="str">
        <f t="shared" si="129"/>
        <v/>
      </c>
      <c r="BQ593" s="29"/>
      <c r="BR593" s="16"/>
      <c r="BS593" s="5" t="str">
        <f t="shared" si="125"/>
        <v/>
      </c>
      <c r="BV593" s="5" t="str">
        <f t="shared" si="130"/>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26"/>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2"/>
        <v/>
      </c>
      <c r="AJ594" s="4"/>
      <c r="AK594" s="127" t="str">
        <f t="shared" si="131"/>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27"/>
        <v/>
      </c>
      <c r="BO594" s="5" t="str">
        <f t="shared" si="128"/>
        <v/>
      </c>
      <c r="BP594" s="15" t="str">
        <f t="shared" si="129"/>
        <v/>
      </c>
      <c r="BQ594" s="29"/>
      <c r="BR594" s="16"/>
      <c r="BS594" s="5" t="str">
        <f t="shared" si="125"/>
        <v/>
      </c>
      <c r="BV594" s="5" t="str">
        <f t="shared" si="130"/>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26"/>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2"/>
        <v/>
      </c>
      <c r="AJ595" s="4"/>
      <c r="AK595" s="127" t="str">
        <f t="shared" si="131"/>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27"/>
        <v/>
      </c>
      <c r="BO595" s="5" t="str">
        <f t="shared" si="128"/>
        <v/>
      </c>
      <c r="BP595" s="15" t="str">
        <f t="shared" si="129"/>
        <v/>
      </c>
      <c r="BQ595" s="29"/>
      <c r="BR595" s="16"/>
      <c r="BS595" s="5" t="str">
        <f t="shared" si="125"/>
        <v/>
      </c>
      <c r="BV595" s="5" t="str">
        <f t="shared" si="130"/>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26"/>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2"/>
        <v/>
      </c>
      <c r="AJ596" s="4"/>
      <c r="AK596" s="127" t="str">
        <f t="shared" si="131"/>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27"/>
        <v/>
      </c>
      <c r="BO596" s="5" t="str">
        <f t="shared" si="128"/>
        <v/>
      </c>
      <c r="BP596" s="15" t="str">
        <f t="shared" si="129"/>
        <v/>
      </c>
      <c r="BQ596" s="29"/>
      <c r="BR596" s="16"/>
      <c r="BS596" s="5" t="str">
        <f t="shared" si="125"/>
        <v/>
      </c>
      <c r="BV596" s="5" t="str">
        <f t="shared" si="130"/>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26"/>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2"/>
        <v/>
      </c>
      <c r="AJ597" s="4"/>
      <c r="AK597" s="127" t="str">
        <f t="shared" si="131"/>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27"/>
        <v/>
      </c>
      <c r="BO597" s="5" t="str">
        <f t="shared" si="128"/>
        <v/>
      </c>
      <c r="BP597" s="15" t="str">
        <f t="shared" si="129"/>
        <v/>
      </c>
      <c r="BQ597" s="29"/>
      <c r="BR597" s="16"/>
      <c r="BS597" s="5" t="str">
        <f t="shared" si="125"/>
        <v/>
      </c>
      <c r="BV597" s="5" t="str">
        <f t="shared" si="130"/>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26"/>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2"/>
        <v/>
      </c>
      <c r="AJ598" s="4"/>
      <c r="AK598" s="127" t="str">
        <f t="shared" si="131"/>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27"/>
        <v/>
      </c>
      <c r="BO598" s="5" t="str">
        <f t="shared" si="128"/>
        <v/>
      </c>
      <c r="BP598" s="15" t="str">
        <f t="shared" si="129"/>
        <v/>
      </c>
      <c r="BQ598" s="29"/>
      <c r="BR598" s="16"/>
      <c r="BS598" s="5" t="str">
        <f t="shared" ref="BS598:BS661" si="133">CONCATENATE(AR598,AS598,AT598,AU598,AV598)</f>
        <v/>
      </c>
      <c r="BV598" s="5" t="str">
        <f t="shared" si="130"/>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26"/>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2"/>
        <v/>
      </c>
      <c r="AJ599" s="4"/>
      <c r="AK599" s="127" t="str">
        <f t="shared" si="131"/>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27"/>
        <v/>
      </c>
      <c r="BO599" s="5" t="str">
        <f t="shared" si="128"/>
        <v/>
      </c>
      <c r="BP599" s="15" t="str">
        <f t="shared" si="129"/>
        <v/>
      </c>
      <c r="BQ599" s="29"/>
      <c r="BR599" s="16"/>
      <c r="BS599" s="5" t="str">
        <f t="shared" si="133"/>
        <v/>
      </c>
      <c r="BV599" s="5" t="str">
        <f t="shared" si="130"/>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26"/>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2"/>
        <v/>
      </c>
      <c r="AJ600" s="4"/>
      <c r="AK600" s="127" t="str">
        <f t="shared" si="131"/>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27"/>
        <v/>
      </c>
      <c r="BO600" s="5" t="str">
        <f t="shared" si="128"/>
        <v/>
      </c>
      <c r="BP600" s="15" t="str">
        <f t="shared" si="129"/>
        <v/>
      </c>
      <c r="BQ600" s="29"/>
      <c r="BR600" s="16"/>
      <c r="BS600" s="5" t="str">
        <f t="shared" si="133"/>
        <v/>
      </c>
      <c r="BV600" s="5" t="str">
        <f t="shared" si="130"/>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26"/>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2"/>
        <v/>
      </c>
      <c r="AJ601" s="4"/>
      <c r="AK601" s="127" t="str">
        <f t="shared" si="131"/>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27"/>
        <v/>
      </c>
      <c r="BO601" s="5" t="str">
        <f t="shared" si="128"/>
        <v/>
      </c>
      <c r="BP601" s="15" t="str">
        <f t="shared" si="129"/>
        <v/>
      </c>
      <c r="BQ601" s="29"/>
      <c r="BR601" s="16"/>
      <c r="BS601" s="5" t="str">
        <f t="shared" si="133"/>
        <v/>
      </c>
      <c r="BV601" s="5" t="str">
        <f t="shared" si="130"/>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26"/>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2"/>
        <v/>
      </c>
      <c r="AJ602" s="4"/>
      <c r="AK602" s="127" t="str">
        <f t="shared" si="131"/>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27"/>
        <v/>
      </c>
      <c r="BO602" s="5" t="str">
        <f t="shared" si="128"/>
        <v/>
      </c>
      <c r="BP602" s="15" t="str">
        <f t="shared" si="129"/>
        <v/>
      </c>
      <c r="BQ602" s="29"/>
      <c r="BR602" s="16"/>
      <c r="BS602" s="5" t="str">
        <f t="shared" si="133"/>
        <v/>
      </c>
      <c r="BV602" s="5" t="str">
        <f t="shared" si="130"/>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26"/>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2"/>
        <v/>
      </c>
      <c r="AJ603" s="4"/>
      <c r="AK603" s="127" t="str">
        <f t="shared" si="131"/>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27"/>
        <v/>
      </c>
      <c r="BO603" s="5" t="str">
        <f t="shared" si="128"/>
        <v/>
      </c>
      <c r="BP603" s="15" t="str">
        <f t="shared" si="129"/>
        <v/>
      </c>
      <c r="BQ603" s="29"/>
      <c r="BR603" s="16"/>
      <c r="BS603" s="5" t="str">
        <f t="shared" si="133"/>
        <v/>
      </c>
      <c r="BV603" s="5" t="str">
        <f t="shared" si="130"/>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26"/>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2"/>
        <v/>
      </c>
      <c r="AJ604" s="4"/>
      <c r="AK604" s="127" t="str">
        <f t="shared" si="131"/>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27"/>
        <v/>
      </c>
      <c r="BO604" s="5" t="str">
        <f t="shared" si="128"/>
        <v/>
      </c>
      <c r="BP604" s="15" t="str">
        <f t="shared" si="129"/>
        <v/>
      </c>
      <c r="BQ604" s="29"/>
      <c r="BR604" s="16"/>
      <c r="BS604" s="5" t="str">
        <f t="shared" si="133"/>
        <v/>
      </c>
      <c r="BV604" s="5" t="str">
        <f t="shared" si="130"/>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26"/>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2"/>
        <v/>
      </c>
      <c r="AJ605" s="4"/>
      <c r="AK605" s="127" t="str">
        <f t="shared" si="131"/>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27"/>
        <v/>
      </c>
      <c r="BO605" s="5" t="str">
        <f t="shared" si="128"/>
        <v/>
      </c>
      <c r="BP605" s="15" t="str">
        <f t="shared" si="129"/>
        <v/>
      </c>
      <c r="BQ605" s="29"/>
      <c r="BR605" s="16"/>
      <c r="BS605" s="5" t="str">
        <f t="shared" si="133"/>
        <v/>
      </c>
      <c r="BU605" s="5"/>
      <c r="BV605" s="5" t="str">
        <f t="shared" si="130"/>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26"/>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2"/>
        <v/>
      </c>
      <c r="AJ606" s="4"/>
      <c r="AK606" s="127" t="str">
        <f t="shared" si="131"/>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27"/>
        <v/>
      </c>
      <c r="BO606" s="5" t="str">
        <f t="shared" si="128"/>
        <v/>
      </c>
      <c r="BP606" s="15" t="str">
        <f t="shared" si="129"/>
        <v/>
      </c>
      <c r="BQ606" s="29"/>
      <c r="BR606" s="16"/>
      <c r="BS606" s="5" t="str">
        <f t="shared" si="133"/>
        <v/>
      </c>
      <c r="BU606" s="5"/>
      <c r="BV606" s="5" t="str">
        <f t="shared" si="130"/>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26"/>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2"/>
        <v/>
      </c>
      <c r="AJ607" s="4"/>
      <c r="AK607" s="127" t="str">
        <f t="shared" si="131"/>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27"/>
        <v/>
      </c>
      <c r="BO607" s="5" t="str">
        <f t="shared" si="128"/>
        <v/>
      </c>
      <c r="BP607" s="15" t="str">
        <f t="shared" si="129"/>
        <v/>
      </c>
      <c r="BQ607" s="29"/>
      <c r="BR607" s="16"/>
      <c r="BS607" s="5" t="str">
        <f t="shared" si="133"/>
        <v/>
      </c>
      <c r="BU607" s="5"/>
      <c r="BV607" s="5" t="str">
        <f t="shared" si="130"/>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26"/>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2"/>
        <v/>
      </c>
      <c r="AJ608" s="4"/>
      <c r="AK608" s="127" t="str">
        <f t="shared" si="131"/>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27"/>
        <v/>
      </c>
      <c r="BO608" s="5" t="str">
        <f t="shared" si="128"/>
        <v/>
      </c>
      <c r="BP608" s="15" t="str">
        <f t="shared" si="129"/>
        <v/>
      </c>
      <c r="BQ608" s="29"/>
      <c r="BR608" s="16"/>
      <c r="BS608" s="5" t="str">
        <f t="shared" si="133"/>
        <v/>
      </c>
      <c r="BU608" s="5"/>
      <c r="BV608" s="5" t="str">
        <f t="shared" si="130"/>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26"/>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2"/>
        <v/>
      </c>
      <c r="AJ609" s="4"/>
      <c r="AK609" s="127" t="str">
        <f t="shared" si="131"/>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27"/>
        <v/>
      </c>
      <c r="BO609" s="5" t="str">
        <f t="shared" si="128"/>
        <v/>
      </c>
      <c r="BP609" s="15" t="str">
        <f t="shared" si="129"/>
        <v/>
      </c>
      <c r="BQ609" s="29"/>
      <c r="BR609" s="16"/>
      <c r="BS609" s="5" t="str">
        <f t="shared" si="133"/>
        <v/>
      </c>
      <c r="BU609" s="5"/>
      <c r="BV609" s="5" t="str">
        <f t="shared" si="130"/>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26"/>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2"/>
        <v/>
      </c>
      <c r="AJ610" s="4"/>
      <c r="AK610" s="127" t="str">
        <f t="shared" si="131"/>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27"/>
        <v/>
      </c>
      <c r="BO610" s="5" t="str">
        <f t="shared" si="128"/>
        <v/>
      </c>
      <c r="BP610" s="15" t="str">
        <f t="shared" si="129"/>
        <v/>
      </c>
      <c r="BQ610" s="29"/>
      <c r="BR610" s="16"/>
      <c r="BS610" s="5" t="str">
        <f t="shared" si="133"/>
        <v/>
      </c>
      <c r="BU610" s="5"/>
      <c r="BV610" s="5" t="str">
        <f t="shared" si="130"/>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26"/>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2"/>
        <v/>
      </c>
      <c r="AJ611" s="4"/>
      <c r="AK611" s="127" t="str">
        <f t="shared" si="131"/>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27"/>
        <v/>
      </c>
      <c r="BO611" s="5" t="str">
        <f t="shared" si="128"/>
        <v/>
      </c>
      <c r="BP611" s="15" t="str">
        <f t="shared" si="129"/>
        <v/>
      </c>
      <c r="BQ611" s="29"/>
      <c r="BR611" s="16"/>
      <c r="BS611" s="5" t="str">
        <f t="shared" si="133"/>
        <v/>
      </c>
      <c r="BU611" s="5"/>
      <c r="BV611" s="5" t="str">
        <f t="shared" si="130"/>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26"/>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2"/>
        <v/>
      </c>
      <c r="AJ612" s="4"/>
      <c r="AK612" s="127" t="str">
        <f t="shared" si="131"/>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27"/>
        <v/>
      </c>
      <c r="BO612" s="5" t="str">
        <f t="shared" si="128"/>
        <v/>
      </c>
      <c r="BP612" s="15" t="str">
        <f t="shared" si="129"/>
        <v/>
      </c>
      <c r="BQ612" s="29"/>
      <c r="BR612" s="16"/>
      <c r="BS612" s="5" t="str">
        <f t="shared" si="133"/>
        <v/>
      </c>
      <c r="BU612" s="5"/>
      <c r="BV612" s="5" t="str">
        <f t="shared" si="130"/>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26"/>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2"/>
        <v/>
      </c>
      <c r="AJ613" s="4"/>
      <c r="AK613" s="127" t="str">
        <f t="shared" si="131"/>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27"/>
        <v/>
      </c>
      <c r="BO613" s="5" t="str">
        <f t="shared" si="128"/>
        <v/>
      </c>
      <c r="BP613" s="15" t="str">
        <f t="shared" si="129"/>
        <v/>
      </c>
      <c r="BQ613" s="29"/>
      <c r="BR613" s="16"/>
      <c r="BS613" s="5" t="str">
        <f t="shared" si="133"/>
        <v/>
      </c>
      <c r="BU613" s="5"/>
      <c r="BV613" s="5" t="str">
        <f t="shared" si="130"/>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26"/>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2"/>
        <v/>
      </c>
      <c r="AJ614" s="4"/>
      <c r="AK614" s="127" t="str">
        <f t="shared" si="131"/>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27"/>
        <v/>
      </c>
      <c r="BO614" s="5" t="str">
        <f t="shared" si="128"/>
        <v/>
      </c>
      <c r="BP614" s="15" t="str">
        <f t="shared" si="129"/>
        <v/>
      </c>
      <c r="BQ614" s="29"/>
      <c r="BR614" s="16"/>
      <c r="BS614" s="5" t="str">
        <f t="shared" si="133"/>
        <v/>
      </c>
      <c r="BU614" s="5"/>
      <c r="BV614" s="5" t="str">
        <f t="shared" si="130"/>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26"/>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2"/>
        <v/>
      </c>
      <c r="AJ615" s="4"/>
      <c r="AK615" s="127" t="str">
        <f t="shared" si="131"/>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27"/>
        <v/>
      </c>
      <c r="BO615" s="5" t="str">
        <f t="shared" si="128"/>
        <v/>
      </c>
      <c r="BP615" s="15" t="str">
        <f t="shared" si="129"/>
        <v/>
      </c>
      <c r="BQ615" s="29"/>
      <c r="BR615" s="16"/>
      <c r="BS615" s="5" t="str">
        <f t="shared" si="133"/>
        <v/>
      </c>
      <c r="BU615" s="5"/>
      <c r="BV615" s="5" t="str">
        <f t="shared" si="130"/>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26"/>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2"/>
        <v/>
      </c>
      <c r="AJ616" s="4"/>
      <c r="AK616" s="127" t="str">
        <f t="shared" si="131"/>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27"/>
        <v/>
      </c>
      <c r="BO616" s="5" t="str">
        <f t="shared" si="128"/>
        <v/>
      </c>
      <c r="BP616" s="15" t="str">
        <f t="shared" si="129"/>
        <v/>
      </c>
      <c r="BQ616" s="29"/>
      <c r="BR616" s="16"/>
      <c r="BS616" s="5" t="str">
        <f t="shared" si="133"/>
        <v/>
      </c>
      <c r="BU616" s="5"/>
      <c r="BV616" s="5" t="str">
        <f t="shared" si="130"/>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26"/>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2"/>
        <v/>
      </c>
      <c r="AJ617" s="4"/>
      <c r="AK617" s="127" t="str">
        <f t="shared" si="131"/>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27"/>
        <v/>
      </c>
      <c r="BO617" s="5" t="str">
        <f t="shared" si="128"/>
        <v/>
      </c>
      <c r="BP617" s="15" t="str">
        <f t="shared" si="129"/>
        <v/>
      </c>
      <c r="BQ617" s="29"/>
      <c r="BR617" s="16"/>
      <c r="BS617" s="5" t="str">
        <f t="shared" si="133"/>
        <v/>
      </c>
      <c r="BU617" s="5"/>
      <c r="BV617" s="5" t="str">
        <f t="shared" si="130"/>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26"/>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2"/>
        <v/>
      </c>
      <c r="AJ618" s="4"/>
      <c r="AK618" s="127" t="str">
        <f t="shared" si="131"/>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27"/>
        <v/>
      </c>
      <c r="BO618" s="5" t="str">
        <f t="shared" si="128"/>
        <v/>
      </c>
      <c r="BP618" s="15" t="str">
        <f t="shared" si="129"/>
        <v/>
      </c>
      <c r="BQ618" s="29"/>
      <c r="BR618" s="16"/>
      <c r="BS618" s="5" t="str">
        <f t="shared" si="133"/>
        <v/>
      </c>
      <c r="BU618" s="5"/>
      <c r="BV618" s="5" t="str">
        <f t="shared" si="130"/>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26"/>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2"/>
        <v/>
      </c>
      <c r="AJ619" s="4"/>
      <c r="AK619" s="127" t="str">
        <f t="shared" si="131"/>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27"/>
        <v/>
      </c>
      <c r="BO619" s="5" t="str">
        <f t="shared" si="128"/>
        <v/>
      </c>
      <c r="BP619" s="15" t="str">
        <f t="shared" si="129"/>
        <v/>
      </c>
      <c r="BQ619" s="29"/>
      <c r="BR619" s="16"/>
      <c r="BS619" s="5" t="str">
        <f t="shared" si="133"/>
        <v/>
      </c>
      <c r="BU619" s="5"/>
      <c r="BV619" s="5" t="str">
        <f t="shared" si="130"/>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26"/>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2"/>
        <v/>
      </c>
      <c r="AJ620" s="4"/>
      <c r="AK620" s="127" t="str">
        <f t="shared" si="131"/>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27"/>
        <v/>
      </c>
      <c r="BO620" s="5" t="str">
        <f t="shared" si="128"/>
        <v/>
      </c>
      <c r="BP620" s="15" t="str">
        <f t="shared" si="129"/>
        <v/>
      </c>
      <c r="BQ620" s="29"/>
      <c r="BR620" s="16"/>
      <c r="BS620" s="5" t="str">
        <f t="shared" si="133"/>
        <v/>
      </c>
      <c r="BU620" s="5"/>
      <c r="BV620" s="5" t="str">
        <f t="shared" si="130"/>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26"/>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2"/>
        <v/>
      </c>
      <c r="AJ621" s="4"/>
      <c r="AK621" s="127" t="str">
        <f t="shared" si="131"/>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27"/>
        <v/>
      </c>
      <c r="BO621" s="5" t="str">
        <f t="shared" si="128"/>
        <v/>
      </c>
      <c r="BP621" s="15" t="str">
        <f t="shared" si="129"/>
        <v/>
      </c>
      <c r="BQ621" s="29"/>
      <c r="BR621" s="16"/>
      <c r="BS621" s="5" t="str">
        <f t="shared" si="133"/>
        <v/>
      </c>
      <c r="BU621" s="5"/>
      <c r="BV621" s="5" t="str">
        <f t="shared" si="130"/>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26"/>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2"/>
        <v/>
      </c>
      <c r="AJ622" s="4"/>
      <c r="AK622" s="127" t="str">
        <f t="shared" si="131"/>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27"/>
        <v/>
      </c>
      <c r="BO622" s="5" t="str">
        <f t="shared" si="128"/>
        <v/>
      </c>
      <c r="BP622" s="15" t="str">
        <f t="shared" si="129"/>
        <v/>
      </c>
      <c r="BQ622" s="29"/>
      <c r="BR622" s="16"/>
      <c r="BS622" s="5" t="str">
        <f t="shared" si="133"/>
        <v/>
      </c>
      <c r="BU622" s="5"/>
      <c r="BV622" s="5" t="str">
        <f t="shared" si="130"/>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26"/>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2"/>
        <v/>
      </c>
      <c r="AJ623" s="4"/>
      <c r="AK623" s="127" t="str">
        <f t="shared" si="131"/>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27"/>
        <v/>
      </c>
      <c r="BO623" s="5" t="str">
        <f t="shared" si="128"/>
        <v/>
      </c>
      <c r="BP623" s="15" t="str">
        <f t="shared" si="129"/>
        <v/>
      </c>
      <c r="BQ623" s="29"/>
      <c r="BR623" s="16"/>
      <c r="BS623" s="5" t="str">
        <f t="shared" si="133"/>
        <v/>
      </c>
      <c r="BU623" s="5"/>
      <c r="BV623" s="5" t="str">
        <f t="shared" si="130"/>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26"/>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2"/>
        <v/>
      </c>
      <c r="AJ624" s="4"/>
      <c r="AK624" s="127" t="str">
        <f t="shared" si="131"/>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27"/>
        <v/>
      </c>
      <c r="BO624" s="5" t="str">
        <f t="shared" si="128"/>
        <v/>
      </c>
      <c r="BP624" s="15" t="str">
        <f t="shared" si="129"/>
        <v/>
      </c>
      <c r="BQ624" s="29"/>
      <c r="BR624" s="16"/>
      <c r="BS624" s="5" t="str">
        <f t="shared" si="133"/>
        <v/>
      </c>
      <c r="BU624" s="5"/>
      <c r="BV624" s="5" t="str">
        <f t="shared" si="130"/>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26"/>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2"/>
        <v/>
      </c>
      <c r="AJ625" s="4"/>
      <c r="AK625" s="127" t="str">
        <f t="shared" si="131"/>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27"/>
        <v/>
      </c>
      <c r="BO625" s="5" t="str">
        <f t="shared" si="128"/>
        <v/>
      </c>
      <c r="BP625" s="15" t="str">
        <f t="shared" si="129"/>
        <v/>
      </c>
      <c r="BQ625" s="29"/>
      <c r="BR625" s="16"/>
      <c r="BS625" s="5" t="str">
        <f t="shared" si="133"/>
        <v/>
      </c>
      <c r="BU625" s="5"/>
      <c r="BV625" s="5" t="str">
        <f t="shared" si="130"/>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26"/>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2"/>
        <v/>
      </c>
      <c r="AJ626" s="4"/>
      <c r="AK626" s="127" t="str">
        <f t="shared" si="131"/>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27"/>
        <v/>
      </c>
      <c r="BO626" s="5" t="str">
        <f t="shared" si="128"/>
        <v/>
      </c>
      <c r="BP626" s="15" t="str">
        <f t="shared" si="129"/>
        <v/>
      </c>
      <c r="BQ626" s="29"/>
      <c r="BR626" s="16"/>
      <c r="BS626" s="5" t="str">
        <f t="shared" si="133"/>
        <v/>
      </c>
      <c r="BU626" s="5"/>
      <c r="BV626" s="5" t="str">
        <f t="shared" si="130"/>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26"/>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2"/>
        <v/>
      </c>
      <c r="AJ627" s="4"/>
      <c r="AK627" s="127" t="str">
        <f t="shared" si="131"/>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27"/>
        <v/>
      </c>
      <c r="BO627" s="5" t="str">
        <f t="shared" si="128"/>
        <v/>
      </c>
      <c r="BP627" s="15" t="str">
        <f t="shared" si="129"/>
        <v/>
      </c>
      <c r="BQ627" s="29"/>
      <c r="BR627" s="16"/>
      <c r="BS627" s="5" t="str">
        <f t="shared" si="133"/>
        <v/>
      </c>
      <c r="BU627" s="5"/>
      <c r="BV627" s="5" t="str">
        <f t="shared" si="130"/>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26"/>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2"/>
        <v/>
      </c>
      <c r="AJ628" s="4"/>
      <c r="AK628" s="127" t="str">
        <f t="shared" si="131"/>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27"/>
        <v/>
      </c>
      <c r="BO628" s="5" t="str">
        <f t="shared" si="128"/>
        <v/>
      </c>
      <c r="BP628" s="15" t="str">
        <f t="shared" si="129"/>
        <v/>
      </c>
      <c r="BQ628" s="29"/>
      <c r="BR628" s="16"/>
      <c r="BS628" s="5" t="str">
        <f t="shared" si="133"/>
        <v/>
      </c>
      <c r="BU628" s="5"/>
      <c r="BV628" s="5" t="str">
        <f t="shared" si="130"/>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26"/>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2"/>
        <v/>
      </c>
      <c r="AJ629" s="4"/>
      <c r="AK629" s="127" t="str">
        <f t="shared" si="131"/>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27"/>
        <v/>
      </c>
      <c r="BO629" s="5" t="str">
        <f t="shared" si="128"/>
        <v/>
      </c>
      <c r="BP629" s="15" t="str">
        <f t="shared" si="129"/>
        <v/>
      </c>
      <c r="BQ629" s="29"/>
      <c r="BR629" s="16"/>
      <c r="BS629" s="5" t="str">
        <f t="shared" si="133"/>
        <v/>
      </c>
      <c r="BU629" s="5"/>
      <c r="BV629" s="5" t="str">
        <f t="shared" si="130"/>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26"/>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2"/>
        <v/>
      </c>
      <c r="AJ630" s="4"/>
      <c r="AK630" s="127" t="str">
        <f t="shared" si="131"/>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27"/>
        <v/>
      </c>
      <c r="BO630" s="5" t="str">
        <f t="shared" si="128"/>
        <v/>
      </c>
      <c r="BP630" s="15" t="str">
        <f t="shared" si="129"/>
        <v/>
      </c>
      <c r="BQ630" s="29"/>
      <c r="BR630" s="16"/>
      <c r="BS630" s="5" t="str">
        <f t="shared" si="133"/>
        <v/>
      </c>
      <c r="BU630" s="5"/>
      <c r="BV630" s="5" t="str">
        <f t="shared" si="130"/>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26"/>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2"/>
        <v/>
      </c>
      <c r="AJ631" s="4"/>
      <c r="AK631" s="127" t="str">
        <f t="shared" si="131"/>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27"/>
        <v/>
      </c>
      <c r="BO631" s="5" t="str">
        <f t="shared" si="128"/>
        <v/>
      </c>
      <c r="BP631" s="15" t="str">
        <f t="shared" si="129"/>
        <v/>
      </c>
      <c r="BQ631" s="29"/>
      <c r="BR631" s="16"/>
      <c r="BS631" s="5" t="str">
        <f t="shared" si="133"/>
        <v/>
      </c>
      <c r="BU631" s="5"/>
      <c r="BV631" s="5" t="str">
        <f t="shared" si="130"/>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26"/>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2"/>
        <v/>
      </c>
      <c r="AJ632" s="4"/>
      <c r="AK632" s="127" t="str">
        <f t="shared" si="131"/>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27"/>
        <v/>
      </c>
      <c r="BO632" s="5" t="str">
        <f t="shared" si="128"/>
        <v/>
      </c>
      <c r="BP632" s="15" t="str">
        <f t="shared" si="129"/>
        <v/>
      </c>
      <c r="BQ632" s="29"/>
      <c r="BR632" s="16"/>
      <c r="BS632" s="5" t="str">
        <f t="shared" si="133"/>
        <v/>
      </c>
      <c r="BU632" s="5"/>
      <c r="BV632" s="5" t="str">
        <f t="shared" si="130"/>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26"/>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2"/>
        <v/>
      </c>
      <c r="AJ633" s="4"/>
      <c r="AK633" s="127" t="str">
        <f t="shared" si="131"/>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27"/>
        <v/>
      </c>
      <c r="BO633" s="5" t="str">
        <f t="shared" si="128"/>
        <v/>
      </c>
      <c r="BP633" s="15" t="str">
        <f t="shared" si="129"/>
        <v/>
      </c>
      <c r="BQ633" s="29"/>
      <c r="BR633" s="16"/>
      <c r="BS633" s="5" t="str">
        <f t="shared" si="133"/>
        <v/>
      </c>
      <c r="BU633" s="5"/>
      <c r="BV633" s="5" t="str">
        <f t="shared" si="130"/>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26"/>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2"/>
        <v/>
      </c>
      <c r="AJ634" s="4"/>
      <c r="AK634" s="127" t="str">
        <f t="shared" si="131"/>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27"/>
        <v/>
      </c>
      <c r="BO634" s="5" t="str">
        <f t="shared" si="128"/>
        <v/>
      </c>
      <c r="BP634" s="15" t="str">
        <f t="shared" si="129"/>
        <v/>
      </c>
      <c r="BQ634" s="29"/>
      <c r="BR634" s="16"/>
      <c r="BS634" s="5" t="str">
        <f t="shared" si="133"/>
        <v/>
      </c>
      <c r="BU634" s="5"/>
      <c r="BV634" s="5" t="str">
        <f t="shared" si="130"/>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26"/>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2"/>
        <v/>
      </c>
      <c r="AJ635" s="4"/>
      <c r="AK635" s="127" t="str">
        <f t="shared" si="131"/>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27"/>
        <v/>
      </c>
      <c r="BO635" s="5" t="str">
        <f t="shared" si="128"/>
        <v/>
      </c>
      <c r="BP635" s="15" t="str">
        <f t="shared" si="129"/>
        <v/>
      </c>
      <c r="BQ635" s="29"/>
      <c r="BR635" s="16"/>
      <c r="BS635" s="5" t="str">
        <f t="shared" si="133"/>
        <v/>
      </c>
      <c r="BU635" s="5"/>
      <c r="BV635" s="5" t="str">
        <f t="shared" si="130"/>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26"/>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2"/>
        <v/>
      </c>
      <c r="AJ636" s="4"/>
      <c r="AK636" s="127" t="str">
        <f t="shared" si="131"/>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27"/>
        <v/>
      </c>
      <c r="BO636" s="5" t="str">
        <f t="shared" si="128"/>
        <v/>
      </c>
      <c r="BP636" s="15" t="str">
        <f t="shared" si="129"/>
        <v/>
      </c>
      <c r="BQ636" s="29"/>
      <c r="BR636" s="16"/>
      <c r="BS636" s="5" t="str">
        <f t="shared" si="133"/>
        <v/>
      </c>
      <c r="BU636" s="5"/>
      <c r="BV636" s="5" t="str">
        <f t="shared" si="130"/>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26"/>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2"/>
        <v/>
      </c>
      <c r="AJ637" s="4"/>
      <c r="AK637" s="127" t="str">
        <f t="shared" si="131"/>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27"/>
        <v/>
      </c>
      <c r="BO637" s="5" t="str">
        <f t="shared" si="128"/>
        <v/>
      </c>
      <c r="BP637" s="15" t="str">
        <f t="shared" si="129"/>
        <v/>
      </c>
      <c r="BQ637" s="29"/>
      <c r="BR637" s="16"/>
      <c r="BS637" s="5" t="str">
        <f t="shared" si="133"/>
        <v/>
      </c>
      <c r="BU637" s="5"/>
      <c r="BV637" s="5" t="str">
        <f t="shared" si="130"/>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26"/>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2"/>
        <v/>
      </c>
      <c r="AJ638" s="4"/>
      <c r="AK638" s="127" t="str">
        <f t="shared" si="131"/>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27"/>
        <v/>
      </c>
      <c r="BO638" s="5" t="str">
        <f t="shared" si="128"/>
        <v/>
      </c>
      <c r="BP638" s="15" t="str">
        <f t="shared" si="129"/>
        <v/>
      </c>
      <c r="BQ638" s="29"/>
      <c r="BR638" s="16"/>
      <c r="BS638" s="5" t="str">
        <f t="shared" si="133"/>
        <v/>
      </c>
      <c r="BU638" s="5"/>
      <c r="BV638" s="5" t="str">
        <f t="shared" si="130"/>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26"/>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2"/>
        <v/>
      </c>
      <c r="AJ639" s="4"/>
      <c r="AK639" s="127" t="str">
        <f t="shared" si="131"/>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27"/>
        <v/>
      </c>
      <c r="BO639" s="5" t="str">
        <f t="shared" si="128"/>
        <v/>
      </c>
      <c r="BP639" s="15" t="str">
        <f t="shared" si="129"/>
        <v/>
      </c>
      <c r="BQ639" s="29"/>
      <c r="BR639" s="16"/>
      <c r="BS639" s="5" t="str">
        <f t="shared" si="133"/>
        <v/>
      </c>
      <c r="BU639" s="5"/>
      <c r="BV639" s="5" t="str">
        <f t="shared" si="130"/>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26"/>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2"/>
        <v/>
      </c>
      <c r="AJ640" s="4"/>
      <c r="AK640" s="127" t="str">
        <f t="shared" si="131"/>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27"/>
        <v/>
      </c>
      <c r="BO640" s="5" t="str">
        <f t="shared" si="128"/>
        <v/>
      </c>
      <c r="BP640" s="15" t="str">
        <f t="shared" si="129"/>
        <v/>
      </c>
      <c r="BQ640" s="29"/>
      <c r="BR640" s="16"/>
      <c r="BS640" s="5" t="str">
        <f t="shared" si="133"/>
        <v/>
      </c>
      <c r="BU640" s="5"/>
      <c r="BV640" s="5" t="str">
        <f t="shared" si="130"/>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26"/>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2"/>
        <v/>
      </c>
      <c r="AJ641" s="4"/>
      <c r="AK641" s="127" t="str">
        <f t="shared" si="131"/>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27"/>
        <v/>
      </c>
      <c r="BO641" s="5" t="str">
        <f t="shared" si="128"/>
        <v/>
      </c>
      <c r="BP641" s="15" t="str">
        <f t="shared" si="129"/>
        <v/>
      </c>
      <c r="BQ641" s="29"/>
      <c r="BR641" s="16"/>
      <c r="BS641" s="5" t="str">
        <f t="shared" si="133"/>
        <v/>
      </c>
      <c r="BU641" s="5"/>
      <c r="BV641" s="5" t="str">
        <f t="shared" si="130"/>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34">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2"/>
        <v/>
      </c>
      <c r="AJ642" s="4"/>
      <c r="AK642" s="127" t="str">
        <f t="shared" si="131"/>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5">IF(BM642="","",AI642)</f>
        <v/>
      </c>
      <c r="BO642" s="5" t="str">
        <f t="shared" ref="BO642:BO705" si="136">IF(BM642="","",E642)</f>
        <v/>
      </c>
      <c r="BP642" s="15" t="str">
        <f t="shared" ref="BP642:BP705" si="137">IF(BM642="","",F642)</f>
        <v/>
      </c>
      <c r="BQ642" s="29"/>
      <c r="BR642" s="16"/>
      <c r="BS642" s="5" t="str">
        <f t="shared" si="133"/>
        <v/>
      </c>
      <c r="BU642" s="5"/>
      <c r="BV642" s="5" t="str">
        <f t="shared" ref="BV642:BV705" si="138">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34"/>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2"/>
        <v/>
      </c>
      <c r="AJ643" s="4"/>
      <c r="AK643" s="127" t="str">
        <f t="shared" ref="AK643:AK706" si="139">IF(AJ643="","",AJ643/((AH643*0.746*365*24)+438))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5"/>
        <v/>
      </c>
      <c r="BO643" s="5" t="str">
        <f t="shared" si="136"/>
        <v/>
      </c>
      <c r="BP643" s="15" t="str">
        <f t="shared" si="137"/>
        <v/>
      </c>
      <c r="BQ643" s="29"/>
      <c r="BR643" s="16"/>
      <c r="BS643" s="5" t="str">
        <f t="shared" si="133"/>
        <v/>
      </c>
      <c r="BU643" s="5"/>
      <c r="BV643" s="5" t="str">
        <f t="shared" si="138"/>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34"/>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0">IF(AH644="","",(AH644*0.746*365*24)*0.75+438)</f>
        <v/>
      </c>
      <c r="AJ644" s="4"/>
      <c r="AK644" s="127" t="str">
        <f t="shared" si="139"/>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5"/>
        <v/>
      </c>
      <c r="BO644" s="5" t="str">
        <f t="shared" si="136"/>
        <v/>
      </c>
      <c r="BP644" s="15" t="str">
        <f t="shared" si="137"/>
        <v/>
      </c>
      <c r="BQ644" s="29"/>
      <c r="BR644" s="16"/>
      <c r="BS644" s="5" t="str">
        <f t="shared" si="133"/>
        <v/>
      </c>
      <c r="BU644" s="5"/>
      <c r="BV644" s="5" t="str">
        <f t="shared" si="138"/>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34"/>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0"/>
        <v/>
      </c>
      <c r="AJ645" s="4"/>
      <c r="AK645" s="127" t="str">
        <f t="shared" si="139"/>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5"/>
        <v/>
      </c>
      <c r="BO645" s="5" t="str">
        <f t="shared" si="136"/>
        <v/>
      </c>
      <c r="BP645" s="15" t="str">
        <f t="shared" si="137"/>
        <v/>
      </c>
      <c r="BQ645" s="29"/>
      <c r="BR645" s="16"/>
      <c r="BS645" s="5" t="str">
        <f t="shared" si="133"/>
        <v/>
      </c>
      <c r="BU645" s="5"/>
      <c r="BV645" s="5" t="str">
        <f t="shared" si="138"/>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34"/>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0"/>
        <v/>
      </c>
      <c r="AJ646" s="4"/>
      <c r="AK646" s="127" t="str">
        <f t="shared" si="139"/>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5"/>
        <v/>
      </c>
      <c r="BO646" s="5" t="str">
        <f t="shared" si="136"/>
        <v/>
      </c>
      <c r="BP646" s="15" t="str">
        <f t="shared" si="137"/>
        <v/>
      </c>
      <c r="BQ646" s="29"/>
      <c r="BR646" s="16"/>
      <c r="BS646" s="5" t="str">
        <f t="shared" si="133"/>
        <v/>
      </c>
      <c r="BU646" s="5"/>
      <c r="BV646" s="5" t="str">
        <f t="shared" si="138"/>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34"/>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0"/>
        <v/>
      </c>
      <c r="AJ647" s="4"/>
      <c r="AK647" s="127" t="str">
        <f t="shared" si="139"/>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5"/>
        <v/>
      </c>
      <c r="BO647" s="5" t="str">
        <f t="shared" si="136"/>
        <v/>
      </c>
      <c r="BP647" s="15" t="str">
        <f t="shared" si="137"/>
        <v/>
      </c>
      <c r="BQ647" s="29"/>
      <c r="BR647" s="16"/>
      <c r="BS647" s="5" t="str">
        <f t="shared" si="133"/>
        <v/>
      </c>
      <c r="BU647" s="5"/>
      <c r="BV647" s="5" t="str">
        <f t="shared" si="138"/>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34"/>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0"/>
        <v/>
      </c>
      <c r="AJ648" s="4"/>
      <c r="AK648" s="127" t="str">
        <f t="shared" si="139"/>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5"/>
        <v/>
      </c>
      <c r="BO648" s="5" t="str">
        <f t="shared" si="136"/>
        <v/>
      </c>
      <c r="BP648" s="15" t="str">
        <f t="shared" si="137"/>
        <v/>
      </c>
      <c r="BQ648" s="29"/>
      <c r="BR648" s="16"/>
      <c r="BS648" s="5" t="str">
        <f t="shared" si="133"/>
        <v/>
      </c>
      <c r="BU648" s="5"/>
      <c r="BV648" s="5" t="str">
        <f t="shared" si="138"/>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34"/>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0"/>
        <v/>
      </c>
      <c r="AJ649" s="4"/>
      <c r="AK649" s="127" t="str">
        <f t="shared" si="139"/>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5"/>
        <v/>
      </c>
      <c r="BO649" s="5" t="str">
        <f t="shared" si="136"/>
        <v/>
      </c>
      <c r="BP649" s="15" t="str">
        <f t="shared" si="137"/>
        <v/>
      </c>
      <c r="BQ649" s="29"/>
      <c r="BR649" s="16"/>
      <c r="BS649" s="5" t="str">
        <f t="shared" si="133"/>
        <v/>
      </c>
      <c r="BU649" s="5"/>
      <c r="BV649" s="5" t="str">
        <f t="shared" si="138"/>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34"/>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0"/>
        <v/>
      </c>
      <c r="AJ650" s="4"/>
      <c r="AK650" s="127" t="str">
        <f t="shared" si="139"/>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5"/>
        <v/>
      </c>
      <c r="BO650" s="5" t="str">
        <f t="shared" si="136"/>
        <v/>
      </c>
      <c r="BP650" s="15" t="str">
        <f t="shared" si="137"/>
        <v/>
      </c>
      <c r="BQ650" s="29"/>
      <c r="BR650" s="16"/>
      <c r="BS650" s="5" t="str">
        <f t="shared" si="133"/>
        <v/>
      </c>
      <c r="BU650" s="5"/>
      <c r="BV650" s="5" t="str">
        <f t="shared" si="138"/>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34"/>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0"/>
        <v/>
      </c>
      <c r="AJ651" s="4"/>
      <c r="AK651" s="127" t="str">
        <f t="shared" si="139"/>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5"/>
        <v/>
      </c>
      <c r="BO651" s="5" t="str">
        <f t="shared" si="136"/>
        <v/>
      </c>
      <c r="BP651" s="15" t="str">
        <f t="shared" si="137"/>
        <v/>
      </c>
      <c r="BQ651" s="29"/>
      <c r="BR651" s="16"/>
      <c r="BS651" s="5" t="str">
        <f t="shared" si="133"/>
        <v/>
      </c>
      <c r="BU651" s="5"/>
      <c r="BV651" s="5" t="str">
        <f t="shared" si="138"/>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34"/>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0"/>
        <v/>
      </c>
      <c r="AJ652" s="4"/>
      <c r="AK652" s="127" t="str">
        <f t="shared" si="139"/>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5"/>
        <v/>
      </c>
      <c r="BO652" s="5" t="str">
        <f t="shared" si="136"/>
        <v/>
      </c>
      <c r="BP652" s="15" t="str">
        <f t="shared" si="137"/>
        <v/>
      </c>
      <c r="BQ652" s="29"/>
      <c r="BR652" s="16"/>
      <c r="BS652" s="5" t="str">
        <f t="shared" si="133"/>
        <v/>
      </c>
      <c r="BU652" s="5"/>
      <c r="BV652" s="5" t="str">
        <f t="shared" si="138"/>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34"/>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0"/>
        <v/>
      </c>
      <c r="AJ653" s="4"/>
      <c r="AK653" s="127" t="str">
        <f t="shared" si="139"/>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5"/>
        <v/>
      </c>
      <c r="BO653" s="5" t="str">
        <f t="shared" si="136"/>
        <v/>
      </c>
      <c r="BP653" s="15" t="str">
        <f t="shared" si="137"/>
        <v/>
      </c>
      <c r="BQ653" s="29"/>
      <c r="BR653" s="16"/>
      <c r="BS653" s="5" t="str">
        <f t="shared" si="133"/>
        <v/>
      </c>
      <c r="BU653" s="5"/>
      <c r="BV653" s="5" t="str">
        <f t="shared" si="138"/>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34"/>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0"/>
        <v/>
      </c>
      <c r="AJ654" s="4"/>
      <c r="AK654" s="127" t="str">
        <f t="shared" si="139"/>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5"/>
        <v/>
      </c>
      <c r="BO654" s="5" t="str">
        <f t="shared" si="136"/>
        <v/>
      </c>
      <c r="BP654" s="15" t="str">
        <f t="shared" si="137"/>
        <v/>
      </c>
      <c r="BQ654" s="29"/>
      <c r="BR654" s="16"/>
      <c r="BS654" s="5" t="str">
        <f t="shared" si="133"/>
        <v/>
      </c>
      <c r="BU654" s="5"/>
      <c r="BV654" s="5" t="str">
        <f t="shared" si="138"/>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34"/>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0"/>
        <v/>
      </c>
      <c r="AJ655" s="4"/>
      <c r="AK655" s="127" t="str">
        <f t="shared" si="139"/>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5"/>
        <v/>
      </c>
      <c r="BO655" s="5" t="str">
        <f t="shared" si="136"/>
        <v/>
      </c>
      <c r="BP655" s="15" t="str">
        <f t="shared" si="137"/>
        <v/>
      </c>
      <c r="BQ655" s="29"/>
      <c r="BR655" s="16"/>
      <c r="BS655" s="5" t="str">
        <f t="shared" si="133"/>
        <v/>
      </c>
      <c r="BU655" s="5"/>
      <c r="BV655" s="5" t="str">
        <f t="shared" si="138"/>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34"/>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0"/>
        <v/>
      </c>
      <c r="AJ656" s="4"/>
      <c r="AK656" s="127" t="str">
        <f t="shared" si="139"/>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5"/>
        <v/>
      </c>
      <c r="BO656" s="5" t="str">
        <f t="shared" si="136"/>
        <v/>
      </c>
      <c r="BP656" s="15" t="str">
        <f t="shared" si="137"/>
        <v/>
      </c>
      <c r="BQ656" s="29"/>
      <c r="BR656" s="16"/>
      <c r="BS656" s="5" t="str">
        <f t="shared" si="133"/>
        <v/>
      </c>
      <c r="BU656" s="5"/>
      <c r="BV656" s="5" t="str">
        <f t="shared" si="138"/>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34"/>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0"/>
        <v/>
      </c>
      <c r="AJ657" s="4"/>
      <c r="AK657" s="127" t="str">
        <f t="shared" si="139"/>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5"/>
        <v/>
      </c>
      <c r="BO657" s="5" t="str">
        <f t="shared" si="136"/>
        <v/>
      </c>
      <c r="BP657" s="15" t="str">
        <f t="shared" si="137"/>
        <v/>
      </c>
      <c r="BQ657" s="29"/>
      <c r="BR657" s="16"/>
      <c r="BS657" s="5" t="str">
        <f t="shared" si="133"/>
        <v/>
      </c>
      <c r="BU657" s="5"/>
      <c r="BV657" s="5" t="str">
        <f t="shared" si="138"/>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34"/>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0"/>
        <v/>
      </c>
      <c r="AJ658" s="4"/>
      <c r="AK658" s="127" t="str">
        <f t="shared" si="139"/>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5"/>
        <v/>
      </c>
      <c r="BO658" s="5" t="str">
        <f t="shared" si="136"/>
        <v/>
      </c>
      <c r="BP658" s="15" t="str">
        <f t="shared" si="137"/>
        <v/>
      </c>
      <c r="BQ658" s="29"/>
      <c r="BR658" s="16"/>
      <c r="BS658" s="5" t="str">
        <f t="shared" si="133"/>
        <v/>
      </c>
      <c r="BU658" s="5"/>
      <c r="BV658" s="5" t="str">
        <f t="shared" si="138"/>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34"/>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0"/>
        <v/>
      </c>
      <c r="AJ659" s="4"/>
      <c r="AK659" s="127" t="str">
        <f t="shared" si="139"/>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5"/>
        <v/>
      </c>
      <c r="BO659" s="5" t="str">
        <f t="shared" si="136"/>
        <v/>
      </c>
      <c r="BP659" s="15" t="str">
        <f t="shared" si="137"/>
        <v/>
      </c>
      <c r="BQ659" s="29"/>
      <c r="BR659" s="16"/>
      <c r="BS659" s="5" t="str">
        <f t="shared" si="133"/>
        <v/>
      </c>
      <c r="BU659" s="5"/>
      <c r="BV659" s="5" t="str">
        <f t="shared" si="138"/>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34"/>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0"/>
        <v/>
      </c>
      <c r="AJ660" s="4"/>
      <c r="AK660" s="127" t="str">
        <f t="shared" si="139"/>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5"/>
        <v/>
      </c>
      <c r="BO660" s="5" t="str">
        <f t="shared" si="136"/>
        <v/>
      </c>
      <c r="BP660" s="15" t="str">
        <f t="shared" si="137"/>
        <v/>
      </c>
      <c r="BQ660" s="29"/>
      <c r="BR660" s="16"/>
      <c r="BS660" s="5" t="str">
        <f t="shared" si="133"/>
        <v/>
      </c>
      <c r="BU660" s="5"/>
      <c r="BV660" s="5" t="str">
        <f t="shared" si="138"/>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34"/>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0"/>
        <v/>
      </c>
      <c r="AJ661" s="4"/>
      <c r="AK661" s="127" t="str">
        <f t="shared" si="139"/>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5"/>
        <v/>
      </c>
      <c r="BO661" s="5" t="str">
        <f t="shared" si="136"/>
        <v/>
      </c>
      <c r="BP661" s="15" t="str">
        <f t="shared" si="137"/>
        <v/>
      </c>
      <c r="BQ661" s="29"/>
      <c r="BR661" s="16"/>
      <c r="BS661" s="5" t="str">
        <f t="shared" si="133"/>
        <v/>
      </c>
      <c r="BU661" s="5"/>
      <c r="BV661" s="5" t="str">
        <f t="shared" si="138"/>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34"/>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0"/>
        <v/>
      </c>
      <c r="AJ662" s="4"/>
      <c r="AK662" s="127" t="str">
        <f t="shared" si="139"/>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5"/>
        <v/>
      </c>
      <c r="BO662" s="5" t="str">
        <f t="shared" si="136"/>
        <v/>
      </c>
      <c r="BP662" s="15" t="str">
        <f t="shared" si="137"/>
        <v/>
      </c>
      <c r="BQ662" s="29"/>
      <c r="BR662" s="16"/>
      <c r="BS662" s="5" t="str">
        <f t="shared" ref="BS662:BS725" si="141">CONCATENATE(AR662,AS662,AT662,AU662,AV662)</f>
        <v/>
      </c>
      <c r="BU662" s="5"/>
      <c r="BV662" s="5" t="str">
        <f t="shared" si="138"/>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34"/>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0"/>
        <v/>
      </c>
      <c r="AJ663" s="4"/>
      <c r="AK663" s="127" t="str">
        <f t="shared" si="139"/>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5"/>
        <v/>
      </c>
      <c r="BO663" s="5" t="str">
        <f t="shared" si="136"/>
        <v/>
      </c>
      <c r="BP663" s="15" t="str">
        <f t="shared" si="137"/>
        <v/>
      </c>
      <c r="BQ663" s="29"/>
      <c r="BR663" s="16"/>
      <c r="BS663" s="5" t="str">
        <f t="shared" si="141"/>
        <v/>
      </c>
      <c r="BU663" s="5"/>
      <c r="BV663" s="5" t="str">
        <f t="shared" si="138"/>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34"/>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0"/>
        <v/>
      </c>
      <c r="AJ664" s="4"/>
      <c r="AK664" s="127" t="str">
        <f t="shared" si="139"/>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5"/>
        <v/>
      </c>
      <c r="BO664" s="5" t="str">
        <f t="shared" si="136"/>
        <v/>
      </c>
      <c r="BP664" s="15" t="str">
        <f t="shared" si="137"/>
        <v/>
      </c>
      <c r="BQ664" s="29"/>
      <c r="BR664" s="16"/>
      <c r="BS664" s="5" t="str">
        <f t="shared" si="141"/>
        <v/>
      </c>
      <c r="BU664" s="5"/>
      <c r="BV664" s="5" t="str">
        <f t="shared" si="138"/>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34"/>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0"/>
        <v/>
      </c>
      <c r="AJ665" s="4"/>
      <c r="AK665" s="127" t="str">
        <f t="shared" si="139"/>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5"/>
        <v/>
      </c>
      <c r="BO665" s="5" t="str">
        <f t="shared" si="136"/>
        <v/>
      </c>
      <c r="BP665" s="15" t="str">
        <f t="shared" si="137"/>
        <v/>
      </c>
      <c r="BQ665" s="29"/>
      <c r="BR665" s="16"/>
      <c r="BS665" s="5" t="str">
        <f t="shared" si="141"/>
        <v/>
      </c>
      <c r="BU665" s="5"/>
      <c r="BV665" s="5" t="str">
        <f t="shared" si="138"/>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34"/>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0"/>
        <v/>
      </c>
      <c r="AJ666" s="4"/>
      <c r="AK666" s="127" t="str">
        <f t="shared" si="139"/>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5"/>
        <v/>
      </c>
      <c r="BO666" s="5" t="str">
        <f t="shared" si="136"/>
        <v/>
      </c>
      <c r="BP666" s="15" t="str">
        <f t="shared" si="137"/>
        <v/>
      </c>
      <c r="BQ666" s="29"/>
      <c r="BR666" s="16"/>
      <c r="BS666" s="5" t="str">
        <f t="shared" si="141"/>
        <v/>
      </c>
      <c r="BU666" s="5"/>
      <c r="BV666" s="5" t="str">
        <f t="shared" si="138"/>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34"/>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0"/>
        <v/>
      </c>
      <c r="AJ667" s="4"/>
      <c r="AK667" s="127" t="str">
        <f t="shared" si="139"/>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5"/>
        <v/>
      </c>
      <c r="BO667" s="5" t="str">
        <f t="shared" si="136"/>
        <v/>
      </c>
      <c r="BP667" s="15" t="str">
        <f t="shared" si="137"/>
        <v/>
      </c>
      <c r="BQ667" s="29"/>
      <c r="BR667" s="16"/>
      <c r="BS667" s="5" t="str">
        <f t="shared" si="141"/>
        <v/>
      </c>
      <c r="BU667" s="5"/>
      <c r="BV667" s="5" t="str">
        <f t="shared" si="138"/>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34"/>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0"/>
        <v/>
      </c>
      <c r="AJ668" s="4"/>
      <c r="AK668" s="127" t="str">
        <f t="shared" si="139"/>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5"/>
        <v/>
      </c>
      <c r="BO668" s="5" t="str">
        <f t="shared" si="136"/>
        <v/>
      </c>
      <c r="BP668" s="15" t="str">
        <f t="shared" si="137"/>
        <v/>
      </c>
      <c r="BQ668" s="29"/>
      <c r="BR668" s="16"/>
      <c r="BS668" s="5" t="str">
        <f t="shared" si="141"/>
        <v/>
      </c>
      <c r="BU668" s="5"/>
      <c r="BV668" s="5" t="str">
        <f t="shared" si="138"/>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34"/>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0"/>
        <v/>
      </c>
      <c r="AJ669" s="4"/>
      <c r="AK669" s="127" t="str">
        <f t="shared" si="139"/>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5"/>
        <v/>
      </c>
      <c r="BO669" s="5" t="str">
        <f t="shared" si="136"/>
        <v/>
      </c>
      <c r="BP669" s="15" t="str">
        <f t="shared" si="137"/>
        <v/>
      </c>
      <c r="BQ669" s="29"/>
      <c r="BR669" s="16"/>
      <c r="BS669" s="5" t="str">
        <f t="shared" si="141"/>
        <v/>
      </c>
      <c r="BU669" s="5"/>
      <c r="BV669" s="5" t="str">
        <f t="shared" si="138"/>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34"/>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0"/>
        <v/>
      </c>
      <c r="AJ670" s="4"/>
      <c r="AK670" s="127" t="str">
        <f t="shared" si="139"/>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5"/>
        <v/>
      </c>
      <c r="BO670" s="5" t="str">
        <f t="shared" si="136"/>
        <v/>
      </c>
      <c r="BP670" s="15" t="str">
        <f t="shared" si="137"/>
        <v/>
      </c>
      <c r="BQ670" s="29"/>
      <c r="BR670" s="16"/>
      <c r="BS670" s="5" t="str">
        <f t="shared" si="141"/>
        <v/>
      </c>
      <c r="BU670" s="5"/>
      <c r="BV670" s="5" t="str">
        <f t="shared" si="138"/>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34"/>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0"/>
        <v/>
      </c>
      <c r="AJ671" s="4"/>
      <c r="AK671" s="127" t="str">
        <f t="shared" si="139"/>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5"/>
        <v/>
      </c>
      <c r="BO671" s="5" t="str">
        <f t="shared" si="136"/>
        <v/>
      </c>
      <c r="BP671" s="15" t="str">
        <f t="shared" si="137"/>
        <v/>
      </c>
      <c r="BQ671" s="29"/>
      <c r="BR671" s="16"/>
      <c r="BS671" s="5" t="str">
        <f t="shared" si="141"/>
        <v/>
      </c>
      <c r="BU671" s="5"/>
      <c r="BV671" s="5" t="str">
        <f t="shared" si="138"/>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34"/>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0"/>
        <v/>
      </c>
      <c r="AJ672" s="4"/>
      <c r="AK672" s="127" t="str">
        <f t="shared" si="139"/>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5"/>
        <v/>
      </c>
      <c r="BO672" s="5" t="str">
        <f t="shared" si="136"/>
        <v/>
      </c>
      <c r="BP672" s="15" t="str">
        <f t="shared" si="137"/>
        <v/>
      </c>
      <c r="BQ672" s="29"/>
      <c r="BR672" s="16"/>
      <c r="BS672" s="5" t="str">
        <f t="shared" si="141"/>
        <v/>
      </c>
      <c r="BU672" s="5"/>
      <c r="BV672" s="5" t="str">
        <f t="shared" si="138"/>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34"/>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0"/>
        <v/>
      </c>
      <c r="AJ673" s="4"/>
      <c r="AK673" s="127" t="str">
        <f t="shared" si="139"/>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5"/>
        <v/>
      </c>
      <c r="BO673" s="5" t="str">
        <f t="shared" si="136"/>
        <v/>
      </c>
      <c r="BP673" s="15" t="str">
        <f t="shared" si="137"/>
        <v/>
      </c>
      <c r="BQ673" s="29"/>
      <c r="BR673" s="16"/>
      <c r="BS673" s="5" t="str">
        <f t="shared" si="141"/>
        <v/>
      </c>
      <c r="BU673" s="5"/>
      <c r="BV673" s="5" t="str">
        <f t="shared" si="138"/>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34"/>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0"/>
        <v/>
      </c>
      <c r="AJ674" s="4"/>
      <c r="AK674" s="127" t="str">
        <f t="shared" si="139"/>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5"/>
        <v/>
      </c>
      <c r="BO674" s="5" t="str">
        <f t="shared" si="136"/>
        <v/>
      </c>
      <c r="BP674" s="15" t="str">
        <f t="shared" si="137"/>
        <v/>
      </c>
      <c r="BQ674" s="29"/>
      <c r="BR674" s="16"/>
      <c r="BS674" s="5" t="str">
        <f t="shared" si="141"/>
        <v/>
      </c>
      <c r="BU674" s="5"/>
      <c r="BV674" s="5" t="str">
        <f t="shared" si="138"/>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34"/>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0"/>
        <v/>
      </c>
      <c r="AJ675" s="4"/>
      <c r="AK675" s="127" t="str">
        <f t="shared" si="139"/>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5"/>
        <v/>
      </c>
      <c r="BO675" s="5" t="str">
        <f t="shared" si="136"/>
        <v/>
      </c>
      <c r="BP675" s="15" t="str">
        <f t="shared" si="137"/>
        <v/>
      </c>
      <c r="BQ675" s="29"/>
      <c r="BR675" s="16"/>
      <c r="BS675" s="5" t="str">
        <f t="shared" si="141"/>
        <v/>
      </c>
      <c r="BU675" s="5"/>
      <c r="BV675" s="5" t="str">
        <f t="shared" si="138"/>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34"/>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0"/>
        <v/>
      </c>
      <c r="AJ676" s="4"/>
      <c r="AK676" s="127" t="str">
        <f t="shared" si="139"/>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5"/>
        <v/>
      </c>
      <c r="BO676" s="5" t="str">
        <f t="shared" si="136"/>
        <v/>
      </c>
      <c r="BP676" s="15" t="str">
        <f t="shared" si="137"/>
        <v/>
      </c>
      <c r="BQ676" s="29"/>
      <c r="BR676" s="16"/>
      <c r="BS676" s="5" t="str">
        <f t="shared" si="141"/>
        <v/>
      </c>
      <c r="BU676" s="5"/>
      <c r="BV676" s="5" t="str">
        <f t="shared" si="138"/>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34"/>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0"/>
        <v/>
      </c>
      <c r="AJ677" s="4"/>
      <c r="AK677" s="127" t="str">
        <f t="shared" si="139"/>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5"/>
        <v/>
      </c>
      <c r="BO677" s="5" t="str">
        <f t="shared" si="136"/>
        <v/>
      </c>
      <c r="BP677" s="15" t="str">
        <f t="shared" si="137"/>
        <v/>
      </c>
      <c r="BQ677" s="29"/>
      <c r="BR677" s="16"/>
      <c r="BS677" s="5" t="str">
        <f t="shared" si="141"/>
        <v/>
      </c>
      <c r="BU677" s="5"/>
      <c r="BV677" s="5" t="str">
        <f t="shared" si="138"/>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34"/>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0"/>
        <v/>
      </c>
      <c r="AJ678" s="4"/>
      <c r="AK678" s="127" t="str">
        <f t="shared" si="139"/>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5"/>
        <v/>
      </c>
      <c r="BO678" s="5" t="str">
        <f t="shared" si="136"/>
        <v/>
      </c>
      <c r="BP678" s="15" t="str">
        <f t="shared" si="137"/>
        <v/>
      </c>
      <c r="BQ678" s="29"/>
      <c r="BR678" s="16"/>
      <c r="BS678" s="5" t="str">
        <f t="shared" si="141"/>
        <v/>
      </c>
      <c r="BU678" s="5"/>
      <c r="BV678" s="5" t="str">
        <f t="shared" si="138"/>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34"/>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0"/>
        <v/>
      </c>
      <c r="AJ679" s="4"/>
      <c r="AK679" s="127" t="str">
        <f t="shared" si="139"/>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5"/>
        <v/>
      </c>
      <c r="BO679" s="5" t="str">
        <f t="shared" si="136"/>
        <v/>
      </c>
      <c r="BP679" s="15" t="str">
        <f t="shared" si="137"/>
        <v/>
      </c>
      <c r="BQ679" s="29"/>
      <c r="BR679" s="16"/>
      <c r="BS679" s="5" t="str">
        <f t="shared" si="141"/>
        <v/>
      </c>
      <c r="BU679" s="5"/>
      <c r="BV679" s="5" t="str">
        <f t="shared" si="138"/>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34"/>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0"/>
        <v/>
      </c>
      <c r="AJ680" s="4"/>
      <c r="AK680" s="127" t="str">
        <f t="shared" si="139"/>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5"/>
        <v/>
      </c>
      <c r="BO680" s="5" t="str">
        <f t="shared" si="136"/>
        <v/>
      </c>
      <c r="BP680" s="15" t="str">
        <f t="shared" si="137"/>
        <v/>
      </c>
      <c r="BQ680" s="29"/>
      <c r="BR680" s="16"/>
      <c r="BS680" s="5" t="str">
        <f t="shared" si="141"/>
        <v/>
      </c>
      <c r="BU680" s="5"/>
      <c r="BV680" s="5" t="str">
        <f t="shared" si="138"/>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34"/>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0"/>
        <v/>
      </c>
      <c r="AJ681" s="4"/>
      <c r="AK681" s="127" t="str">
        <f t="shared" si="139"/>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5"/>
        <v/>
      </c>
      <c r="BO681" s="5" t="str">
        <f t="shared" si="136"/>
        <v/>
      </c>
      <c r="BP681" s="15" t="str">
        <f t="shared" si="137"/>
        <v/>
      </c>
      <c r="BQ681" s="29"/>
      <c r="BR681" s="16"/>
      <c r="BS681" s="5" t="str">
        <f t="shared" si="141"/>
        <v/>
      </c>
      <c r="BU681" s="5"/>
      <c r="BV681" s="5" t="str">
        <f t="shared" si="138"/>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34"/>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0"/>
        <v/>
      </c>
      <c r="AJ682" s="4"/>
      <c r="AK682" s="127" t="str">
        <f t="shared" si="139"/>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5"/>
        <v/>
      </c>
      <c r="BO682" s="5" t="str">
        <f t="shared" si="136"/>
        <v/>
      </c>
      <c r="BP682" s="15" t="str">
        <f t="shared" si="137"/>
        <v/>
      </c>
      <c r="BQ682" s="29"/>
      <c r="BR682" s="16"/>
      <c r="BS682" s="5" t="str">
        <f t="shared" si="141"/>
        <v/>
      </c>
      <c r="BU682" s="5"/>
      <c r="BV682" s="5" t="str">
        <f t="shared" si="138"/>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34"/>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0"/>
        <v/>
      </c>
      <c r="AJ683" s="4"/>
      <c r="AK683" s="127" t="str">
        <f t="shared" si="139"/>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5"/>
        <v/>
      </c>
      <c r="BO683" s="5" t="str">
        <f t="shared" si="136"/>
        <v/>
      </c>
      <c r="BP683" s="15" t="str">
        <f t="shared" si="137"/>
        <v/>
      </c>
      <c r="BQ683" s="29"/>
      <c r="BR683" s="16"/>
      <c r="BS683" s="5" t="str">
        <f t="shared" si="141"/>
        <v/>
      </c>
      <c r="BU683" s="5"/>
      <c r="BV683" s="5" t="str">
        <f t="shared" si="138"/>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34"/>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0"/>
        <v/>
      </c>
      <c r="AJ684" s="4"/>
      <c r="AK684" s="127" t="str">
        <f t="shared" si="139"/>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5"/>
        <v/>
      </c>
      <c r="BO684" s="5" t="str">
        <f t="shared" si="136"/>
        <v/>
      </c>
      <c r="BP684" s="15" t="str">
        <f t="shared" si="137"/>
        <v/>
      </c>
      <c r="BQ684" s="29"/>
      <c r="BR684" s="16"/>
      <c r="BS684" s="5" t="str">
        <f t="shared" si="141"/>
        <v/>
      </c>
      <c r="BU684" s="5"/>
      <c r="BV684" s="5" t="str">
        <f t="shared" si="138"/>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34"/>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0"/>
        <v/>
      </c>
      <c r="AJ685" s="4"/>
      <c r="AK685" s="127" t="str">
        <f t="shared" si="139"/>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5"/>
        <v/>
      </c>
      <c r="BO685" s="5" t="str">
        <f t="shared" si="136"/>
        <v/>
      </c>
      <c r="BP685" s="15" t="str">
        <f t="shared" si="137"/>
        <v/>
      </c>
      <c r="BQ685" s="29"/>
      <c r="BR685" s="16"/>
      <c r="BS685" s="5" t="str">
        <f t="shared" si="141"/>
        <v/>
      </c>
      <c r="BU685" s="5"/>
      <c r="BV685" s="5" t="str">
        <f t="shared" si="138"/>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34"/>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0"/>
        <v/>
      </c>
      <c r="AJ686" s="4"/>
      <c r="AK686" s="127" t="str">
        <f t="shared" si="139"/>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5"/>
        <v/>
      </c>
      <c r="BO686" s="5" t="str">
        <f t="shared" si="136"/>
        <v/>
      </c>
      <c r="BP686" s="15" t="str">
        <f t="shared" si="137"/>
        <v/>
      </c>
      <c r="BQ686" s="29"/>
      <c r="BR686" s="16"/>
      <c r="BS686" s="5" t="str">
        <f t="shared" si="141"/>
        <v/>
      </c>
      <c r="BU686" s="5"/>
      <c r="BV686" s="5" t="str">
        <f t="shared" si="138"/>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34"/>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0"/>
        <v/>
      </c>
      <c r="AJ687" s="4"/>
      <c r="AK687" s="127" t="str">
        <f t="shared" si="139"/>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5"/>
        <v/>
      </c>
      <c r="BO687" s="5" t="str">
        <f t="shared" si="136"/>
        <v/>
      </c>
      <c r="BP687" s="15" t="str">
        <f t="shared" si="137"/>
        <v/>
      </c>
      <c r="BQ687" s="29"/>
      <c r="BR687" s="16"/>
      <c r="BS687" s="5" t="str">
        <f t="shared" si="141"/>
        <v/>
      </c>
      <c r="BU687" s="5"/>
      <c r="BV687" s="5" t="str">
        <f t="shared" si="138"/>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34"/>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0"/>
        <v/>
      </c>
      <c r="AJ688" s="4"/>
      <c r="AK688" s="127" t="str">
        <f t="shared" si="139"/>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5"/>
        <v/>
      </c>
      <c r="BO688" s="5" t="str">
        <f t="shared" si="136"/>
        <v/>
      </c>
      <c r="BP688" s="15" t="str">
        <f t="shared" si="137"/>
        <v/>
      </c>
      <c r="BQ688" s="29"/>
      <c r="BR688" s="16"/>
      <c r="BS688" s="5" t="str">
        <f t="shared" si="141"/>
        <v/>
      </c>
      <c r="BU688" s="5"/>
      <c r="BV688" s="5" t="str">
        <f t="shared" si="138"/>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34"/>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0"/>
        <v/>
      </c>
      <c r="AJ689" s="4"/>
      <c r="AK689" s="127" t="str">
        <f t="shared" si="139"/>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5"/>
        <v/>
      </c>
      <c r="BO689" s="5" t="str">
        <f t="shared" si="136"/>
        <v/>
      </c>
      <c r="BP689" s="15" t="str">
        <f t="shared" si="137"/>
        <v/>
      </c>
      <c r="BQ689" s="29"/>
      <c r="BR689" s="16"/>
      <c r="BS689" s="5" t="str">
        <f t="shared" si="141"/>
        <v/>
      </c>
      <c r="BU689" s="5"/>
      <c r="BV689" s="5" t="str">
        <f t="shared" si="138"/>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34"/>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0"/>
        <v/>
      </c>
      <c r="AJ690" s="4"/>
      <c r="AK690" s="127" t="str">
        <f t="shared" si="139"/>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5"/>
        <v/>
      </c>
      <c r="BO690" s="5" t="str">
        <f t="shared" si="136"/>
        <v/>
      </c>
      <c r="BP690" s="15" t="str">
        <f t="shared" si="137"/>
        <v/>
      </c>
      <c r="BQ690" s="29"/>
      <c r="BR690" s="16"/>
      <c r="BS690" s="5" t="str">
        <f t="shared" si="141"/>
        <v/>
      </c>
      <c r="BU690" s="5"/>
      <c r="BV690" s="5" t="str">
        <f t="shared" si="138"/>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34"/>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0"/>
        <v/>
      </c>
      <c r="AJ691" s="4"/>
      <c r="AK691" s="127" t="str">
        <f t="shared" si="139"/>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5"/>
        <v/>
      </c>
      <c r="BO691" s="5" t="str">
        <f t="shared" si="136"/>
        <v/>
      </c>
      <c r="BP691" s="15" t="str">
        <f t="shared" si="137"/>
        <v/>
      </c>
      <c r="BQ691" s="29"/>
      <c r="BR691" s="16"/>
      <c r="BS691" s="5" t="str">
        <f t="shared" si="141"/>
        <v/>
      </c>
      <c r="BU691" s="5"/>
      <c r="BV691" s="5" t="str">
        <f t="shared" si="138"/>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34"/>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0"/>
        <v/>
      </c>
      <c r="AJ692" s="4"/>
      <c r="AK692" s="127" t="str">
        <f t="shared" si="139"/>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5"/>
        <v/>
      </c>
      <c r="BO692" s="5" t="str">
        <f t="shared" si="136"/>
        <v/>
      </c>
      <c r="BP692" s="15" t="str">
        <f t="shared" si="137"/>
        <v/>
      </c>
      <c r="BQ692" s="29"/>
      <c r="BR692" s="16"/>
      <c r="BS692" s="5" t="str">
        <f t="shared" si="141"/>
        <v/>
      </c>
      <c r="BU692" s="5"/>
      <c r="BV692" s="5" t="str">
        <f t="shared" si="138"/>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34"/>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0"/>
        <v/>
      </c>
      <c r="AJ693" s="4"/>
      <c r="AK693" s="127" t="str">
        <f t="shared" si="139"/>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5"/>
        <v/>
      </c>
      <c r="BO693" s="5" t="str">
        <f t="shared" si="136"/>
        <v/>
      </c>
      <c r="BP693" s="15" t="str">
        <f t="shared" si="137"/>
        <v/>
      </c>
      <c r="BQ693" s="29"/>
      <c r="BR693" s="16"/>
      <c r="BS693" s="5" t="str">
        <f t="shared" si="141"/>
        <v/>
      </c>
      <c r="BU693" s="5"/>
      <c r="BV693" s="5" t="str">
        <f t="shared" si="138"/>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34"/>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0"/>
        <v/>
      </c>
      <c r="AJ694" s="4"/>
      <c r="AK694" s="127" t="str">
        <f t="shared" si="139"/>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5"/>
        <v/>
      </c>
      <c r="BO694" s="5" t="str">
        <f t="shared" si="136"/>
        <v/>
      </c>
      <c r="BP694" s="15" t="str">
        <f t="shared" si="137"/>
        <v/>
      </c>
      <c r="BQ694" s="29"/>
      <c r="BR694" s="16"/>
      <c r="BS694" s="5" t="str">
        <f t="shared" si="141"/>
        <v/>
      </c>
      <c r="BU694" s="5"/>
      <c r="BV694" s="5" t="str">
        <f t="shared" si="138"/>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34"/>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0"/>
        <v/>
      </c>
      <c r="AJ695" s="4"/>
      <c r="AK695" s="127" t="str">
        <f t="shared" si="139"/>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5"/>
        <v/>
      </c>
      <c r="BO695" s="5" t="str">
        <f t="shared" si="136"/>
        <v/>
      </c>
      <c r="BP695" s="15" t="str">
        <f t="shared" si="137"/>
        <v/>
      </c>
      <c r="BQ695" s="29"/>
      <c r="BR695" s="16"/>
      <c r="BS695" s="5" t="str">
        <f t="shared" si="141"/>
        <v/>
      </c>
      <c r="BU695" s="5"/>
      <c r="BV695" s="5" t="str">
        <f t="shared" si="138"/>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34"/>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0"/>
        <v/>
      </c>
      <c r="AJ696" s="4"/>
      <c r="AK696" s="127" t="str">
        <f t="shared" si="139"/>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5"/>
        <v/>
      </c>
      <c r="BO696" s="5" t="str">
        <f t="shared" si="136"/>
        <v/>
      </c>
      <c r="BP696" s="15" t="str">
        <f t="shared" si="137"/>
        <v/>
      </c>
      <c r="BQ696" s="29"/>
      <c r="BR696" s="16"/>
      <c r="BS696" s="5" t="str">
        <f t="shared" si="141"/>
        <v/>
      </c>
      <c r="BU696" s="5"/>
      <c r="BV696" s="5" t="str">
        <f t="shared" si="138"/>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34"/>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0"/>
        <v/>
      </c>
      <c r="AJ697" s="4"/>
      <c r="AK697" s="127" t="str">
        <f t="shared" si="139"/>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5"/>
        <v/>
      </c>
      <c r="BO697" s="5" t="str">
        <f t="shared" si="136"/>
        <v/>
      </c>
      <c r="BP697" s="15" t="str">
        <f t="shared" si="137"/>
        <v/>
      </c>
      <c r="BQ697" s="29"/>
      <c r="BR697" s="16"/>
      <c r="BS697" s="5" t="str">
        <f t="shared" si="141"/>
        <v/>
      </c>
      <c r="BU697" s="5"/>
      <c r="BV697" s="5" t="str">
        <f t="shared" si="138"/>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34"/>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0"/>
        <v/>
      </c>
      <c r="AJ698" s="4"/>
      <c r="AK698" s="127" t="str">
        <f t="shared" si="139"/>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5"/>
        <v/>
      </c>
      <c r="BO698" s="5" t="str">
        <f t="shared" si="136"/>
        <v/>
      </c>
      <c r="BP698" s="15" t="str">
        <f t="shared" si="137"/>
        <v/>
      </c>
      <c r="BQ698" s="29"/>
      <c r="BR698" s="16"/>
      <c r="BS698" s="5" t="str">
        <f t="shared" si="141"/>
        <v/>
      </c>
      <c r="BU698" s="5"/>
      <c r="BV698" s="5" t="str">
        <f t="shared" si="138"/>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34"/>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0"/>
        <v/>
      </c>
      <c r="AJ699" s="4"/>
      <c r="AK699" s="127" t="str">
        <f t="shared" si="139"/>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5"/>
        <v/>
      </c>
      <c r="BO699" s="5" t="str">
        <f t="shared" si="136"/>
        <v/>
      </c>
      <c r="BP699" s="15" t="str">
        <f t="shared" si="137"/>
        <v/>
      </c>
      <c r="BQ699" s="29"/>
      <c r="BR699" s="16"/>
      <c r="BS699" s="5" t="str">
        <f t="shared" si="141"/>
        <v/>
      </c>
      <c r="BU699" s="5"/>
      <c r="BV699" s="5" t="str">
        <f t="shared" si="138"/>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34"/>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0"/>
        <v/>
      </c>
      <c r="AJ700" s="4"/>
      <c r="AK700" s="127" t="str">
        <f t="shared" si="139"/>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5"/>
        <v/>
      </c>
      <c r="BO700" s="5" t="str">
        <f t="shared" si="136"/>
        <v/>
      </c>
      <c r="BP700" s="15" t="str">
        <f t="shared" si="137"/>
        <v/>
      </c>
      <c r="BQ700" s="29"/>
      <c r="BR700" s="16"/>
      <c r="BS700" s="5" t="str">
        <f t="shared" si="141"/>
        <v/>
      </c>
      <c r="BU700" s="5"/>
      <c r="BV700" s="5" t="str">
        <f t="shared" si="138"/>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34"/>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0"/>
        <v/>
      </c>
      <c r="AJ701" s="4"/>
      <c r="AK701" s="127" t="str">
        <f t="shared" si="139"/>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5"/>
        <v/>
      </c>
      <c r="BO701" s="5" t="str">
        <f t="shared" si="136"/>
        <v/>
      </c>
      <c r="BP701" s="15" t="str">
        <f t="shared" si="137"/>
        <v/>
      </c>
      <c r="BQ701" s="29"/>
      <c r="BR701" s="16"/>
      <c r="BS701" s="5" t="str">
        <f t="shared" si="141"/>
        <v/>
      </c>
      <c r="BU701" s="5"/>
      <c r="BV701" s="5" t="str">
        <f t="shared" si="138"/>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34"/>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0"/>
        <v/>
      </c>
      <c r="AJ702" s="4"/>
      <c r="AK702" s="127" t="str">
        <f t="shared" si="139"/>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5"/>
        <v/>
      </c>
      <c r="BO702" s="5" t="str">
        <f t="shared" si="136"/>
        <v/>
      </c>
      <c r="BP702" s="15" t="str">
        <f t="shared" si="137"/>
        <v/>
      </c>
      <c r="BQ702" s="29"/>
      <c r="BR702" s="16"/>
      <c r="BS702" s="5" t="str">
        <f t="shared" si="141"/>
        <v/>
      </c>
      <c r="BU702" s="5"/>
      <c r="BV702" s="5" t="str">
        <f t="shared" si="138"/>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34"/>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0"/>
        <v/>
      </c>
      <c r="AJ703" s="4"/>
      <c r="AK703" s="127" t="str">
        <f t="shared" si="139"/>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5"/>
        <v/>
      </c>
      <c r="BO703" s="5" t="str">
        <f t="shared" si="136"/>
        <v/>
      </c>
      <c r="BP703" s="15" t="str">
        <f t="shared" si="137"/>
        <v/>
      </c>
      <c r="BQ703" s="29"/>
      <c r="BR703" s="16"/>
      <c r="BS703" s="5" t="str">
        <f t="shared" si="141"/>
        <v/>
      </c>
      <c r="BU703" s="5"/>
      <c r="BV703" s="5" t="str">
        <f t="shared" si="138"/>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34"/>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0"/>
        <v/>
      </c>
      <c r="AJ704" s="4"/>
      <c r="AK704" s="127" t="str">
        <f t="shared" si="139"/>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5"/>
        <v/>
      </c>
      <c r="BO704" s="5" t="str">
        <f t="shared" si="136"/>
        <v/>
      </c>
      <c r="BP704" s="15" t="str">
        <f t="shared" si="137"/>
        <v/>
      </c>
      <c r="BQ704" s="29"/>
      <c r="BR704" s="16"/>
      <c r="BS704" s="5" t="str">
        <f t="shared" si="141"/>
        <v/>
      </c>
      <c r="BU704" s="5"/>
      <c r="BV704" s="5" t="str">
        <f t="shared" si="138"/>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34"/>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0"/>
        <v/>
      </c>
      <c r="AJ705" s="4"/>
      <c r="AK705" s="127" t="str">
        <f t="shared" si="139"/>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5"/>
        <v/>
      </c>
      <c r="BO705" s="5" t="str">
        <f t="shared" si="136"/>
        <v/>
      </c>
      <c r="BP705" s="15" t="str">
        <f t="shared" si="137"/>
        <v/>
      </c>
      <c r="BQ705" s="29"/>
      <c r="BR705" s="16"/>
      <c r="BS705" s="5" t="str">
        <f t="shared" si="141"/>
        <v/>
      </c>
      <c r="BU705" s="5"/>
      <c r="BV705" s="5" t="str">
        <f t="shared" si="138"/>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42">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0"/>
        <v/>
      </c>
      <c r="AJ706" s="4"/>
      <c r="AK706" s="127" t="str">
        <f t="shared" si="139"/>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3">IF(BM706="","",AI706)</f>
        <v/>
      </c>
      <c r="BO706" s="5" t="str">
        <f t="shared" ref="BO706:BO769" si="144">IF(BM706="","",E706)</f>
        <v/>
      </c>
      <c r="BP706" s="15" t="str">
        <f t="shared" ref="BP706:BP769" si="145">IF(BM706="","",F706)</f>
        <v/>
      </c>
      <c r="BQ706" s="29"/>
      <c r="BR706" s="16"/>
      <c r="BS706" s="5" t="str">
        <f t="shared" si="141"/>
        <v/>
      </c>
      <c r="BU706" s="5"/>
      <c r="BV706" s="5" t="str">
        <f t="shared" ref="BV706:BV744" si="146">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42"/>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0"/>
        <v/>
      </c>
      <c r="AJ707" s="4"/>
      <c r="AK707" s="127" t="str">
        <f t="shared" ref="AK707:AK770" si="147">IF(AJ707="","",AJ707/((AH707*0.746*365*24)+438))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3"/>
        <v/>
      </c>
      <c r="BO707" s="5" t="str">
        <f t="shared" si="144"/>
        <v/>
      </c>
      <c r="BP707" s="15" t="str">
        <f t="shared" si="145"/>
        <v/>
      </c>
      <c r="BQ707" s="29"/>
      <c r="BR707" s="16"/>
      <c r="BS707" s="5" t="str">
        <f t="shared" si="141"/>
        <v/>
      </c>
      <c r="BU707" s="5"/>
      <c r="BV707" s="5" t="str">
        <f t="shared" si="146"/>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42"/>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48">IF(AH708="","",(AH708*0.746*365*24)*0.75+438)</f>
        <v/>
      </c>
      <c r="AJ708" s="4"/>
      <c r="AK708" s="127" t="str">
        <f t="shared" si="147"/>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3"/>
        <v/>
      </c>
      <c r="BO708" s="5" t="str">
        <f t="shared" si="144"/>
        <v/>
      </c>
      <c r="BP708" s="15" t="str">
        <f t="shared" si="145"/>
        <v/>
      </c>
      <c r="BQ708" s="29"/>
      <c r="BR708" s="16"/>
      <c r="BS708" s="5" t="str">
        <f t="shared" si="141"/>
        <v/>
      </c>
      <c r="BU708" s="5"/>
      <c r="BV708" s="5" t="str">
        <f t="shared" si="146"/>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42"/>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48"/>
        <v/>
      </c>
      <c r="AJ709" s="4"/>
      <c r="AK709" s="127" t="str">
        <f t="shared" si="147"/>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3"/>
        <v/>
      </c>
      <c r="BO709" s="5" t="str">
        <f t="shared" si="144"/>
        <v/>
      </c>
      <c r="BP709" s="15" t="str">
        <f t="shared" si="145"/>
        <v/>
      </c>
      <c r="BQ709" s="29"/>
      <c r="BR709" s="16"/>
      <c r="BS709" s="5" t="str">
        <f t="shared" si="141"/>
        <v/>
      </c>
      <c r="BU709" s="5"/>
      <c r="BV709" s="5" t="str">
        <f t="shared" si="146"/>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42"/>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48"/>
        <v/>
      </c>
      <c r="AJ710" s="4"/>
      <c r="AK710" s="127" t="str">
        <f t="shared" si="147"/>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3"/>
        <v/>
      </c>
      <c r="BO710" s="5" t="str">
        <f t="shared" si="144"/>
        <v/>
      </c>
      <c r="BP710" s="15" t="str">
        <f t="shared" si="145"/>
        <v/>
      </c>
      <c r="BQ710" s="29"/>
      <c r="BR710" s="16"/>
      <c r="BS710" s="5" t="str">
        <f t="shared" si="141"/>
        <v/>
      </c>
      <c r="BU710" s="5"/>
      <c r="BV710" s="5" t="str">
        <f t="shared" si="146"/>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42"/>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48"/>
        <v/>
      </c>
      <c r="AJ711" s="4"/>
      <c r="AK711" s="127" t="str">
        <f t="shared" si="147"/>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3"/>
        <v/>
      </c>
      <c r="BO711" s="5" t="str">
        <f t="shared" si="144"/>
        <v/>
      </c>
      <c r="BP711" s="15" t="str">
        <f t="shared" si="145"/>
        <v/>
      </c>
      <c r="BQ711" s="29"/>
      <c r="BR711" s="16"/>
      <c r="BS711" s="5" t="str">
        <f t="shared" si="141"/>
        <v/>
      </c>
      <c r="BU711" s="5"/>
      <c r="BV711" s="5" t="str">
        <f t="shared" si="146"/>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42"/>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48"/>
        <v/>
      </c>
      <c r="AJ712" s="4"/>
      <c r="AK712" s="127" t="str">
        <f t="shared" si="147"/>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3"/>
        <v/>
      </c>
      <c r="BO712" s="5" t="str">
        <f t="shared" si="144"/>
        <v/>
      </c>
      <c r="BP712" s="15" t="str">
        <f t="shared" si="145"/>
        <v/>
      </c>
      <c r="BQ712" s="29"/>
      <c r="BR712" s="16"/>
      <c r="BS712" s="5" t="str">
        <f t="shared" si="141"/>
        <v/>
      </c>
      <c r="BU712" s="5"/>
      <c r="BV712" s="5" t="str">
        <f t="shared" si="146"/>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42"/>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48"/>
        <v/>
      </c>
      <c r="AJ713" s="4"/>
      <c r="AK713" s="127" t="str">
        <f t="shared" si="147"/>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3"/>
        <v/>
      </c>
      <c r="BO713" s="5" t="str">
        <f t="shared" si="144"/>
        <v/>
      </c>
      <c r="BP713" s="15" t="str">
        <f t="shared" si="145"/>
        <v/>
      </c>
      <c r="BQ713" s="29"/>
      <c r="BR713" s="16"/>
      <c r="BS713" s="5" t="str">
        <f t="shared" si="141"/>
        <v/>
      </c>
      <c r="BU713" s="5"/>
      <c r="BV713" s="5" t="str">
        <f t="shared" si="146"/>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42"/>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48"/>
        <v/>
      </c>
      <c r="AJ714" s="4"/>
      <c r="AK714" s="127" t="str">
        <f t="shared" si="147"/>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3"/>
        <v/>
      </c>
      <c r="BO714" s="5" t="str">
        <f t="shared" si="144"/>
        <v/>
      </c>
      <c r="BP714" s="15" t="str">
        <f t="shared" si="145"/>
        <v/>
      </c>
      <c r="BQ714" s="29"/>
      <c r="BR714" s="16"/>
      <c r="BS714" s="5" t="str">
        <f t="shared" si="141"/>
        <v/>
      </c>
      <c r="BU714" s="5"/>
      <c r="BV714" s="5" t="str">
        <f t="shared" si="146"/>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42"/>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48"/>
        <v/>
      </c>
      <c r="AJ715" s="4"/>
      <c r="AK715" s="127" t="str">
        <f t="shared" si="147"/>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3"/>
        <v/>
      </c>
      <c r="BO715" s="5" t="str">
        <f t="shared" si="144"/>
        <v/>
      </c>
      <c r="BP715" s="15" t="str">
        <f t="shared" si="145"/>
        <v/>
      </c>
      <c r="BQ715" s="29"/>
      <c r="BR715" s="16"/>
      <c r="BS715" s="5" t="str">
        <f t="shared" si="141"/>
        <v/>
      </c>
      <c r="BU715" s="5"/>
      <c r="BV715" s="5" t="str">
        <f t="shared" si="146"/>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42"/>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48"/>
        <v/>
      </c>
      <c r="AJ716" s="4"/>
      <c r="AK716" s="127" t="str">
        <f t="shared" si="147"/>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3"/>
        <v/>
      </c>
      <c r="BO716" s="5" t="str">
        <f t="shared" si="144"/>
        <v/>
      </c>
      <c r="BP716" s="15" t="str">
        <f t="shared" si="145"/>
        <v/>
      </c>
      <c r="BQ716" s="29"/>
      <c r="BR716" s="16"/>
      <c r="BS716" s="5" t="str">
        <f t="shared" si="141"/>
        <v/>
      </c>
      <c r="BU716" s="5"/>
      <c r="BV716" s="5" t="str">
        <f t="shared" si="146"/>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42"/>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48"/>
        <v/>
      </c>
      <c r="AJ717" s="4"/>
      <c r="AK717" s="127" t="str">
        <f t="shared" si="147"/>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3"/>
        <v/>
      </c>
      <c r="BO717" s="5" t="str">
        <f t="shared" si="144"/>
        <v/>
      </c>
      <c r="BP717" s="15" t="str">
        <f t="shared" si="145"/>
        <v/>
      </c>
      <c r="BQ717" s="29"/>
      <c r="BR717" s="16"/>
      <c r="BS717" s="5" t="str">
        <f t="shared" si="141"/>
        <v/>
      </c>
      <c r="BU717" s="5"/>
      <c r="BV717" s="5" t="str">
        <f t="shared" si="146"/>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42"/>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48"/>
        <v/>
      </c>
      <c r="AJ718" s="4"/>
      <c r="AK718" s="127" t="str">
        <f t="shared" si="147"/>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3"/>
        <v/>
      </c>
      <c r="BO718" s="5" t="str">
        <f t="shared" si="144"/>
        <v/>
      </c>
      <c r="BP718" s="15" t="str">
        <f t="shared" si="145"/>
        <v/>
      </c>
      <c r="BQ718" s="29"/>
      <c r="BR718" s="16"/>
      <c r="BS718" s="5" t="str">
        <f t="shared" si="141"/>
        <v/>
      </c>
      <c r="BU718" s="5"/>
      <c r="BV718" s="5" t="str">
        <f t="shared" si="146"/>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42"/>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48"/>
        <v/>
      </c>
      <c r="AJ719" s="4"/>
      <c r="AK719" s="127" t="str">
        <f t="shared" si="147"/>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3"/>
        <v/>
      </c>
      <c r="BO719" s="5" t="str">
        <f t="shared" si="144"/>
        <v/>
      </c>
      <c r="BP719" s="15" t="str">
        <f t="shared" si="145"/>
        <v/>
      </c>
      <c r="BQ719" s="29"/>
      <c r="BR719" s="16"/>
      <c r="BS719" s="5" t="str">
        <f t="shared" si="141"/>
        <v/>
      </c>
      <c r="BU719" s="5"/>
      <c r="BV719" s="5" t="str">
        <f t="shared" si="146"/>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42"/>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48"/>
        <v/>
      </c>
      <c r="AJ720" s="4"/>
      <c r="AK720" s="127" t="str">
        <f t="shared" si="147"/>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3"/>
        <v/>
      </c>
      <c r="BO720" s="5" t="str">
        <f t="shared" si="144"/>
        <v/>
      </c>
      <c r="BP720" s="15" t="str">
        <f t="shared" si="145"/>
        <v/>
      </c>
      <c r="BQ720" s="29"/>
      <c r="BR720" s="16"/>
      <c r="BS720" s="5" t="str">
        <f t="shared" si="141"/>
        <v/>
      </c>
      <c r="BU720" s="5"/>
      <c r="BV720" s="5" t="str">
        <f t="shared" si="146"/>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42"/>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48"/>
        <v/>
      </c>
      <c r="AJ721" s="4"/>
      <c r="AK721" s="127" t="str">
        <f t="shared" si="147"/>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3"/>
        <v/>
      </c>
      <c r="BO721" s="5" t="str">
        <f t="shared" si="144"/>
        <v/>
      </c>
      <c r="BP721" s="15" t="str">
        <f t="shared" si="145"/>
        <v/>
      </c>
      <c r="BQ721" s="29"/>
      <c r="BR721" s="16"/>
      <c r="BS721" s="5" t="str">
        <f t="shared" si="141"/>
        <v/>
      </c>
      <c r="BU721" s="5"/>
      <c r="BV721" s="5" t="str">
        <f t="shared" si="146"/>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42"/>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48"/>
        <v/>
      </c>
      <c r="AJ722" s="4"/>
      <c r="AK722" s="127" t="str">
        <f t="shared" si="147"/>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3"/>
        <v/>
      </c>
      <c r="BO722" s="5" t="str">
        <f t="shared" si="144"/>
        <v/>
      </c>
      <c r="BP722" s="15" t="str">
        <f t="shared" si="145"/>
        <v/>
      </c>
      <c r="BQ722" s="29"/>
      <c r="BR722" s="16"/>
      <c r="BS722" s="5" t="str">
        <f t="shared" si="141"/>
        <v/>
      </c>
      <c r="BU722" s="5"/>
      <c r="BV722" s="5" t="str">
        <f t="shared" si="146"/>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42"/>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48"/>
        <v/>
      </c>
      <c r="AJ723" s="4"/>
      <c r="AK723" s="127" t="str">
        <f t="shared" si="147"/>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3"/>
        <v/>
      </c>
      <c r="BO723" s="5" t="str">
        <f t="shared" si="144"/>
        <v/>
      </c>
      <c r="BP723" s="15" t="str">
        <f t="shared" si="145"/>
        <v/>
      </c>
      <c r="BQ723" s="29"/>
      <c r="BR723" s="16"/>
      <c r="BS723" s="5" t="str">
        <f t="shared" si="141"/>
        <v/>
      </c>
      <c r="BU723" s="5"/>
      <c r="BV723" s="5" t="str">
        <f t="shared" si="146"/>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42"/>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48"/>
        <v/>
      </c>
      <c r="AJ724" s="4"/>
      <c r="AK724" s="127" t="str">
        <f t="shared" si="147"/>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3"/>
        <v/>
      </c>
      <c r="BO724" s="5" t="str">
        <f t="shared" si="144"/>
        <v/>
      </c>
      <c r="BP724" s="15" t="str">
        <f t="shared" si="145"/>
        <v/>
      </c>
      <c r="BQ724" s="29"/>
      <c r="BR724" s="16"/>
      <c r="BS724" s="5" t="str">
        <f t="shared" si="141"/>
        <v/>
      </c>
      <c r="BU724" s="5"/>
      <c r="BV724" s="5" t="str">
        <f t="shared" si="146"/>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42"/>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48"/>
        <v/>
      </c>
      <c r="AJ725" s="4"/>
      <c r="AK725" s="127" t="str">
        <f t="shared" si="147"/>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3"/>
        <v/>
      </c>
      <c r="BO725" s="5" t="str">
        <f t="shared" si="144"/>
        <v/>
      </c>
      <c r="BP725" s="15" t="str">
        <f t="shared" si="145"/>
        <v/>
      </c>
      <c r="BQ725" s="29"/>
      <c r="BR725" s="16"/>
      <c r="BS725" s="5" t="str">
        <f t="shared" si="141"/>
        <v/>
      </c>
      <c r="BU725" s="5"/>
      <c r="BV725" s="5" t="str">
        <f t="shared" si="146"/>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42"/>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48"/>
        <v/>
      </c>
      <c r="AJ726" s="4"/>
      <c r="AK726" s="127" t="str">
        <f t="shared" si="147"/>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3"/>
        <v/>
      </c>
      <c r="BO726" s="5" t="str">
        <f t="shared" si="144"/>
        <v/>
      </c>
      <c r="BP726" s="15" t="str">
        <f t="shared" si="145"/>
        <v/>
      </c>
      <c r="BQ726" s="29"/>
      <c r="BR726" s="16"/>
      <c r="BS726" s="5" t="str">
        <f t="shared" ref="BS726:BS789" si="149">CONCATENATE(AR726,AS726,AT726,AU726,AV726)</f>
        <v/>
      </c>
      <c r="BU726" s="5"/>
      <c r="BV726" s="5" t="str">
        <f t="shared" si="146"/>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42"/>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48"/>
        <v/>
      </c>
      <c r="AJ727" s="4"/>
      <c r="AK727" s="127" t="str">
        <f t="shared" si="147"/>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3"/>
        <v/>
      </c>
      <c r="BO727" s="5" t="str">
        <f t="shared" si="144"/>
        <v/>
      </c>
      <c r="BP727" s="15" t="str">
        <f t="shared" si="145"/>
        <v/>
      </c>
      <c r="BQ727" s="29"/>
      <c r="BR727" s="16"/>
      <c r="BS727" s="5" t="str">
        <f t="shared" si="149"/>
        <v/>
      </c>
      <c r="BU727" s="5"/>
      <c r="BV727" s="5" t="str">
        <f t="shared" si="146"/>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42"/>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48"/>
        <v/>
      </c>
      <c r="AJ728" s="4"/>
      <c r="AK728" s="127" t="str">
        <f t="shared" si="147"/>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3"/>
        <v/>
      </c>
      <c r="BO728" s="5" t="str">
        <f t="shared" si="144"/>
        <v/>
      </c>
      <c r="BP728" s="15" t="str">
        <f t="shared" si="145"/>
        <v/>
      </c>
      <c r="BQ728" s="29"/>
      <c r="BR728" s="16"/>
      <c r="BS728" s="5" t="str">
        <f t="shared" si="149"/>
        <v/>
      </c>
      <c r="BU728" s="5"/>
      <c r="BV728" s="5" t="str">
        <f t="shared" si="146"/>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42"/>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48"/>
        <v/>
      </c>
      <c r="AJ729" s="4"/>
      <c r="AK729" s="127" t="str">
        <f t="shared" si="147"/>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3"/>
        <v/>
      </c>
      <c r="BO729" s="5" t="str">
        <f t="shared" si="144"/>
        <v/>
      </c>
      <c r="BP729" s="15" t="str">
        <f t="shared" si="145"/>
        <v/>
      </c>
      <c r="BQ729" s="29"/>
      <c r="BR729" s="16"/>
      <c r="BS729" s="5" t="str">
        <f t="shared" si="149"/>
        <v/>
      </c>
      <c r="BU729" s="5"/>
      <c r="BV729" s="5" t="str">
        <f t="shared" si="146"/>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42"/>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48"/>
        <v/>
      </c>
      <c r="AJ730" s="4"/>
      <c r="AK730" s="127" t="str">
        <f t="shared" si="147"/>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3"/>
        <v/>
      </c>
      <c r="BO730" s="5" t="str">
        <f t="shared" si="144"/>
        <v/>
      </c>
      <c r="BP730" s="15" t="str">
        <f t="shared" si="145"/>
        <v/>
      </c>
      <c r="BQ730" s="29"/>
      <c r="BR730" s="16"/>
      <c r="BS730" s="5" t="str">
        <f t="shared" si="149"/>
        <v/>
      </c>
      <c r="BU730" s="5"/>
      <c r="BV730" s="5" t="str">
        <f t="shared" si="146"/>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42"/>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48"/>
        <v/>
      </c>
      <c r="AJ731" s="4"/>
      <c r="AK731" s="127" t="str">
        <f t="shared" si="147"/>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3"/>
        <v/>
      </c>
      <c r="BO731" s="5" t="str">
        <f t="shared" si="144"/>
        <v/>
      </c>
      <c r="BP731" s="15" t="str">
        <f t="shared" si="145"/>
        <v/>
      </c>
      <c r="BQ731" s="29"/>
      <c r="BR731" s="16"/>
      <c r="BS731" s="5" t="str">
        <f t="shared" si="149"/>
        <v/>
      </c>
      <c r="BU731" s="5"/>
      <c r="BV731" s="5" t="str">
        <f t="shared" si="146"/>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42"/>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48"/>
        <v/>
      </c>
      <c r="AJ732" s="4"/>
      <c r="AK732" s="127" t="str">
        <f t="shared" si="147"/>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3"/>
        <v/>
      </c>
      <c r="BO732" s="5" t="str">
        <f t="shared" si="144"/>
        <v/>
      </c>
      <c r="BP732" s="15" t="str">
        <f t="shared" si="145"/>
        <v/>
      </c>
      <c r="BQ732" s="29"/>
      <c r="BR732" s="16"/>
      <c r="BS732" s="5" t="str">
        <f t="shared" si="149"/>
        <v/>
      </c>
      <c r="BU732" s="5"/>
      <c r="BV732" s="5" t="str">
        <f t="shared" si="146"/>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42"/>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48"/>
        <v/>
      </c>
      <c r="AJ733" s="4"/>
      <c r="AK733" s="127" t="str">
        <f t="shared" si="147"/>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3"/>
        <v/>
      </c>
      <c r="BO733" s="5" t="str">
        <f t="shared" si="144"/>
        <v/>
      </c>
      <c r="BP733" s="15" t="str">
        <f t="shared" si="145"/>
        <v/>
      </c>
      <c r="BQ733" s="29"/>
      <c r="BR733" s="16"/>
      <c r="BS733" s="5" t="str">
        <f t="shared" si="149"/>
        <v/>
      </c>
      <c r="BU733" s="5"/>
      <c r="BV733" s="5" t="str">
        <f t="shared" si="146"/>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42"/>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48"/>
        <v/>
      </c>
      <c r="AJ734" s="4"/>
      <c r="AK734" s="127" t="str">
        <f t="shared" si="147"/>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3"/>
        <v/>
      </c>
      <c r="BO734" s="5" t="str">
        <f t="shared" si="144"/>
        <v/>
      </c>
      <c r="BP734" s="15" t="str">
        <f t="shared" si="145"/>
        <v/>
      </c>
      <c r="BQ734" s="29"/>
      <c r="BR734" s="16"/>
      <c r="BS734" s="5" t="str">
        <f t="shared" si="149"/>
        <v/>
      </c>
      <c r="BU734" s="5"/>
      <c r="BV734" s="5" t="str">
        <f t="shared" si="146"/>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42"/>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48"/>
        <v/>
      </c>
      <c r="AJ735" s="4"/>
      <c r="AK735" s="127" t="str">
        <f t="shared" si="147"/>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3"/>
        <v/>
      </c>
      <c r="BO735" s="5" t="str">
        <f t="shared" si="144"/>
        <v/>
      </c>
      <c r="BP735" s="15" t="str">
        <f t="shared" si="145"/>
        <v/>
      </c>
      <c r="BQ735" s="29"/>
      <c r="BR735" s="16"/>
      <c r="BS735" s="5" t="str">
        <f t="shared" si="149"/>
        <v/>
      </c>
      <c r="BU735" s="5"/>
      <c r="BV735" s="5" t="str">
        <f t="shared" si="146"/>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42"/>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48"/>
        <v/>
      </c>
      <c r="AJ736" s="4"/>
      <c r="AK736" s="127" t="str">
        <f t="shared" si="147"/>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3"/>
        <v/>
      </c>
      <c r="BO736" s="5" t="str">
        <f t="shared" si="144"/>
        <v/>
      </c>
      <c r="BP736" s="15" t="str">
        <f t="shared" si="145"/>
        <v/>
      </c>
      <c r="BQ736" s="29"/>
      <c r="BR736" s="16"/>
      <c r="BS736" s="5" t="str">
        <f t="shared" si="149"/>
        <v/>
      </c>
      <c r="BU736" s="5"/>
      <c r="BV736" s="5" t="str">
        <f t="shared" si="146"/>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42"/>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48"/>
        <v/>
      </c>
      <c r="AJ737" s="4"/>
      <c r="AK737" s="127" t="str">
        <f t="shared" si="147"/>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3"/>
        <v/>
      </c>
      <c r="BO737" s="5" t="str">
        <f t="shared" si="144"/>
        <v/>
      </c>
      <c r="BP737" s="15" t="str">
        <f t="shared" si="145"/>
        <v/>
      </c>
      <c r="BQ737" s="29"/>
      <c r="BR737" s="16"/>
      <c r="BS737" s="5" t="str">
        <f t="shared" si="149"/>
        <v/>
      </c>
      <c r="BU737" s="5"/>
      <c r="BV737" s="5" t="str">
        <f t="shared" si="146"/>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42"/>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48"/>
        <v/>
      </c>
      <c r="AJ738" s="4"/>
      <c r="AK738" s="127" t="str">
        <f t="shared" si="147"/>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3"/>
        <v/>
      </c>
      <c r="BO738" s="5" t="str">
        <f t="shared" si="144"/>
        <v/>
      </c>
      <c r="BP738" s="15" t="str">
        <f t="shared" si="145"/>
        <v/>
      </c>
      <c r="BQ738" s="29"/>
      <c r="BR738" s="16"/>
      <c r="BS738" s="5" t="str">
        <f t="shared" si="149"/>
        <v/>
      </c>
      <c r="BU738" s="5"/>
      <c r="BV738" s="5" t="str">
        <f t="shared" si="146"/>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42"/>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48"/>
        <v/>
      </c>
      <c r="AJ739" s="4"/>
      <c r="AK739" s="127" t="str">
        <f t="shared" si="147"/>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3"/>
        <v/>
      </c>
      <c r="BO739" s="5" t="str">
        <f t="shared" si="144"/>
        <v/>
      </c>
      <c r="BP739" s="15" t="str">
        <f t="shared" si="145"/>
        <v/>
      </c>
      <c r="BQ739" s="29"/>
      <c r="BR739" s="16"/>
      <c r="BS739" s="5" t="str">
        <f t="shared" si="149"/>
        <v/>
      </c>
      <c r="BU739" s="5"/>
      <c r="BV739" s="5" t="str">
        <f t="shared" si="146"/>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42"/>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48"/>
        <v/>
      </c>
      <c r="AJ740" s="4"/>
      <c r="AK740" s="127" t="str">
        <f t="shared" si="147"/>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3"/>
        <v/>
      </c>
      <c r="BO740" s="5" t="str">
        <f t="shared" si="144"/>
        <v/>
      </c>
      <c r="BP740" s="15" t="str">
        <f t="shared" si="145"/>
        <v/>
      </c>
      <c r="BQ740" s="29"/>
      <c r="BR740" s="16"/>
      <c r="BS740" s="5" t="str">
        <f t="shared" si="149"/>
        <v/>
      </c>
      <c r="BU740" s="5"/>
      <c r="BV740" s="5" t="str">
        <f t="shared" si="146"/>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42"/>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48"/>
        <v/>
      </c>
      <c r="AJ741" s="4"/>
      <c r="AK741" s="127" t="str">
        <f t="shared" si="147"/>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3"/>
        <v/>
      </c>
      <c r="BO741" s="5" t="str">
        <f t="shared" si="144"/>
        <v/>
      </c>
      <c r="BP741" s="15" t="str">
        <f t="shared" si="145"/>
        <v/>
      </c>
      <c r="BQ741" s="29"/>
      <c r="BR741" s="16"/>
      <c r="BS741" s="5" t="str">
        <f t="shared" si="149"/>
        <v/>
      </c>
      <c r="BU741" s="5"/>
      <c r="BV741" s="5" t="str">
        <f t="shared" si="146"/>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42"/>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48"/>
        <v/>
      </c>
      <c r="AJ742" s="4"/>
      <c r="AK742" s="127" t="str">
        <f t="shared" si="147"/>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3"/>
        <v/>
      </c>
      <c r="BO742" s="5" t="str">
        <f t="shared" si="144"/>
        <v/>
      </c>
      <c r="BP742" s="15" t="str">
        <f t="shared" si="145"/>
        <v/>
      </c>
      <c r="BQ742" s="29"/>
      <c r="BR742" s="16"/>
      <c r="BS742" s="5" t="str">
        <f t="shared" si="149"/>
        <v/>
      </c>
      <c r="BU742" s="5"/>
      <c r="BV742" s="5" t="str">
        <f t="shared" si="146"/>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42"/>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48"/>
        <v/>
      </c>
      <c r="AJ743" s="4"/>
      <c r="AK743" s="127" t="str">
        <f t="shared" si="147"/>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3"/>
        <v/>
      </c>
      <c r="BO743" s="5" t="str">
        <f t="shared" si="144"/>
        <v/>
      </c>
      <c r="BP743" s="15" t="str">
        <f t="shared" si="145"/>
        <v/>
      </c>
      <c r="BQ743" s="29"/>
      <c r="BR743" s="16"/>
      <c r="BS743" s="5" t="str">
        <f t="shared" si="149"/>
        <v/>
      </c>
      <c r="BU743" s="5"/>
      <c r="BV743" s="5" t="str">
        <f t="shared" si="146"/>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42"/>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47"/>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3"/>
        <v/>
      </c>
      <c r="BO744" s="5" t="str">
        <f t="shared" si="144"/>
        <v/>
      </c>
      <c r="BP744" s="15" t="str">
        <f t="shared" si="145"/>
        <v/>
      </c>
      <c r="BQ744" s="29"/>
      <c r="BR744" s="16"/>
      <c r="BS744" s="5" t="str">
        <f t="shared" si="149"/>
        <v/>
      </c>
      <c r="BU744" s="5"/>
      <c r="BV744" s="5" t="str">
        <f t="shared" si="146"/>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42"/>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47"/>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3"/>
        <v/>
      </c>
      <c r="BO745" s="5" t="str">
        <f t="shared" si="144"/>
        <v/>
      </c>
      <c r="BP745" s="15" t="str">
        <f t="shared" si="145"/>
        <v/>
      </c>
      <c r="BQ745" s="29"/>
      <c r="BR745" s="16"/>
      <c r="BS745" s="5" t="str">
        <f t="shared" si="149"/>
        <v/>
      </c>
      <c r="BU745" s="5"/>
      <c r="BV745" s="5" t="str">
        <f t="shared" ref="BV745:BV769" si="150">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42"/>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47"/>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3"/>
        <v/>
      </c>
      <c r="BO746" s="5" t="str">
        <f t="shared" si="144"/>
        <v/>
      </c>
      <c r="BP746" s="15" t="str">
        <f t="shared" si="145"/>
        <v/>
      </c>
      <c r="BQ746" s="29"/>
      <c r="BR746" s="16"/>
      <c r="BS746" s="5" t="str">
        <f t="shared" si="149"/>
        <v/>
      </c>
      <c r="BU746" s="5"/>
      <c r="BV746" s="5" t="str">
        <f t="shared" si="150"/>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42"/>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47"/>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3"/>
        <v/>
      </c>
      <c r="BO747" s="5" t="str">
        <f t="shared" si="144"/>
        <v/>
      </c>
      <c r="BP747" s="15" t="str">
        <f t="shared" si="145"/>
        <v/>
      </c>
      <c r="BQ747" s="29"/>
      <c r="BR747" s="16"/>
      <c r="BS747" s="5" t="str">
        <f t="shared" si="149"/>
        <v/>
      </c>
      <c r="BU747" s="5"/>
      <c r="BV747" s="5" t="str">
        <f t="shared" si="150"/>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42"/>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47"/>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3"/>
        <v/>
      </c>
      <c r="BO748" s="5" t="str">
        <f t="shared" si="144"/>
        <v/>
      </c>
      <c r="BP748" s="15" t="str">
        <f t="shared" si="145"/>
        <v/>
      </c>
      <c r="BQ748" s="29"/>
      <c r="BR748" s="16"/>
      <c r="BS748" s="5" t="str">
        <f t="shared" si="149"/>
        <v/>
      </c>
      <c r="BU748" s="5"/>
      <c r="BV748" s="5" t="str">
        <f t="shared" si="150"/>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42"/>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47"/>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3"/>
        <v/>
      </c>
      <c r="BO749" s="5" t="str">
        <f t="shared" si="144"/>
        <v/>
      </c>
      <c r="BP749" s="15" t="str">
        <f t="shared" si="145"/>
        <v/>
      </c>
      <c r="BQ749" s="29"/>
      <c r="BR749" s="16"/>
      <c r="BS749" s="5" t="str">
        <f t="shared" si="149"/>
        <v/>
      </c>
      <c r="BU749" s="5"/>
      <c r="BV749" s="5" t="str">
        <f t="shared" si="150"/>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42"/>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47"/>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3"/>
        <v/>
      </c>
      <c r="BO750" s="5" t="str">
        <f t="shared" si="144"/>
        <v/>
      </c>
      <c r="BP750" s="15" t="str">
        <f t="shared" si="145"/>
        <v/>
      </c>
      <c r="BQ750" s="29"/>
      <c r="BR750" s="16"/>
      <c r="BS750" s="5" t="str">
        <f t="shared" si="149"/>
        <v/>
      </c>
      <c r="BU750" s="5"/>
      <c r="BV750" s="5" t="str">
        <f t="shared" si="150"/>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42"/>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47"/>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3"/>
        <v/>
      </c>
      <c r="BO751" s="5" t="str">
        <f t="shared" si="144"/>
        <v/>
      </c>
      <c r="BP751" s="15" t="str">
        <f t="shared" si="145"/>
        <v/>
      </c>
      <c r="BQ751" s="29"/>
      <c r="BR751" s="16"/>
      <c r="BS751" s="5" t="str">
        <f t="shared" si="149"/>
        <v/>
      </c>
      <c r="BU751" s="5"/>
      <c r="BV751" s="5" t="str">
        <f t="shared" si="150"/>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42"/>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47"/>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3"/>
        <v/>
      </c>
      <c r="BO752" s="5" t="str">
        <f t="shared" si="144"/>
        <v/>
      </c>
      <c r="BP752" s="15" t="str">
        <f t="shared" si="145"/>
        <v/>
      </c>
      <c r="BQ752" s="29"/>
      <c r="BR752" s="16"/>
      <c r="BS752" s="5" t="str">
        <f t="shared" si="149"/>
        <v/>
      </c>
      <c r="BU752" s="5"/>
      <c r="BV752" s="5" t="str">
        <f t="shared" si="150"/>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42"/>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47"/>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3"/>
        <v/>
      </c>
      <c r="BO753" s="5" t="str">
        <f t="shared" si="144"/>
        <v/>
      </c>
      <c r="BP753" s="15" t="str">
        <f t="shared" si="145"/>
        <v/>
      </c>
      <c r="BQ753" s="29"/>
      <c r="BR753" s="16"/>
      <c r="BS753" s="5" t="str">
        <f t="shared" si="149"/>
        <v/>
      </c>
      <c r="BU753" s="5"/>
      <c r="BV753" s="5" t="str">
        <f t="shared" si="150"/>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42"/>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47"/>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3"/>
        <v/>
      </c>
      <c r="BO754" s="5" t="str">
        <f t="shared" si="144"/>
        <v/>
      </c>
      <c r="BP754" s="15" t="str">
        <f t="shared" si="145"/>
        <v/>
      </c>
      <c r="BQ754" s="29"/>
      <c r="BR754" s="16"/>
      <c r="BS754" s="5" t="str">
        <f t="shared" si="149"/>
        <v/>
      </c>
      <c r="BU754" s="5"/>
      <c r="BV754" s="5" t="str">
        <f t="shared" si="150"/>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42"/>
        <v/>
      </c>
      <c r="B755" s="3"/>
      <c r="L755" s="4" t="str">
        <f>IFERROR(IF(VLOOKUP(I755,I$2:L754,4,0)=0,"",VLOOKUP(I755,I$2:L754,4,0)),"")</f>
        <v/>
      </c>
      <c r="M755" s="4" t="str">
        <f>IFERROR(IF(VLOOKUP(I755,I$2:M754,5,0)=0,"",VLOOKUP(I755,I$2:M754,5,0)),"")</f>
        <v/>
      </c>
      <c r="S755"/>
      <c r="AG755" s="3"/>
      <c r="AK755" s="127" t="str">
        <f t="shared" si="147"/>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3"/>
        <v/>
      </c>
      <c r="BO755" s="5" t="str">
        <f t="shared" si="144"/>
        <v/>
      </c>
      <c r="BP755" s="15" t="str">
        <f t="shared" si="145"/>
        <v/>
      </c>
      <c r="BQ755" s="29"/>
      <c r="BR755" s="16"/>
      <c r="BS755" s="5" t="str">
        <f t="shared" si="149"/>
        <v/>
      </c>
      <c r="BU755" s="5"/>
      <c r="BV755" s="5" t="str">
        <f t="shared" si="150"/>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42"/>
        <v/>
      </c>
      <c r="B756" s="3"/>
      <c r="L756" s="4" t="str">
        <f>IFERROR(IF(VLOOKUP(I756,I$2:L755,4,0)=0,"",VLOOKUP(I756,I$2:L755,4,0)),"")</f>
        <v/>
      </c>
      <c r="M756" s="4" t="str">
        <f>IFERROR(IF(VLOOKUP(I756,I$2:M755,5,0)=0,"",VLOOKUP(I756,I$2:M755,5,0)),"")</f>
        <v/>
      </c>
      <c r="S756"/>
      <c r="AG756" s="3"/>
      <c r="AK756" s="127" t="str">
        <f t="shared" si="147"/>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3"/>
        <v/>
      </c>
      <c r="BO756" s="5" t="str">
        <f t="shared" si="144"/>
        <v/>
      </c>
      <c r="BP756" s="15" t="str">
        <f t="shared" si="145"/>
        <v/>
      </c>
      <c r="BQ756" s="29"/>
      <c r="BR756" s="16"/>
      <c r="BS756" s="5" t="str">
        <f t="shared" si="149"/>
        <v/>
      </c>
      <c r="BU756" s="5"/>
      <c r="BV756" s="5" t="str">
        <f t="shared" si="150"/>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42"/>
        <v/>
      </c>
      <c r="B757" s="3"/>
      <c r="L757" s="4" t="str">
        <f>IFERROR(IF(VLOOKUP(I757,I$2:L756,4,0)=0,"",VLOOKUP(I757,I$2:L756,4,0)),"")</f>
        <v/>
      </c>
      <c r="M757" s="4" t="str">
        <f>IFERROR(IF(VLOOKUP(I757,I$2:M756,5,0)=0,"",VLOOKUP(I757,I$2:M756,5,0)),"")</f>
        <v/>
      </c>
      <c r="S757"/>
      <c r="AG757" s="3"/>
      <c r="AK757" s="127" t="str">
        <f t="shared" si="147"/>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3"/>
        <v/>
      </c>
      <c r="BO757" s="5" t="str">
        <f t="shared" si="144"/>
        <v/>
      </c>
      <c r="BP757" s="15" t="str">
        <f t="shared" si="145"/>
        <v/>
      </c>
      <c r="BQ757" s="29"/>
      <c r="BR757" s="16"/>
      <c r="BS757" s="5" t="str">
        <f t="shared" si="149"/>
        <v/>
      </c>
      <c r="BU757" s="5"/>
      <c r="BV757" s="5" t="str">
        <f t="shared" si="150"/>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42"/>
        <v/>
      </c>
      <c r="B758" s="3"/>
      <c r="L758" s="4" t="str">
        <f>IFERROR(IF(VLOOKUP(I758,I$2:L757,4,0)=0,"",VLOOKUP(I758,I$2:L757,4,0)),"")</f>
        <v/>
      </c>
      <c r="M758" s="4" t="str">
        <f>IFERROR(IF(VLOOKUP(I758,I$2:M757,5,0)=0,"",VLOOKUP(I758,I$2:M757,5,0)),"")</f>
        <v/>
      </c>
      <c r="S758"/>
      <c r="AG758" s="3"/>
      <c r="AK758" s="127" t="str">
        <f t="shared" si="147"/>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3"/>
        <v/>
      </c>
      <c r="BO758" s="5" t="str">
        <f t="shared" si="144"/>
        <v/>
      </c>
      <c r="BP758" s="15" t="str">
        <f t="shared" si="145"/>
        <v/>
      </c>
      <c r="BQ758" s="29"/>
      <c r="BR758" s="16"/>
      <c r="BS758" s="5" t="str">
        <f t="shared" si="149"/>
        <v/>
      </c>
      <c r="BU758" s="5"/>
      <c r="BV758" s="5" t="str">
        <f t="shared" si="150"/>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42"/>
        <v/>
      </c>
      <c r="B759" s="3"/>
      <c r="L759" s="4" t="str">
        <f>IFERROR(IF(VLOOKUP(I759,I$2:L758,4,0)=0,"",VLOOKUP(I759,I$2:L758,4,0)),"")</f>
        <v/>
      </c>
      <c r="M759" s="4" t="str">
        <f>IFERROR(IF(VLOOKUP(I759,I$2:M758,5,0)=0,"",VLOOKUP(I759,I$2:M758,5,0)),"")</f>
        <v/>
      </c>
      <c r="S759"/>
      <c r="AG759" s="3"/>
      <c r="AK759" s="127" t="str">
        <f t="shared" si="147"/>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3"/>
        <v/>
      </c>
      <c r="BO759" s="5" t="str">
        <f t="shared" si="144"/>
        <v/>
      </c>
      <c r="BP759" s="15" t="str">
        <f t="shared" si="145"/>
        <v/>
      </c>
      <c r="BQ759" s="29"/>
      <c r="BR759" s="16"/>
      <c r="BS759" s="5" t="str">
        <f t="shared" si="149"/>
        <v/>
      </c>
      <c r="BU759" s="5"/>
      <c r="BV759" s="5" t="str">
        <f t="shared" si="150"/>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42"/>
        <v/>
      </c>
      <c r="L760" s="4" t="str">
        <f>IFERROR(IF(VLOOKUP(I760,I$2:L759,4,0)=0,"",VLOOKUP(I760,I$2:L759,4,0)),"")</f>
        <v/>
      </c>
      <c r="M760" s="4" t="str">
        <f>IFERROR(IF(VLOOKUP(I760,I$2:M759,5,0)=0,"",VLOOKUP(I760,I$2:M759,5,0)),"")</f>
        <v/>
      </c>
      <c r="S760"/>
      <c r="AG760" s="3"/>
      <c r="AK760" s="127" t="str">
        <f t="shared" si="147"/>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3"/>
        <v/>
      </c>
      <c r="BO760" s="5" t="str">
        <f t="shared" si="144"/>
        <v/>
      </c>
      <c r="BP760" s="15" t="str">
        <f t="shared" si="145"/>
        <v/>
      </c>
      <c r="BQ760" s="29"/>
      <c r="BR760" s="16"/>
      <c r="BS760" s="5" t="str">
        <f t="shared" si="149"/>
        <v/>
      </c>
      <c r="BU760" s="5"/>
      <c r="BV760" s="5" t="str">
        <f t="shared" si="150"/>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42"/>
        <v/>
      </c>
      <c r="B761" s="3"/>
      <c r="L761" s="4" t="str">
        <f>IFERROR(IF(VLOOKUP(I761,I$2:L760,4,0)=0,"",VLOOKUP(I761,I$2:L760,4,0)),"")</f>
        <v/>
      </c>
      <c r="M761" s="4" t="str">
        <f>IFERROR(IF(VLOOKUP(I761,I$2:M760,5,0)=0,"",VLOOKUP(I761,I$2:M760,5,0)),"")</f>
        <v/>
      </c>
      <c r="S761"/>
      <c r="AG761" s="3"/>
      <c r="AK761" s="127" t="str">
        <f t="shared" si="147"/>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3"/>
        <v/>
      </c>
      <c r="BO761" s="5" t="str">
        <f t="shared" si="144"/>
        <v/>
      </c>
      <c r="BP761" s="15" t="str">
        <f t="shared" si="145"/>
        <v/>
      </c>
      <c r="BQ761" s="29"/>
      <c r="BR761" s="16"/>
      <c r="BS761" s="5" t="str">
        <f t="shared" si="149"/>
        <v/>
      </c>
      <c r="BU761" s="5"/>
      <c r="BV761" s="5" t="str">
        <f t="shared" si="150"/>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42"/>
        <v/>
      </c>
      <c r="B762" s="3"/>
      <c r="L762" s="4" t="str">
        <f>IFERROR(IF(VLOOKUP(I762,I$2:L761,4,0)=0,"",VLOOKUP(I762,I$2:L761,4,0)),"")</f>
        <v/>
      </c>
      <c r="M762" s="4" t="str">
        <f>IFERROR(IF(VLOOKUP(I762,I$2:M761,5,0)=0,"",VLOOKUP(I762,I$2:M761,5,0)),"")</f>
        <v/>
      </c>
      <c r="S762"/>
      <c r="AG762" s="3"/>
      <c r="AK762" s="127" t="str">
        <f t="shared" si="147"/>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3"/>
        <v/>
      </c>
      <c r="BO762" s="5" t="str">
        <f t="shared" si="144"/>
        <v/>
      </c>
      <c r="BP762" s="15" t="str">
        <f t="shared" si="145"/>
        <v/>
      </c>
      <c r="BQ762" s="29"/>
      <c r="BR762" s="16"/>
      <c r="BS762" s="5" t="str">
        <f t="shared" si="149"/>
        <v/>
      </c>
      <c r="BU762" s="5"/>
      <c r="BV762" s="5" t="str">
        <f t="shared" si="150"/>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42"/>
        <v/>
      </c>
      <c r="B763" s="3"/>
      <c r="L763" s="4" t="str">
        <f>IFERROR(IF(VLOOKUP(I763,I$2:L762,4,0)=0,"",VLOOKUP(I763,I$2:L762,4,0)),"")</f>
        <v/>
      </c>
      <c r="M763" s="4" t="str">
        <f>IFERROR(IF(VLOOKUP(I763,I$2:M762,5,0)=0,"",VLOOKUP(I763,I$2:M762,5,0)),"")</f>
        <v/>
      </c>
      <c r="S763"/>
      <c r="AG763" s="3"/>
      <c r="AK763" s="127" t="str">
        <f t="shared" si="147"/>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3"/>
        <v/>
      </c>
      <c r="BO763" s="5" t="str">
        <f t="shared" si="144"/>
        <v/>
      </c>
      <c r="BP763" s="15" t="str">
        <f t="shared" si="145"/>
        <v/>
      </c>
      <c r="BQ763" s="29"/>
      <c r="BR763" s="16"/>
      <c r="BS763" s="5" t="str">
        <f t="shared" si="149"/>
        <v/>
      </c>
      <c r="BU763" s="5"/>
      <c r="BV763" s="5" t="str">
        <f t="shared" si="150"/>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42"/>
        <v/>
      </c>
      <c r="B764" s="3"/>
      <c r="L764" s="4" t="str">
        <f>IFERROR(IF(VLOOKUP(I764,I$2:L763,4,0)=0,"",VLOOKUP(I764,I$2:L763,4,0)),"")</f>
        <v/>
      </c>
      <c r="M764" s="4" t="str">
        <f>IFERROR(IF(VLOOKUP(I764,I$2:M763,5,0)=0,"",VLOOKUP(I764,I$2:M763,5,0)),"")</f>
        <v/>
      </c>
      <c r="S764"/>
      <c r="AG764" s="3"/>
      <c r="AK764" s="127" t="str">
        <f t="shared" si="147"/>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3"/>
        <v/>
      </c>
      <c r="BO764" s="5" t="str">
        <f t="shared" si="144"/>
        <v/>
      </c>
      <c r="BP764" s="15" t="str">
        <f t="shared" si="145"/>
        <v/>
      </c>
      <c r="BQ764" s="29"/>
      <c r="BR764" s="16"/>
      <c r="BS764" s="5" t="str">
        <f t="shared" si="149"/>
        <v/>
      </c>
      <c r="BU764" s="5"/>
      <c r="BV764" s="5" t="str">
        <f t="shared" si="150"/>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42"/>
        <v/>
      </c>
      <c r="B765" s="3"/>
      <c r="L765" s="4" t="str">
        <f>IFERROR(IF(VLOOKUP(I765,I$2:L764,4,0)=0,"",VLOOKUP(I765,I$2:L764,4,0)),"")</f>
        <v/>
      </c>
      <c r="M765" s="4" t="str">
        <f>IFERROR(IF(VLOOKUP(I765,I$2:M764,5,0)=0,"",VLOOKUP(I765,I$2:M764,5,0)),"")</f>
        <v/>
      </c>
      <c r="S765"/>
      <c r="AG765" s="3"/>
      <c r="AK765" s="127" t="str">
        <f t="shared" si="147"/>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3"/>
        <v/>
      </c>
      <c r="BO765" s="5" t="str">
        <f t="shared" si="144"/>
        <v/>
      </c>
      <c r="BP765" s="15" t="str">
        <f t="shared" si="145"/>
        <v/>
      </c>
      <c r="BQ765" s="29"/>
      <c r="BR765" s="16"/>
      <c r="BS765" s="5" t="str">
        <f t="shared" si="149"/>
        <v/>
      </c>
      <c r="BU765" s="5"/>
      <c r="BV765" s="5" t="str">
        <f t="shared" si="150"/>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42"/>
        <v/>
      </c>
      <c r="B766" s="3"/>
      <c r="L766" s="4" t="str">
        <f>IFERROR(IF(VLOOKUP(I766,I$2:L765,4,0)=0,"",VLOOKUP(I766,I$2:L765,4,0)),"")</f>
        <v/>
      </c>
      <c r="M766" s="4" t="str">
        <f>IFERROR(IF(VLOOKUP(I766,I$2:M765,5,0)=0,"",VLOOKUP(I766,I$2:M765,5,0)),"")</f>
        <v/>
      </c>
      <c r="S766"/>
      <c r="AG766" s="3"/>
      <c r="AK766" s="127" t="str">
        <f t="shared" si="147"/>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3"/>
        <v/>
      </c>
      <c r="BO766" s="5" t="str">
        <f t="shared" si="144"/>
        <v/>
      </c>
      <c r="BP766" s="15" t="str">
        <f t="shared" si="145"/>
        <v/>
      </c>
      <c r="BQ766" s="29"/>
      <c r="BR766" s="16"/>
      <c r="BS766" s="5" t="str">
        <f t="shared" si="149"/>
        <v/>
      </c>
      <c r="BU766" s="5"/>
      <c r="BV766" s="5" t="str">
        <f t="shared" si="150"/>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42"/>
        <v/>
      </c>
      <c r="B767" s="3"/>
      <c r="L767" s="4" t="str">
        <f>IFERROR(IF(VLOOKUP(I767,I$2:L766,4,0)=0,"",VLOOKUP(I767,I$2:L766,4,0)),"")</f>
        <v/>
      </c>
      <c r="M767" s="4" t="str">
        <f>IFERROR(IF(VLOOKUP(I767,I$2:M766,5,0)=0,"",VLOOKUP(I767,I$2:M766,5,0)),"")</f>
        <v/>
      </c>
      <c r="S767"/>
      <c r="AG767" s="3"/>
      <c r="AK767" s="127" t="str">
        <f t="shared" si="147"/>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3"/>
        <v/>
      </c>
      <c r="BO767" s="5" t="str">
        <f t="shared" si="144"/>
        <v/>
      </c>
      <c r="BP767" s="15" t="str">
        <f t="shared" si="145"/>
        <v/>
      </c>
      <c r="BQ767" s="29"/>
      <c r="BR767" s="16"/>
      <c r="BS767" s="5" t="str">
        <f t="shared" si="149"/>
        <v/>
      </c>
      <c r="BU767" s="5"/>
      <c r="BV767" s="5" t="str">
        <f t="shared" si="150"/>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42"/>
        <v/>
      </c>
      <c r="B768" s="3"/>
      <c r="L768" s="4" t="str">
        <f>IFERROR(IF(VLOOKUP(I768,I$2:L767,4,0)=0,"",VLOOKUP(I768,I$2:L767,4,0)),"")</f>
        <v/>
      </c>
      <c r="M768" s="4" t="str">
        <f>IFERROR(IF(VLOOKUP(I768,I$2:M767,5,0)=0,"",VLOOKUP(I768,I$2:M767,5,0)),"")</f>
        <v/>
      </c>
      <c r="S768"/>
      <c r="AG768" s="3"/>
      <c r="AK768" s="127" t="str">
        <f t="shared" si="147"/>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3"/>
        <v/>
      </c>
      <c r="BO768" s="5" t="str">
        <f t="shared" si="144"/>
        <v/>
      </c>
      <c r="BP768" s="15" t="str">
        <f t="shared" si="145"/>
        <v/>
      </c>
      <c r="BQ768" s="29"/>
      <c r="BR768" s="16"/>
      <c r="BS768" s="5" t="str">
        <f t="shared" si="149"/>
        <v/>
      </c>
      <c r="BU768" s="5"/>
      <c r="BV768" s="5" t="str">
        <f t="shared" si="150"/>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42"/>
        <v/>
      </c>
      <c r="B769" s="3"/>
      <c r="L769" s="4" t="str">
        <f>IFERROR(IF(VLOOKUP(I769,I$2:L768,4,0)=0,"",VLOOKUP(I769,I$2:L768,4,0)),"")</f>
        <v/>
      </c>
      <c r="M769" s="4" t="str">
        <f>IFERROR(IF(VLOOKUP(I769,I$2:M768,5,0)=0,"",VLOOKUP(I769,I$2:M768,5,0)),"")</f>
        <v/>
      </c>
      <c r="S769"/>
      <c r="AG769" s="3"/>
      <c r="AK769" s="127" t="str">
        <f t="shared" si="147"/>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3"/>
        <v/>
      </c>
      <c r="BO769" s="5" t="str">
        <f t="shared" si="144"/>
        <v/>
      </c>
      <c r="BP769" s="15" t="str">
        <f t="shared" si="145"/>
        <v/>
      </c>
      <c r="BQ769" s="29"/>
      <c r="BR769" s="16"/>
      <c r="BS769" s="5" t="str">
        <f t="shared" si="149"/>
        <v/>
      </c>
      <c r="BU769" s="5"/>
      <c r="BV769" s="5" t="str">
        <f t="shared" si="150"/>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51">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47"/>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2">IF(BM770="","",AI770)</f>
        <v/>
      </c>
      <c r="BO770" s="5" t="str">
        <f t="shared" ref="BO770:BO833" si="153">IF(BM770="","",E770)</f>
        <v/>
      </c>
      <c r="BP770" s="15" t="str">
        <f t="shared" ref="BP770:BP833" si="154">IF(BM770="","",F770)</f>
        <v/>
      </c>
      <c r="BQ770" s="29"/>
      <c r="BR770" s="16"/>
      <c r="BS770" s="5" t="str">
        <f t="shared" si="149"/>
        <v/>
      </c>
      <c r="BU770" s="5"/>
      <c r="BV770" s="5" t="str">
        <f t="shared" ref="BV770:BV833" si="155">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51"/>
        <v/>
      </c>
      <c r="B771" s="3"/>
      <c r="L771" s="4" t="str">
        <f>IFERROR(IF(VLOOKUP(I771,I$2:L770,4,0)=0,"",VLOOKUP(I771,I$2:L770,4,0)),"")</f>
        <v/>
      </c>
      <c r="M771" s="4" t="str">
        <f>IFERROR(IF(VLOOKUP(I771,I$2:M770,5,0)=0,"",VLOOKUP(I771,I$2:M770,5,0)),"")</f>
        <v/>
      </c>
      <c r="S771"/>
      <c r="AG771" s="3"/>
      <c r="AK771" s="127" t="str">
        <f t="shared" ref="AK771:AK834" si="156">IF(AJ771="","",AJ771/((AH771*0.746*365*24)+438))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2"/>
        <v/>
      </c>
      <c r="BO771" s="5" t="str">
        <f t="shared" si="153"/>
        <v/>
      </c>
      <c r="BP771" s="15" t="str">
        <f t="shared" si="154"/>
        <v/>
      </c>
      <c r="BQ771" s="29"/>
      <c r="BR771" s="16"/>
      <c r="BS771" s="5" t="str">
        <f t="shared" si="149"/>
        <v/>
      </c>
      <c r="BU771" s="5"/>
      <c r="BV771" s="5" t="str">
        <f t="shared" si="155"/>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51"/>
        <v/>
      </c>
      <c r="B772" s="3"/>
      <c r="L772" s="4" t="str">
        <f>IFERROR(IF(VLOOKUP(I772,I$2:L771,4,0)=0,"",VLOOKUP(I772,I$2:L771,4,0)),"")</f>
        <v/>
      </c>
      <c r="M772" s="4" t="str">
        <f>IFERROR(IF(VLOOKUP(I772,I$2:M771,5,0)=0,"",VLOOKUP(I772,I$2:M771,5,0)),"")</f>
        <v/>
      </c>
      <c r="S772"/>
      <c r="AG772" s="3"/>
      <c r="AK772" s="127" t="str">
        <f t="shared" si="156"/>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2"/>
        <v/>
      </c>
      <c r="BO772" s="5" t="str">
        <f t="shared" si="153"/>
        <v/>
      </c>
      <c r="BP772" s="15" t="str">
        <f t="shared" si="154"/>
        <v/>
      </c>
      <c r="BQ772" s="29"/>
      <c r="BR772" s="16"/>
      <c r="BS772" s="5" t="str">
        <f t="shared" si="149"/>
        <v/>
      </c>
      <c r="BU772" s="5"/>
      <c r="BV772" s="5" t="str">
        <f t="shared" si="155"/>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51"/>
        <v/>
      </c>
      <c r="B773" s="3"/>
      <c r="L773" s="4" t="str">
        <f>IFERROR(IF(VLOOKUP(I773,I$2:L772,4,0)=0,"",VLOOKUP(I773,I$2:L772,4,0)),"")</f>
        <v/>
      </c>
      <c r="M773" s="4" t="str">
        <f>IFERROR(IF(VLOOKUP(I773,I$2:M772,5,0)=0,"",VLOOKUP(I773,I$2:M772,5,0)),"")</f>
        <v/>
      </c>
      <c r="S773"/>
      <c r="AG773" s="3"/>
      <c r="AK773" s="127" t="str">
        <f t="shared" si="156"/>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2"/>
        <v/>
      </c>
      <c r="BO773" s="5" t="str">
        <f t="shared" si="153"/>
        <v/>
      </c>
      <c r="BP773" s="15" t="str">
        <f t="shared" si="154"/>
        <v/>
      </c>
      <c r="BQ773" s="29"/>
      <c r="BR773" s="16"/>
      <c r="BS773" s="5" t="str">
        <f t="shared" si="149"/>
        <v/>
      </c>
      <c r="BU773" s="5"/>
      <c r="BV773" s="5" t="str">
        <f t="shared" si="155"/>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51"/>
        <v/>
      </c>
      <c r="B774" s="3"/>
      <c r="L774" s="4" t="str">
        <f>IFERROR(IF(VLOOKUP(I774,I$2:L773,4,0)=0,"",VLOOKUP(I774,I$2:L773,4,0)),"")</f>
        <v/>
      </c>
      <c r="M774" s="4" t="str">
        <f>IFERROR(IF(VLOOKUP(I774,I$2:M773,5,0)=0,"",VLOOKUP(I774,I$2:M773,5,0)),"")</f>
        <v/>
      </c>
      <c r="S774"/>
      <c r="AG774" s="3"/>
      <c r="AK774" s="127" t="str">
        <f t="shared" si="156"/>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2"/>
        <v/>
      </c>
      <c r="BO774" s="5" t="str">
        <f t="shared" si="153"/>
        <v/>
      </c>
      <c r="BP774" s="15" t="str">
        <f t="shared" si="154"/>
        <v/>
      </c>
      <c r="BQ774" s="29"/>
      <c r="BR774" s="16"/>
      <c r="BS774" s="5" t="str">
        <f t="shared" si="149"/>
        <v/>
      </c>
      <c r="BU774" s="5"/>
      <c r="BV774" s="5" t="str">
        <f t="shared" si="155"/>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51"/>
        <v/>
      </c>
      <c r="B775" s="3"/>
      <c r="L775" s="4" t="str">
        <f>IFERROR(IF(VLOOKUP(I775,I$2:L774,4,0)=0,"",VLOOKUP(I775,I$2:L774,4,0)),"")</f>
        <v/>
      </c>
      <c r="M775" s="4" t="str">
        <f>IFERROR(IF(VLOOKUP(I775,I$2:M774,5,0)=0,"",VLOOKUP(I775,I$2:M774,5,0)),"")</f>
        <v/>
      </c>
      <c r="S775"/>
      <c r="AG775" s="3"/>
      <c r="AK775" s="127" t="str">
        <f t="shared" si="156"/>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2"/>
        <v/>
      </c>
      <c r="BO775" s="5" t="str">
        <f t="shared" si="153"/>
        <v/>
      </c>
      <c r="BP775" s="15" t="str">
        <f t="shared" si="154"/>
        <v/>
      </c>
      <c r="BQ775" s="29"/>
      <c r="BR775" s="16"/>
      <c r="BS775" s="5" t="str">
        <f t="shared" si="149"/>
        <v/>
      </c>
      <c r="BU775" s="5"/>
      <c r="BV775" s="5" t="str">
        <f t="shared" si="155"/>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51"/>
        <v/>
      </c>
      <c r="B776" s="3"/>
      <c r="L776" s="4" t="str">
        <f>IFERROR(IF(VLOOKUP(I776,I$2:L775,4,0)=0,"",VLOOKUP(I776,I$2:L775,4,0)),"")</f>
        <v/>
      </c>
      <c r="M776" s="4" t="str">
        <f>IFERROR(IF(VLOOKUP(I776,I$2:M775,5,0)=0,"",VLOOKUP(I776,I$2:M775,5,0)),"")</f>
        <v/>
      </c>
      <c r="S776"/>
      <c r="AG776" s="3"/>
      <c r="AK776" s="127" t="str">
        <f t="shared" si="156"/>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2"/>
        <v/>
      </c>
      <c r="BO776" s="5" t="str">
        <f t="shared" si="153"/>
        <v/>
      </c>
      <c r="BP776" s="15" t="str">
        <f t="shared" si="154"/>
        <v/>
      </c>
      <c r="BQ776" s="29"/>
      <c r="BR776" s="16"/>
      <c r="BS776" s="5" t="str">
        <f t="shared" si="149"/>
        <v/>
      </c>
      <c r="BU776" s="5"/>
      <c r="BV776" s="5" t="str">
        <f t="shared" si="155"/>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51"/>
        <v/>
      </c>
      <c r="B777" s="3"/>
      <c r="L777" s="4" t="str">
        <f>IFERROR(IF(VLOOKUP(I777,I$2:L776,4,0)=0,"",VLOOKUP(I777,I$2:L776,4,0)),"")</f>
        <v/>
      </c>
      <c r="M777" s="4" t="str">
        <f>IFERROR(IF(VLOOKUP(I777,I$2:M776,5,0)=0,"",VLOOKUP(I777,I$2:M776,5,0)),"")</f>
        <v/>
      </c>
      <c r="S777"/>
      <c r="AG777" s="3"/>
      <c r="AK777" s="127" t="str">
        <f t="shared" si="156"/>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2"/>
        <v/>
      </c>
      <c r="BO777" s="5" t="str">
        <f t="shared" si="153"/>
        <v/>
      </c>
      <c r="BP777" s="15" t="str">
        <f t="shared" si="154"/>
        <v/>
      </c>
      <c r="BQ777" s="29"/>
      <c r="BR777" s="16"/>
      <c r="BS777" s="5" t="str">
        <f t="shared" si="149"/>
        <v/>
      </c>
      <c r="BU777" s="5"/>
      <c r="BV777" s="5" t="str">
        <f t="shared" si="155"/>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51"/>
        <v/>
      </c>
      <c r="B778" s="3"/>
      <c r="L778" s="4" t="str">
        <f>IFERROR(IF(VLOOKUP(I778,I$2:L777,4,0)=0,"",VLOOKUP(I778,I$2:L777,4,0)),"")</f>
        <v/>
      </c>
      <c r="M778" s="4" t="str">
        <f>IFERROR(IF(VLOOKUP(I778,I$2:M777,5,0)=0,"",VLOOKUP(I778,I$2:M777,5,0)),"")</f>
        <v/>
      </c>
      <c r="S778"/>
      <c r="AG778" s="3"/>
      <c r="AK778" s="127" t="str">
        <f t="shared" si="156"/>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2"/>
        <v/>
      </c>
      <c r="BO778" s="5" t="str">
        <f t="shared" si="153"/>
        <v/>
      </c>
      <c r="BP778" s="15" t="str">
        <f t="shared" si="154"/>
        <v/>
      </c>
      <c r="BQ778" s="29"/>
      <c r="BR778" s="16"/>
      <c r="BS778" s="5" t="str">
        <f t="shared" si="149"/>
        <v/>
      </c>
      <c r="BU778" s="5"/>
      <c r="BV778" s="5" t="str">
        <f t="shared" si="155"/>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51"/>
        <v/>
      </c>
      <c r="B779" s="3"/>
      <c r="L779" s="4" t="str">
        <f>IFERROR(IF(VLOOKUP(I779,I$2:L778,4,0)=0,"",VLOOKUP(I779,I$2:L778,4,0)),"")</f>
        <v/>
      </c>
      <c r="M779" s="4" t="str">
        <f>IFERROR(IF(VLOOKUP(I779,I$2:M778,5,0)=0,"",VLOOKUP(I779,I$2:M778,5,0)),"")</f>
        <v/>
      </c>
      <c r="S779"/>
      <c r="AG779" s="3"/>
      <c r="AK779" s="127" t="str">
        <f t="shared" si="156"/>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2"/>
        <v/>
      </c>
      <c r="BO779" s="5" t="str">
        <f t="shared" si="153"/>
        <v/>
      </c>
      <c r="BP779" s="15" t="str">
        <f t="shared" si="154"/>
        <v/>
      </c>
      <c r="BQ779" s="29"/>
      <c r="BR779" s="16"/>
      <c r="BS779" s="5" t="str">
        <f t="shared" si="149"/>
        <v/>
      </c>
      <c r="BU779" s="5"/>
      <c r="BV779" s="5" t="str">
        <f t="shared" si="155"/>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51"/>
        <v/>
      </c>
      <c r="B780" s="3"/>
      <c r="L780" s="4" t="str">
        <f>IFERROR(IF(VLOOKUP(I780,I$2:L779,4,0)=0,"",VLOOKUP(I780,I$2:L779,4,0)),"")</f>
        <v/>
      </c>
      <c r="M780" s="4" t="str">
        <f>IFERROR(IF(VLOOKUP(I780,I$2:M779,5,0)=0,"",VLOOKUP(I780,I$2:M779,5,0)),"")</f>
        <v/>
      </c>
      <c r="S780"/>
      <c r="AG780" s="3"/>
      <c r="AK780" s="127" t="str">
        <f t="shared" si="156"/>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2"/>
        <v/>
      </c>
      <c r="BO780" s="5" t="str">
        <f t="shared" si="153"/>
        <v/>
      </c>
      <c r="BP780" s="15" t="str">
        <f t="shared" si="154"/>
        <v/>
      </c>
      <c r="BQ780" s="29"/>
      <c r="BR780" s="16"/>
      <c r="BS780" s="5" t="str">
        <f t="shared" si="149"/>
        <v/>
      </c>
      <c r="BU780" s="5"/>
      <c r="BV780" s="5" t="str">
        <f t="shared" si="155"/>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51"/>
        <v/>
      </c>
      <c r="B781" s="3"/>
      <c r="L781" s="4" t="str">
        <f>IFERROR(IF(VLOOKUP(I781,I$2:L780,4,0)=0,"",VLOOKUP(I781,I$2:L780,4,0)),"")</f>
        <v/>
      </c>
      <c r="M781" s="4" t="str">
        <f>IFERROR(IF(VLOOKUP(I781,I$2:M780,5,0)=0,"",VLOOKUP(I781,I$2:M780,5,0)),"")</f>
        <v/>
      </c>
      <c r="S781"/>
      <c r="AG781" s="3"/>
      <c r="AK781" s="127" t="str">
        <f t="shared" si="156"/>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2"/>
        <v/>
      </c>
      <c r="BO781" s="5" t="str">
        <f t="shared" si="153"/>
        <v/>
      </c>
      <c r="BP781" s="15" t="str">
        <f t="shared" si="154"/>
        <v/>
      </c>
      <c r="BQ781" s="29"/>
      <c r="BR781" s="16"/>
      <c r="BS781" s="5" t="str">
        <f t="shared" si="149"/>
        <v/>
      </c>
      <c r="BU781" s="5"/>
      <c r="BV781" s="5" t="str">
        <f t="shared" si="155"/>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51"/>
        <v/>
      </c>
      <c r="B782" s="3"/>
      <c r="L782" s="4" t="str">
        <f>IFERROR(IF(VLOOKUP(I782,I$2:L781,4,0)=0,"",VLOOKUP(I782,I$2:L781,4,0)),"")</f>
        <v/>
      </c>
      <c r="M782" s="4" t="str">
        <f>IFERROR(IF(VLOOKUP(I782,I$2:M781,5,0)=0,"",VLOOKUP(I782,I$2:M781,5,0)),"")</f>
        <v/>
      </c>
      <c r="S782"/>
      <c r="AG782" s="3"/>
      <c r="AK782" s="127" t="str">
        <f t="shared" si="156"/>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2"/>
        <v/>
      </c>
      <c r="BO782" s="5" t="str">
        <f t="shared" si="153"/>
        <v/>
      </c>
      <c r="BP782" s="15" t="str">
        <f t="shared" si="154"/>
        <v/>
      </c>
      <c r="BQ782" s="29"/>
      <c r="BR782" s="16"/>
      <c r="BS782" s="5" t="str">
        <f t="shared" si="149"/>
        <v/>
      </c>
      <c r="BU782" s="5"/>
      <c r="BV782" s="5" t="str">
        <f t="shared" si="155"/>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51"/>
        <v/>
      </c>
      <c r="B783" s="3"/>
      <c r="L783" s="4" t="str">
        <f>IFERROR(IF(VLOOKUP(I783,I$2:L782,4,0)=0,"",VLOOKUP(I783,I$2:L782,4,0)),"")</f>
        <v/>
      </c>
      <c r="M783" s="4" t="str">
        <f>IFERROR(IF(VLOOKUP(I783,I$2:M782,5,0)=0,"",VLOOKUP(I783,I$2:M782,5,0)),"")</f>
        <v/>
      </c>
      <c r="S783"/>
      <c r="AG783" s="3"/>
      <c r="AK783" s="127" t="str">
        <f t="shared" si="156"/>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2"/>
        <v/>
      </c>
      <c r="BO783" s="5" t="str">
        <f t="shared" si="153"/>
        <v/>
      </c>
      <c r="BP783" s="15" t="str">
        <f t="shared" si="154"/>
        <v/>
      </c>
      <c r="BQ783" s="29"/>
      <c r="BR783" s="16"/>
      <c r="BS783" s="5" t="str">
        <f t="shared" si="149"/>
        <v/>
      </c>
      <c r="BU783" s="5"/>
      <c r="BV783" s="5" t="str">
        <f t="shared" si="155"/>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51"/>
        <v/>
      </c>
      <c r="B784" s="3"/>
      <c r="L784" s="4" t="str">
        <f>IFERROR(IF(VLOOKUP(I784,I$2:L783,4,0)=0,"",VLOOKUP(I784,I$2:L783,4,0)),"")</f>
        <v/>
      </c>
      <c r="M784" s="4" t="str">
        <f>IFERROR(IF(VLOOKUP(I784,I$2:M783,5,0)=0,"",VLOOKUP(I784,I$2:M783,5,0)),"")</f>
        <v/>
      </c>
      <c r="S784"/>
      <c r="AG784" s="3"/>
      <c r="AK784" s="127" t="str">
        <f t="shared" si="156"/>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2"/>
        <v/>
      </c>
      <c r="BO784" s="5" t="str">
        <f t="shared" si="153"/>
        <v/>
      </c>
      <c r="BP784" s="15" t="str">
        <f t="shared" si="154"/>
        <v/>
      </c>
      <c r="BQ784" s="29"/>
      <c r="BR784" s="16"/>
      <c r="BS784" s="5" t="str">
        <f t="shared" si="149"/>
        <v/>
      </c>
      <c r="BU784" s="5"/>
      <c r="BV784" s="5" t="str">
        <f t="shared" si="155"/>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51"/>
        <v/>
      </c>
      <c r="B785" s="3"/>
      <c r="L785" s="4" t="str">
        <f>IFERROR(IF(VLOOKUP(I785,I$2:L784,4,0)=0,"",VLOOKUP(I785,I$2:L784,4,0)),"")</f>
        <v/>
      </c>
      <c r="M785" s="4" t="str">
        <f>IFERROR(IF(VLOOKUP(I785,I$2:M784,5,0)=0,"",VLOOKUP(I785,I$2:M784,5,0)),"")</f>
        <v/>
      </c>
      <c r="S785"/>
      <c r="AG785" s="3"/>
      <c r="AK785" s="127" t="str">
        <f t="shared" si="156"/>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2"/>
        <v/>
      </c>
      <c r="BO785" s="5" t="str">
        <f t="shared" si="153"/>
        <v/>
      </c>
      <c r="BP785" s="15" t="str">
        <f t="shared" si="154"/>
        <v/>
      </c>
      <c r="BQ785" s="29"/>
      <c r="BR785" s="16"/>
      <c r="BS785" s="5" t="str">
        <f t="shared" si="149"/>
        <v/>
      </c>
      <c r="BU785" s="5"/>
      <c r="BV785" s="5" t="str">
        <f t="shared" si="155"/>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51"/>
        <v/>
      </c>
      <c r="B786" s="3"/>
      <c r="L786" s="4" t="str">
        <f>IFERROR(IF(VLOOKUP(I786,I$2:L785,4,0)=0,"",VLOOKUP(I786,I$2:L785,4,0)),"")</f>
        <v/>
      </c>
      <c r="M786" s="4" t="str">
        <f>IFERROR(IF(VLOOKUP(I786,I$2:M785,5,0)=0,"",VLOOKUP(I786,I$2:M785,5,0)),"")</f>
        <v/>
      </c>
      <c r="S786"/>
      <c r="AG786" s="3"/>
      <c r="AK786" s="127" t="str">
        <f t="shared" si="156"/>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2"/>
        <v/>
      </c>
      <c r="BO786" s="5" t="str">
        <f t="shared" si="153"/>
        <v/>
      </c>
      <c r="BP786" s="15" t="str">
        <f t="shared" si="154"/>
        <v/>
      </c>
      <c r="BQ786" s="29"/>
      <c r="BR786" s="16"/>
      <c r="BS786" s="5" t="str">
        <f t="shared" si="149"/>
        <v/>
      </c>
      <c r="BU786" s="5"/>
      <c r="BV786" s="5" t="str">
        <f t="shared" si="155"/>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51"/>
        <v/>
      </c>
      <c r="B787" s="3"/>
      <c r="L787" s="4" t="str">
        <f>IFERROR(IF(VLOOKUP(I787,I$2:L786,4,0)=0,"",VLOOKUP(I787,I$2:L786,4,0)),"")</f>
        <v/>
      </c>
      <c r="M787" s="4" t="str">
        <f>IFERROR(IF(VLOOKUP(I787,I$2:M786,5,0)=0,"",VLOOKUP(I787,I$2:M786,5,0)),"")</f>
        <v/>
      </c>
      <c r="S787"/>
      <c r="AG787" s="3"/>
      <c r="AK787" s="127" t="str">
        <f t="shared" si="156"/>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2"/>
        <v/>
      </c>
      <c r="BO787" s="5" t="str">
        <f t="shared" si="153"/>
        <v/>
      </c>
      <c r="BP787" s="15" t="str">
        <f t="shared" si="154"/>
        <v/>
      </c>
      <c r="BQ787" s="29"/>
      <c r="BR787" s="16"/>
      <c r="BS787" s="5" t="str">
        <f t="shared" si="149"/>
        <v/>
      </c>
      <c r="BU787" s="5"/>
      <c r="BV787" s="5" t="str">
        <f t="shared" si="155"/>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51"/>
        <v/>
      </c>
      <c r="B788" s="3"/>
      <c r="L788" s="4" t="str">
        <f>IFERROR(IF(VLOOKUP(I788,I$2:L787,4,0)=0,"",VLOOKUP(I788,I$2:L787,4,0)),"")</f>
        <v/>
      </c>
      <c r="M788" s="4" t="str">
        <f>IFERROR(IF(VLOOKUP(I788,I$2:M787,5,0)=0,"",VLOOKUP(I788,I$2:M787,5,0)),"")</f>
        <v/>
      </c>
      <c r="S788"/>
      <c r="AG788" s="3"/>
      <c r="AK788" s="127" t="str">
        <f t="shared" si="156"/>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2"/>
        <v/>
      </c>
      <c r="BO788" s="5" t="str">
        <f t="shared" si="153"/>
        <v/>
      </c>
      <c r="BP788" s="15" t="str">
        <f t="shared" si="154"/>
        <v/>
      </c>
      <c r="BQ788" s="29"/>
      <c r="BR788" s="16"/>
      <c r="BS788" s="5" t="str">
        <f t="shared" si="149"/>
        <v/>
      </c>
      <c r="BU788" s="5"/>
      <c r="BV788" s="5" t="str">
        <f t="shared" si="155"/>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51"/>
        <v/>
      </c>
      <c r="B789" s="3"/>
      <c r="L789" s="4" t="str">
        <f>IFERROR(IF(VLOOKUP(I789,I$2:L788,4,0)=0,"",VLOOKUP(I789,I$2:L788,4,0)),"")</f>
        <v/>
      </c>
      <c r="M789" s="4" t="str">
        <f>IFERROR(IF(VLOOKUP(I789,I$2:M788,5,0)=0,"",VLOOKUP(I789,I$2:M788,5,0)),"")</f>
        <v/>
      </c>
      <c r="S789"/>
      <c r="AG789" s="3"/>
      <c r="AK789" s="127" t="str">
        <f t="shared" si="156"/>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2"/>
        <v/>
      </c>
      <c r="BO789" s="5" t="str">
        <f t="shared" si="153"/>
        <v/>
      </c>
      <c r="BP789" s="15" t="str">
        <f t="shared" si="154"/>
        <v/>
      </c>
      <c r="BQ789" s="29"/>
      <c r="BR789" s="16"/>
      <c r="BS789" s="5" t="str">
        <f t="shared" si="149"/>
        <v/>
      </c>
      <c r="BU789" s="5"/>
      <c r="BV789" s="5" t="str">
        <f t="shared" si="155"/>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51"/>
        <v/>
      </c>
      <c r="B790" s="3"/>
      <c r="L790" s="4" t="str">
        <f>IFERROR(IF(VLOOKUP(I790,I$2:L789,4,0)=0,"",VLOOKUP(I790,I$2:L789,4,0)),"")</f>
        <v/>
      </c>
      <c r="M790" s="4" t="str">
        <f>IFERROR(IF(VLOOKUP(I790,I$2:M789,5,0)=0,"",VLOOKUP(I790,I$2:M789,5,0)),"")</f>
        <v/>
      </c>
      <c r="S790"/>
      <c r="AG790" s="3"/>
      <c r="AK790" s="127" t="str">
        <f t="shared" si="156"/>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2"/>
        <v/>
      </c>
      <c r="BO790" s="5" t="str">
        <f t="shared" si="153"/>
        <v/>
      </c>
      <c r="BP790" s="15" t="str">
        <f t="shared" si="154"/>
        <v/>
      </c>
      <c r="BQ790" s="29"/>
      <c r="BR790" s="16"/>
      <c r="BS790" s="5" t="str">
        <f t="shared" ref="BS790:BS853" si="157">CONCATENATE(AR790,AS790,AT790,AU790,AV790)</f>
        <v/>
      </c>
      <c r="BU790" s="5"/>
      <c r="BV790" s="5" t="str">
        <f t="shared" si="155"/>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51"/>
        <v/>
      </c>
      <c r="B791" s="3"/>
      <c r="L791" s="4" t="str">
        <f>IFERROR(IF(VLOOKUP(I791,I$2:L790,4,0)=0,"",VLOOKUP(I791,I$2:L790,4,0)),"")</f>
        <v/>
      </c>
      <c r="M791" s="4" t="str">
        <f>IFERROR(IF(VLOOKUP(I791,I$2:M790,5,0)=0,"",VLOOKUP(I791,I$2:M790,5,0)),"")</f>
        <v/>
      </c>
      <c r="S791"/>
      <c r="AG791" s="3"/>
      <c r="AK791" s="127" t="str">
        <f t="shared" si="156"/>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2"/>
        <v/>
      </c>
      <c r="BO791" s="5" t="str">
        <f t="shared" si="153"/>
        <v/>
      </c>
      <c r="BP791" s="15" t="str">
        <f t="shared" si="154"/>
        <v/>
      </c>
      <c r="BQ791" s="29"/>
      <c r="BR791" s="16"/>
      <c r="BS791" s="5" t="str">
        <f t="shared" si="157"/>
        <v/>
      </c>
      <c r="BU791" s="5"/>
      <c r="BV791" s="5" t="str">
        <f t="shared" si="155"/>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51"/>
        <v/>
      </c>
      <c r="B792" s="3"/>
      <c r="L792" s="4" t="str">
        <f>IFERROR(IF(VLOOKUP(I792,I$2:L791,4,0)=0,"",VLOOKUP(I792,I$2:L791,4,0)),"")</f>
        <v/>
      </c>
      <c r="M792" s="4" t="str">
        <f>IFERROR(IF(VLOOKUP(I792,I$2:M791,5,0)=0,"",VLOOKUP(I792,I$2:M791,5,0)),"")</f>
        <v/>
      </c>
      <c r="S792"/>
      <c r="AG792" s="3"/>
      <c r="AK792" s="127" t="str">
        <f t="shared" si="156"/>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2"/>
        <v/>
      </c>
      <c r="BO792" s="5" t="str">
        <f t="shared" si="153"/>
        <v/>
      </c>
      <c r="BP792" s="15" t="str">
        <f t="shared" si="154"/>
        <v/>
      </c>
      <c r="BQ792" s="29"/>
      <c r="BR792" s="16"/>
      <c r="BS792" s="5" t="str">
        <f t="shared" si="157"/>
        <v/>
      </c>
      <c r="BU792" s="5"/>
      <c r="BV792" s="5" t="str">
        <f t="shared" si="155"/>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51"/>
        <v/>
      </c>
      <c r="B793" s="3"/>
      <c r="L793" s="4" t="str">
        <f>IFERROR(IF(VLOOKUP(I793,I$2:L792,4,0)=0,"",VLOOKUP(I793,I$2:L792,4,0)),"")</f>
        <v/>
      </c>
      <c r="M793" s="4" t="str">
        <f>IFERROR(IF(VLOOKUP(I793,I$2:M792,5,0)=0,"",VLOOKUP(I793,I$2:M792,5,0)),"")</f>
        <v/>
      </c>
      <c r="S793"/>
      <c r="AG793" s="3"/>
      <c r="AK793" s="127" t="str">
        <f t="shared" si="156"/>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2"/>
        <v/>
      </c>
      <c r="BO793" s="5" t="str">
        <f t="shared" si="153"/>
        <v/>
      </c>
      <c r="BP793" s="15" t="str">
        <f t="shared" si="154"/>
        <v/>
      </c>
      <c r="BQ793" s="29"/>
      <c r="BR793" s="16"/>
      <c r="BS793" s="5" t="str">
        <f t="shared" si="157"/>
        <v/>
      </c>
      <c r="BU793" s="5"/>
      <c r="BV793" s="5" t="str">
        <f t="shared" si="155"/>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51"/>
        <v/>
      </c>
      <c r="B794" s="3"/>
      <c r="L794" s="4" t="str">
        <f>IFERROR(IF(VLOOKUP(I794,I$2:L793,4,0)=0,"",VLOOKUP(I794,I$2:L793,4,0)),"")</f>
        <v/>
      </c>
      <c r="M794" s="4" t="str">
        <f>IFERROR(IF(VLOOKUP(I794,I$2:M793,5,0)=0,"",VLOOKUP(I794,I$2:M793,5,0)),"")</f>
        <v/>
      </c>
      <c r="S794"/>
      <c r="AG794" s="3"/>
      <c r="AK794" s="127" t="str">
        <f t="shared" si="156"/>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2"/>
        <v/>
      </c>
      <c r="BO794" s="5" t="str">
        <f t="shared" si="153"/>
        <v/>
      </c>
      <c r="BP794" s="15" t="str">
        <f t="shared" si="154"/>
        <v/>
      </c>
      <c r="BQ794" s="29"/>
      <c r="BR794" s="16"/>
      <c r="BS794" s="5" t="str">
        <f t="shared" si="157"/>
        <v/>
      </c>
      <c r="BU794" s="5"/>
      <c r="BV794" s="5" t="str">
        <f t="shared" si="155"/>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51"/>
        <v/>
      </c>
      <c r="B795" s="3"/>
      <c r="L795" s="4" t="str">
        <f>IFERROR(IF(VLOOKUP(I795,I$2:L794,4,0)=0,"",VLOOKUP(I795,I$2:L794,4,0)),"")</f>
        <v/>
      </c>
      <c r="M795" s="4" t="str">
        <f>IFERROR(IF(VLOOKUP(I795,I$2:M794,5,0)=0,"",VLOOKUP(I795,I$2:M794,5,0)),"")</f>
        <v/>
      </c>
      <c r="S795"/>
      <c r="AG795" s="3"/>
      <c r="AK795" s="127" t="str">
        <f t="shared" si="156"/>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2"/>
        <v/>
      </c>
      <c r="BO795" s="5" t="str">
        <f t="shared" si="153"/>
        <v/>
      </c>
      <c r="BP795" s="15" t="str">
        <f t="shared" si="154"/>
        <v/>
      </c>
      <c r="BQ795" s="29"/>
      <c r="BR795" s="16"/>
      <c r="BS795" s="5" t="str">
        <f t="shared" si="157"/>
        <v/>
      </c>
      <c r="BU795" s="5"/>
      <c r="BV795" s="5" t="str">
        <f t="shared" si="155"/>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51"/>
        <v/>
      </c>
      <c r="B796" s="3"/>
      <c r="L796" s="4" t="str">
        <f>IFERROR(IF(VLOOKUP(I796,I$2:L795,4,0)=0,"",VLOOKUP(I796,I$2:L795,4,0)),"")</f>
        <v/>
      </c>
      <c r="M796" s="4" t="str">
        <f>IFERROR(IF(VLOOKUP(I796,I$2:M795,5,0)=0,"",VLOOKUP(I796,I$2:M795,5,0)),"")</f>
        <v/>
      </c>
      <c r="S796"/>
      <c r="AG796" s="3"/>
      <c r="AK796" s="127" t="str">
        <f t="shared" si="156"/>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2"/>
        <v/>
      </c>
      <c r="BO796" s="5" t="str">
        <f t="shared" si="153"/>
        <v/>
      </c>
      <c r="BP796" s="15" t="str">
        <f t="shared" si="154"/>
        <v/>
      </c>
      <c r="BQ796" s="29"/>
      <c r="BR796" s="16"/>
      <c r="BS796" s="5" t="str">
        <f t="shared" si="157"/>
        <v/>
      </c>
      <c r="BU796" s="5"/>
      <c r="BV796" s="5" t="str">
        <f t="shared" si="155"/>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51"/>
        <v/>
      </c>
      <c r="B797" s="3"/>
      <c r="L797" s="4" t="str">
        <f>IFERROR(IF(VLOOKUP(I797,I$2:L796,4,0)=0,"",VLOOKUP(I797,I$2:L796,4,0)),"")</f>
        <v/>
      </c>
      <c r="M797" s="4" t="str">
        <f>IFERROR(IF(VLOOKUP(I797,I$2:M796,5,0)=0,"",VLOOKUP(I797,I$2:M796,5,0)),"")</f>
        <v/>
      </c>
      <c r="S797"/>
      <c r="AG797" s="3"/>
      <c r="AK797" s="127" t="str">
        <f t="shared" si="156"/>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2"/>
        <v/>
      </c>
      <c r="BO797" s="5" t="str">
        <f t="shared" si="153"/>
        <v/>
      </c>
      <c r="BP797" s="15" t="str">
        <f t="shared" si="154"/>
        <v/>
      </c>
      <c r="BQ797" s="29"/>
      <c r="BR797" s="16"/>
      <c r="BS797" s="5" t="str">
        <f t="shared" si="157"/>
        <v/>
      </c>
      <c r="BU797" s="5"/>
      <c r="BV797" s="5" t="str">
        <f t="shared" si="155"/>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51"/>
        <v/>
      </c>
      <c r="B798" s="3"/>
      <c r="L798" s="4" t="str">
        <f>IFERROR(IF(VLOOKUP(I798,I$2:L797,4,0)=0,"",VLOOKUP(I798,I$2:L797,4,0)),"")</f>
        <v/>
      </c>
      <c r="M798" s="4" t="str">
        <f>IFERROR(IF(VLOOKUP(I798,I$2:M797,5,0)=0,"",VLOOKUP(I798,I$2:M797,5,0)),"")</f>
        <v/>
      </c>
      <c r="S798"/>
      <c r="AG798" s="3"/>
      <c r="AK798" s="127" t="str">
        <f t="shared" si="156"/>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2"/>
        <v/>
      </c>
      <c r="BO798" s="5" t="str">
        <f t="shared" si="153"/>
        <v/>
      </c>
      <c r="BP798" s="15" t="str">
        <f t="shared" si="154"/>
        <v/>
      </c>
      <c r="BQ798" s="29"/>
      <c r="BR798" s="16"/>
      <c r="BS798" s="5" t="str">
        <f t="shared" si="157"/>
        <v/>
      </c>
      <c r="BU798" s="5"/>
      <c r="BV798" s="5" t="str">
        <f t="shared" si="155"/>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51"/>
        <v/>
      </c>
      <c r="B799" s="3"/>
      <c r="L799" s="4" t="str">
        <f>IFERROR(IF(VLOOKUP(I799,I$2:L798,4,0)=0,"",VLOOKUP(I799,I$2:L798,4,0)),"")</f>
        <v/>
      </c>
      <c r="M799" s="4" t="str">
        <f>IFERROR(IF(VLOOKUP(I799,I$2:M798,5,0)=0,"",VLOOKUP(I799,I$2:M798,5,0)),"")</f>
        <v/>
      </c>
      <c r="S799"/>
      <c r="AG799" s="3"/>
      <c r="AK799" s="127" t="str">
        <f t="shared" si="156"/>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2"/>
        <v/>
      </c>
      <c r="BO799" s="5" t="str">
        <f t="shared" si="153"/>
        <v/>
      </c>
      <c r="BP799" s="15" t="str">
        <f t="shared" si="154"/>
        <v/>
      </c>
      <c r="BQ799" s="29"/>
      <c r="BR799" s="16"/>
      <c r="BS799" s="5" t="str">
        <f t="shared" si="157"/>
        <v/>
      </c>
      <c r="BU799" s="5"/>
      <c r="BV799" s="5" t="str">
        <f t="shared" si="155"/>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51"/>
        <v/>
      </c>
      <c r="B800" s="3"/>
      <c r="L800" s="4" t="str">
        <f>IFERROR(IF(VLOOKUP(I800,I$2:L799,4,0)=0,"",VLOOKUP(I800,I$2:L799,4,0)),"")</f>
        <v/>
      </c>
      <c r="M800" s="4" t="str">
        <f>IFERROR(IF(VLOOKUP(I800,I$2:M799,5,0)=0,"",VLOOKUP(I800,I$2:M799,5,0)),"")</f>
        <v/>
      </c>
      <c r="S800"/>
      <c r="AG800" s="3"/>
      <c r="AK800" s="127" t="str">
        <f t="shared" si="156"/>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2"/>
        <v/>
      </c>
      <c r="BO800" s="5" t="str">
        <f t="shared" si="153"/>
        <v/>
      </c>
      <c r="BP800" s="15" t="str">
        <f t="shared" si="154"/>
        <v/>
      </c>
      <c r="BQ800" s="29"/>
      <c r="BR800" s="16"/>
      <c r="BS800" s="5" t="str">
        <f t="shared" si="157"/>
        <v/>
      </c>
      <c r="BU800" s="5"/>
      <c r="BV800" s="5" t="str">
        <f t="shared" si="155"/>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51"/>
        <v/>
      </c>
      <c r="B801" s="3"/>
      <c r="L801" s="4" t="str">
        <f>IFERROR(IF(VLOOKUP(I801,I$2:L800,4,0)=0,"",VLOOKUP(I801,I$2:L800,4,0)),"")</f>
        <v/>
      </c>
      <c r="M801" s="4" t="str">
        <f>IFERROR(IF(VLOOKUP(I801,I$2:M800,5,0)=0,"",VLOOKUP(I801,I$2:M800,5,0)),"")</f>
        <v/>
      </c>
      <c r="S801"/>
      <c r="AG801" s="3"/>
      <c r="AK801" s="127" t="str">
        <f t="shared" si="156"/>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2"/>
        <v/>
      </c>
      <c r="BO801" s="5" t="str">
        <f t="shared" si="153"/>
        <v/>
      </c>
      <c r="BP801" s="15" t="str">
        <f t="shared" si="154"/>
        <v/>
      </c>
      <c r="BQ801" s="29"/>
      <c r="BR801" s="16"/>
      <c r="BS801" s="5" t="str">
        <f t="shared" si="157"/>
        <v/>
      </c>
      <c r="BU801" s="5"/>
      <c r="BV801" s="5" t="str">
        <f t="shared" si="155"/>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51"/>
        <v/>
      </c>
      <c r="B802" s="3"/>
      <c r="L802" s="4" t="str">
        <f>IFERROR(IF(VLOOKUP(I802,I$2:L801,4,0)=0,"",VLOOKUP(I802,I$2:L801,4,0)),"")</f>
        <v/>
      </c>
      <c r="M802" s="4" t="str">
        <f>IFERROR(IF(VLOOKUP(I802,I$2:M801,5,0)=0,"",VLOOKUP(I802,I$2:M801,5,0)),"")</f>
        <v/>
      </c>
      <c r="S802"/>
      <c r="AG802" s="3"/>
      <c r="AK802" s="127" t="str">
        <f t="shared" si="156"/>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2"/>
        <v/>
      </c>
      <c r="BO802" s="5" t="str">
        <f t="shared" si="153"/>
        <v/>
      </c>
      <c r="BP802" s="15" t="str">
        <f t="shared" si="154"/>
        <v/>
      </c>
      <c r="BQ802" s="29"/>
      <c r="BR802" s="16"/>
      <c r="BS802" s="5" t="str">
        <f t="shared" si="157"/>
        <v/>
      </c>
      <c r="BU802" s="5"/>
      <c r="BV802" s="5" t="str">
        <f t="shared" si="155"/>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51"/>
        <v/>
      </c>
      <c r="B803" s="3"/>
      <c r="L803" s="4" t="str">
        <f>IFERROR(IF(VLOOKUP(I803,I$2:L802,4,0)=0,"",VLOOKUP(I803,I$2:L802,4,0)),"")</f>
        <v/>
      </c>
      <c r="M803" s="4" t="str">
        <f>IFERROR(IF(VLOOKUP(I803,I$2:M802,5,0)=0,"",VLOOKUP(I803,I$2:M802,5,0)),"")</f>
        <v/>
      </c>
      <c r="S803"/>
      <c r="AG803" s="3"/>
      <c r="AK803" s="127" t="str">
        <f t="shared" si="156"/>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2"/>
        <v/>
      </c>
      <c r="BO803" s="5" t="str">
        <f t="shared" si="153"/>
        <v/>
      </c>
      <c r="BP803" s="15" t="str">
        <f t="shared" si="154"/>
        <v/>
      </c>
      <c r="BQ803" s="29"/>
      <c r="BR803" s="16"/>
      <c r="BS803" s="5" t="str">
        <f t="shared" si="157"/>
        <v/>
      </c>
      <c r="BU803" s="5"/>
      <c r="BV803" s="5" t="str">
        <f t="shared" si="155"/>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51"/>
        <v/>
      </c>
      <c r="B804" s="3"/>
      <c r="L804" s="4" t="str">
        <f>IFERROR(IF(VLOOKUP(I804,I$2:L803,4,0)=0,"",VLOOKUP(I804,I$2:L803,4,0)),"")</f>
        <v/>
      </c>
      <c r="M804" s="4" t="str">
        <f>IFERROR(IF(VLOOKUP(I804,I$2:M803,5,0)=0,"",VLOOKUP(I804,I$2:M803,5,0)),"")</f>
        <v/>
      </c>
      <c r="S804"/>
      <c r="AG804" s="3"/>
      <c r="AK804" s="127" t="str">
        <f t="shared" si="156"/>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2"/>
        <v/>
      </c>
      <c r="BO804" s="5" t="str">
        <f t="shared" si="153"/>
        <v/>
      </c>
      <c r="BP804" s="15" t="str">
        <f t="shared" si="154"/>
        <v/>
      </c>
      <c r="BQ804" s="29"/>
      <c r="BR804" s="16"/>
      <c r="BS804" s="5" t="str">
        <f t="shared" si="157"/>
        <v/>
      </c>
      <c r="BU804" s="5"/>
      <c r="BV804" s="5" t="str">
        <f t="shared" si="155"/>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51"/>
        <v/>
      </c>
      <c r="B805" s="3"/>
      <c r="L805" s="4" t="str">
        <f>IFERROR(IF(VLOOKUP(I805,I$2:L804,4,0)=0,"",VLOOKUP(I805,I$2:L804,4,0)),"")</f>
        <v/>
      </c>
      <c r="M805" s="4" t="str">
        <f>IFERROR(IF(VLOOKUP(I805,I$2:M804,5,0)=0,"",VLOOKUP(I805,I$2:M804,5,0)),"")</f>
        <v/>
      </c>
      <c r="S805"/>
      <c r="AG805" s="3"/>
      <c r="AK805" s="127" t="str">
        <f t="shared" si="156"/>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2"/>
        <v/>
      </c>
      <c r="BO805" s="5" t="str">
        <f t="shared" si="153"/>
        <v/>
      </c>
      <c r="BP805" s="15" t="str">
        <f t="shared" si="154"/>
        <v/>
      </c>
      <c r="BQ805" s="29"/>
      <c r="BR805" s="16"/>
      <c r="BS805" s="5" t="str">
        <f t="shared" si="157"/>
        <v/>
      </c>
      <c r="BU805" s="5"/>
      <c r="BV805" s="5" t="str">
        <f t="shared" si="155"/>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51"/>
        <v/>
      </c>
      <c r="B806" s="3"/>
      <c r="L806" s="4" t="str">
        <f>IFERROR(IF(VLOOKUP(I806,I$2:L805,4,0)=0,"",VLOOKUP(I806,I$2:L805,4,0)),"")</f>
        <v/>
      </c>
      <c r="M806" s="4" t="str">
        <f>IFERROR(IF(VLOOKUP(I806,I$2:M805,5,0)=0,"",VLOOKUP(I806,I$2:M805,5,0)),"")</f>
        <v/>
      </c>
      <c r="S806"/>
      <c r="AG806" s="3"/>
      <c r="AK806" s="127" t="str">
        <f t="shared" si="156"/>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2"/>
        <v/>
      </c>
      <c r="BO806" s="5" t="str">
        <f t="shared" si="153"/>
        <v/>
      </c>
      <c r="BP806" s="15" t="str">
        <f t="shared" si="154"/>
        <v/>
      </c>
      <c r="BQ806" s="29"/>
      <c r="BR806" s="16"/>
      <c r="BS806" s="5" t="str">
        <f t="shared" si="157"/>
        <v/>
      </c>
      <c r="BU806" s="5"/>
      <c r="BV806" s="5" t="str">
        <f t="shared" si="155"/>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51"/>
        <v/>
      </c>
      <c r="B807" s="3"/>
      <c r="L807" s="4" t="str">
        <f>IFERROR(IF(VLOOKUP(I807,I$2:L806,4,0)=0,"",VLOOKUP(I807,I$2:L806,4,0)),"")</f>
        <v/>
      </c>
      <c r="M807" s="4" t="str">
        <f>IFERROR(IF(VLOOKUP(I807,I$2:M806,5,0)=0,"",VLOOKUP(I807,I$2:M806,5,0)),"")</f>
        <v/>
      </c>
      <c r="S807"/>
      <c r="AG807" s="3"/>
      <c r="AK807" s="127" t="str">
        <f t="shared" si="156"/>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2"/>
        <v/>
      </c>
      <c r="BO807" s="5" t="str">
        <f t="shared" si="153"/>
        <v/>
      </c>
      <c r="BP807" s="15" t="str">
        <f t="shared" si="154"/>
        <v/>
      </c>
      <c r="BQ807" s="29"/>
      <c r="BR807" s="16"/>
      <c r="BS807" s="5" t="str">
        <f t="shared" si="157"/>
        <v/>
      </c>
      <c r="BU807" s="5"/>
      <c r="BV807" s="5" t="str">
        <f t="shared" si="155"/>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51"/>
        <v/>
      </c>
      <c r="B808" s="3"/>
      <c r="L808" s="4" t="str">
        <f>IFERROR(IF(VLOOKUP(I808,I$2:L807,4,0)=0,"",VLOOKUP(I808,I$2:L807,4,0)),"")</f>
        <v/>
      </c>
      <c r="M808" s="4" t="str">
        <f>IFERROR(IF(VLOOKUP(I808,I$2:M807,5,0)=0,"",VLOOKUP(I808,I$2:M807,5,0)),"")</f>
        <v/>
      </c>
      <c r="S808"/>
      <c r="AG808" s="3"/>
      <c r="AK808" s="127" t="str">
        <f t="shared" si="156"/>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2"/>
        <v/>
      </c>
      <c r="BO808" s="5" t="str">
        <f t="shared" si="153"/>
        <v/>
      </c>
      <c r="BP808" s="15" t="str">
        <f t="shared" si="154"/>
        <v/>
      </c>
      <c r="BQ808" s="29"/>
      <c r="BR808" s="16"/>
      <c r="BS808" s="5" t="str">
        <f t="shared" si="157"/>
        <v/>
      </c>
      <c r="BU808" s="5"/>
      <c r="BV808" s="5" t="str">
        <f t="shared" si="155"/>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51"/>
        <v/>
      </c>
      <c r="B809" s="3"/>
      <c r="L809" s="4" t="str">
        <f>IFERROR(IF(VLOOKUP(I809,I$2:L808,4,0)=0,"",VLOOKUP(I809,I$2:L808,4,0)),"")</f>
        <v/>
      </c>
      <c r="M809" s="4" t="str">
        <f>IFERROR(IF(VLOOKUP(I809,I$2:M808,5,0)=0,"",VLOOKUP(I809,I$2:M808,5,0)),"")</f>
        <v/>
      </c>
      <c r="S809"/>
      <c r="AG809" s="3"/>
      <c r="AK809" s="127" t="str">
        <f t="shared" si="156"/>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2"/>
        <v/>
      </c>
      <c r="BO809" s="5" t="str">
        <f t="shared" si="153"/>
        <v/>
      </c>
      <c r="BP809" s="15" t="str">
        <f t="shared" si="154"/>
        <v/>
      </c>
      <c r="BQ809" s="29"/>
      <c r="BR809" s="16"/>
      <c r="BS809" s="5" t="str">
        <f t="shared" si="157"/>
        <v/>
      </c>
      <c r="BU809" s="5"/>
      <c r="BV809" s="5" t="str">
        <f t="shared" si="155"/>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51"/>
        <v/>
      </c>
      <c r="B810" s="3"/>
      <c r="L810" s="4" t="str">
        <f>IFERROR(IF(VLOOKUP(I810,I$2:L809,4,0)=0,"",VLOOKUP(I810,I$2:L809,4,0)),"")</f>
        <v/>
      </c>
      <c r="M810" s="4" t="str">
        <f>IFERROR(IF(VLOOKUP(I810,I$2:M809,5,0)=0,"",VLOOKUP(I810,I$2:M809,5,0)),"")</f>
        <v/>
      </c>
      <c r="S810"/>
      <c r="AG810" s="3"/>
      <c r="AK810" s="127" t="str">
        <f t="shared" si="156"/>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2"/>
        <v/>
      </c>
      <c r="BO810" s="5" t="str">
        <f t="shared" si="153"/>
        <v/>
      </c>
      <c r="BP810" s="15" t="str">
        <f t="shared" si="154"/>
        <v/>
      </c>
      <c r="BQ810" s="29"/>
      <c r="BR810" s="16"/>
      <c r="BS810" s="5" t="str">
        <f t="shared" si="157"/>
        <v/>
      </c>
      <c r="BU810" s="5"/>
      <c r="BV810" s="5" t="str">
        <f t="shared" si="155"/>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51"/>
        <v/>
      </c>
      <c r="B811" s="3"/>
      <c r="L811" s="4" t="str">
        <f>IFERROR(IF(VLOOKUP(I811,I$2:L810,4,0)=0,"",VLOOKUP(I811,I$2:L810,4,0)),"")</f>
        <v/>
      </c>
      <c r="M811" s="4" t="str">
        <f>IFERROR(IF(VLOOKUP(I811,I$2:M810,5,0)=0,"",VLOOKUP(I811,I$2:M810,5,0)),"")</f>
        <v/>
      </c>
      <c r="S811"/>
      <c r="AG811" s="3"/>
      <c r="AK811" s="127" t="str">
        <f t="shared" si="156"/>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2"/>
        <v/>
      </c>
      <c r="BO811" s="5" t="str">
        <f t="shared" si="153"/>
        <v/>
      </c>
      <c r="BP811" s="15" t="str">
        <f t="shared" si="154"/>
        <v/>
      </c>
      <c r="BQ811" s="29"/>
      <c r="BR811" s="16"/>
      <c r="BS811" s="5" t="str">
        <f t="shared" si="157"/>
        <v/>
      </c>
      <c r="BU811" s="5"/>
      <c r="BV811" s="5" t="str">
        <f t="shared" si="155"/>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51"/>
        <v/>
      </c>
      <c r="B812" s="3"/>
      <c r="L812" s="4" t="str">
        <f>IFERROR(IF(VLOOKUP(I812,I$2:L811,4,0)=0,"",VLOOKUP(I812,I$2:L811,4,0)),"")</f>
        <v/>
      </c>
      <c r="M812" s="4" t="str">
        <f>IFERROR(IF(VLOOKUP(I812,I$2:M811,5,0)=0,"",VLOOKUP(I812,I$2:M811,5,0)),"")</f>
        <v/>
      </c>
      <c r="S812"/>
      <c r="AG812" s="3"/>
      <c r="AK812" s="127" t="str">
        <f t="shared" si="156"/>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2"/>
        <v/>
      </c>
      <c r="BO812" s="5" t="str">
        <f t="shared" si="153"/>
        <v/>
      </c>
      <c r="BP812" s="15" t="str">
        <f t="shared" si="154"/>
        <v/>
      </c>
      <c r="BQ812" s="29"/>
      <c r="BR812" s="16"/>
      <c r="BS812" s="5" t="str">
        <f t="shared" si="157"/>
        <v/>
      </c>
      <c r="BU812" s="5"/>
      <c r="BV812" s="5" t="str">
        <f t="shared" si="155"/>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51"/>
        <v/>
      </c>
      <c r="B813" s="3"/>
      <c r="L813" s="4" t="str">
        <f>IFERROR(IF(VLOOKUP(I813,I$2:L812,4,0)=0,"",VLOOKUP(I813,I$2:L812,4,0)),"")</f>
        <v/>
      </c>
      <c r="M813" s="4" t="str">
        <f>IFERROR(IF(VLOOKUP(I813,I$2:M812,5,0)=0,"",VLOOKUP(I813,I$2:M812,5,0)),"")</f>
        <v/>
      </c>
      <c r="S813"/>
      <c r="AG813" s="3"/>
      <c r="AK813" s="127" t="str">
        <f t="shared" si="156"/>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2"/>
        <v/>
      </c>
      <c r="BO813" s="5" t="str">
        <f t="shared" si="153"/>
        <v/>
      </c>
      <c r="BP813" s="15" t="str">
        <f t="shared" si="154"/>
        <v/>
      </c>
      <c r="BQ813" s="29"/>
      <c r="BR813" s="16"/>
      <c r="BS813" s="5" t="str">
        <f t="shared" si="157"/>
        <v/>
      </c>
      <c r="BU813" s="5"/>
      <c r="BV813" s="5" t="str">
        <f t="shared" si="155"/>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51"/>
        <v/>
      </c>
      <c r="B814" s="3"/>
      <c r="L814" s="4" t="str">
        <f>IFERROR(IF(VLOOKUP(I814,I$2:L813,4,0)=0,"",VLOOKUP(I814,I$2:L813,4,0)),"")</f>
        <v/>
      </c>
      <c r="M814" s="4" t="str">
        <f>IFERROR(IF(VLOOKUP(I814,I$2:M813,5,0)=0,"",VLOOKUP(I814,I$2:M813,5,0)),"")</f>
        <v/>
      </c>
      <c r="S814"/>
      <c r="AG814" s="3"/>
      <c r="AK814" s="127" t="str">
        <f t="shared" si="156"/>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2"/>
        <v/>
      </c>
      <c r="BO814" s="5" t="str">
        <f t="shared" si="153"/>
        <v/>
      </c>
      <c r="BP814" s="15" t="str">
        <f t="shared" si="154"/>
        <v/>
      </c>
      <c r="BQ814" s="29"/>
      <c r="BR814" s="16"/>
      <c r="BS814" s="5" t="str">
        <f t="shared" si="157"/>
        <v/>
      </c>
      <c r="BU814" s="5"/>
      <c r="BV814" s="5" t="str">
        <f t="shared" si="155"/>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51"/>
        <v/>
      </c>
      <c r="B815" s="3"/>
      <c r="L815" s="4" t="str">
        <f>IFERROR(IF(VLOOKUP(I815,I$2:L814,4,0)=0,"",VLOOKUP(I815,I$2:L814,4,0)),"")</f>
        <v/>
      </c>
      <c r="M815" s="4" t="str">
        <f>IFERROR(IF(VLOOKUP(I815,I$2:M814,5,0)=0,"",VLOOKUP(I815,I$2:M814,5,0)),"")</f>
        <v/>
      </c>
      <c r="S815"/>
      <c r="AG815" s="3"/>
      <c r="AK815" s="127" t="str">
        <f t="shared" si="156"/>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2"/>
        <v/>
      </c>
      <c r="BO815" s="5" t="str">
        <f t="shared" si="153"/>
        <v/>
      </c>
      <c r="BP815" s="15" t="str">
        <f t="shared" si="154"/>
        <v/>
      </c>
      <c r="BQ815" s="29"/>
      <c r="BR815" s="16"/>
      <c r="BS815" s="5" t="str">
        <f t="shared" si="157"/>
        <v/>
      </c>
      <c r="BU815" s="5"/>
      <c r="BV815" s="5" t="str">
        <f t="shared" si="155"/>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51"/>
        <v/>
      </c>
      <c r="B816" s="3"/>
      <c r="L816" s="4" t="str">
        <f>IFERROR(IF(VLOOKUP(I816,I$2:L815,4,0)=0,"",VLOOKUP(I816,I$2:L815,4,0)),"")</f>
        <v/>
      </c>
      <c r="M816" s="4" t="str">
        <f>IFERROR(IF(VLOOKUP(I816,I$2:M815,5,0)=0,"",VLOOKUP(I816,I$2:M815,5,0)),"")</f>
        <v/>
      </c>
      <c r="S816"/>
      <c r="AG816" s="3"/>
      <c r="AK816" s="127" t="str">
        <f t="shared" si="156"/>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2"/>
        <v/>
      </c>
      <c r="BO816" s="5" t="str">
        <f t="shared" si="153"/>
        <v/>
      </c>
      <c r="BP816" s="15" t="str">
        <f t="shared" si="154"/>
        <v/>
      </c>
      <c r="BQ816" s="29"/>
      <c r="BR816" s="16"/>
      <c r="BS816" s="5" t="str">
        <f t="shared" si="157"/>
        <v/>
      </c>
      <c r="BU816" s="5"/>
      <c r="BV816" s="5" t="str">
        <f t="shared" si="155"/>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51"/>
        <v/>
      </c>
      <c r="B817" s="3"/>
      <c r="L817" s="4" t="str">
        <f>IFERROR(IF(VLOOKUP(I817,I$2:L816,4,0)=0,"",VLOOKUP(I817,I$2:L816,4,0)),"")</f>
        <v/>
      </c>
      <c r="M817" s="4" t="str">
        <f>IFERROR(IF(VLOOKUP(I817,I$2:M816,5,0)=0,"",VLOOKUP(I817,I$2:M816,5,0)),"")</f>
        <v/>
      </c>
      <c r="S817"/>
      <c r="AG817" s="3"/>
      <c r="AK817" s="127" t="str">
        <f t="shared" si="156"/>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2"/>
        <v/>
      </c>
      <c r="BO817" s="5" t="str">
        <f t="shared" si="153"/>
        <v/>
      </c>
      <c r="BP817" s="15" t="str">
        <f t="shared" si="154"/>
        <v/>
      </c>
      <c r="BQ817" s="29"/>
      <c r="BR817" s="16"/>
      <c r="BS817" s="5" t="str">
        <f t="shared" si="157"/>
        <v/>
      </c>
      <c r="BU817" s="5"/>
      <c r="BV817" s="5" t="str">
        <f t="shared" si="155"/>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51"/>
        <v/>
      </c>
      <c r="B818" s="3"/>
      <c r="L818" s="4" t="str">
        <f>IFERROR(IF(VLOOKUP(I818,I$2:L817,4,0)=0,"",VLOOKUP(I818,I$2:L817,4,0)),"")</f>
        <v/>
      </c>
      <c r="M818" s="4" t="str">
        <f>IFERROR(IF(VLOOKUP(I818,I$2:M817,5,0)=0,"",VLOOKUP(I818,I$2:M817,5,0)),"")</f>
        <v/>
      </c>
      <c r="S818"/>
      <c r="AG818" s="3"/>
      <c r="AK818" s="127" t="str">
        <f t="shared" si="156"/>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2"/>
        <v/>
      </c>
      <c r="BO818" s="5" t="str">
        <f t="shared" si="153"/>
        <v/>
      </c>
      <c r="BP818" s="15" t="str">
        <f t="shared" si="154"/>
        <v/>
      </c>
      <c r="BQ818" s="29"/>
      <c r="BR818" s="16"/>
      <c r="BS818" s="5" t="str">
        <f t="shared" si="157"/>
        <v/>
      </c>
      <c r="BU818" s="5"/>
      <c r="BV818" s="5" t="str">
        <f t="shared" si="155"/>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51"/>
        <v/>
      </c>
      <c r="B819" s="3"/>
      <c r="L819" s="4" t="str">
        <f>IFERROR(IF(VLOOKUP(I819,I$2:L818,4,0)=0,"",VLOOKUP(I819,I$2:L818,4,0)),"")</f>
        <v/>
      </c>
      <c r="M819" s="4" t="str">
        <f>IFERROR(IF(VLOOKUP(I819,I$2:M818,5,0)=0,"",VLOOKUP(I819,I$2:M818,5,0)),"")</f>
        <v/>
      </c>
      <c r="S819"/>
      <c r="AG819" s="3"/>
      <c r="AK819" s="127" t="str">
        <f t="shared" si="156"/>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2"/>
        <v/>
      </c>
      <c r="BO819" s="5" t="str">
        <f t="shared" si="153"/>
        <v/>
      </c>
      <c r="BP819" s="15" t="str">
        <f t="shared" si="154"/>
        <v/>
      </c>
      <c r="BQ819" s="29"/>
      <c r="BR819" s="16"/>
      <c r="BS819" s="5" t="str">
        <f t="shared" si="157"/>
        <v/>
      </c>
      <c r="BU819" s="5"/>
      <c r="BV819" s="5" t="str">
        <f t="shared" si="155"/>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51"/>
        <v/>
      </c>
      <c r="B820" s="3"/>
      <c r="L820" s="4" t="str">
        <f>IFERROR(IF(VLOOKUP(I820,I$2:L819,4,0)=0,"",VLOOKUP(I820,I$2:L819,4,0)),"")</f>
        <v/>
      </c>
      <c r="M820" s="4" t="str">
        <f>IFERROR(IF(VLOOKUP(I820,I$2:M819,5,0)=0,"",VLOOKUP(I820,I$2:M819,5,0)),"")</f>
        <v/>
      </c>
      <c r="S820"/>
      <c r="AG820" s="3"/>
      <c r="AK820" s="127" t="str">
        <f t="shared" si="156"/>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2"/>
        <v/>
      </c>
      <c r="BO820" s="5" t="str">
        <f t="shared" si="153"/>
        <v/>
      </c>
      <c r="BP820" s="15" t="str">
        <f t="shared" si="154"/>
        <v/>
      </c>
      <c r="BQ820" s="29"/>
      <c r="BR820" s="16"/>
      <c r="BS820" s="5" t="str">
        <f t="shared" si="157"/>
        <v/>
      </c>
      <c r="BU820" s="5"/>
      <c r="BV820" s="5" t="str">
        <f t="shared" si="155"/>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51"/>
        <v/>
      </c>
      <c r="B821" s="3"/>
      <c r="L821" s="4" t="str">
        <f>IFERROR(IF(VLOOKUP(I821,I$2:L820,4,0)=0,"",VLOOKUP(I821,I$2:L820,4,0)),"")</f>
        <v/>
      </c>
      <c r="M821" s="4" t="str">
        <f>IFERROR(IF(VLOOKUP(I821,I$2:M820,5,0)=0,"",VLOOKUP(I821,I$2:M820,5,0)),"")</f>
        <v/>
      </c>
      <c r="S821"/>
      <c r="AG821" s="3"/>
      <c r="AK821" s="127" t="str">
        <f t="shared" si="156"/>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2"/>
        <v/>
      </c>
      <c r="BO821" s="5" t="str">
        <f t="shared" si="153"/>
        <v/>
      </c>
      <c r="BP821" s="15" t="str">
        <f t="shared" si="154"/>
        <v/>
      </c>
      <c r="BQ821" s="29"/>
      <c r="BR821" s="16"/>
      <c r="BS821" s="5" t="str">
        <f t="shared" si="157"/>
        <v/>
      </c>
      <c r="BU821" s="5"/>
      <c r="BV821" s="5" t="str">
        <f t="shared" si="155"/>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51"/>
        <v/>
      </c>
      <c r="B822" s="3"/>
      <c r="L822" s="4" t="str">
        <f>IFERROR(IF(VLOOKUP(I822,I$2:L821,4,0)=0,"",VLOOKUP(I822,I$2:L821,4,0)),"")</f>
        <v/>
      </c>
      <c r="M822" s="4" t="str">
        <f>IFERROR(IF(VLOOKUP(I822,I$2:M821,5,0)=0,"",VLOOKUP(I822,I$2:M821,5,0)),"")</f>
        <v/>
      </c>
      <c r="S822"/>
      <c r="AG822" s="3"/>
      <c r="AK822" s="127" t="str">
        <f t="shared" si="156"/>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2"/>
        <v/>
      </c>
      <c r="BO822" s="5" t="str">
        <f t="shared" si="153"/>
        <v/>
      </c>
      <c r="BP822" s="15" t="str">
        <f t="shared" si="154"/>
        <v/>
      </c>
      <c r="BQ822" s="29"/>
      <c r="BR822" s="16"/>
      <c r="BS822" s="5" t="str">
        <f t="shared" si="157"/>
        <v/>
      </c>
      <c r="BU822" s="5"/>
      <c r="BV822" s="5" t="str">
        <f t="shared" si="155"/>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51"/>
        <v/>
      </c>
      <c r="B823" s="3"/>
      <c r="L823" s="4" t="str">
        <f>IFERROR(IF(VLOOKUP(I823,I$2:L822,4,0)=0,"",VLOOKUP(I823,I$2:L822,4,0)),"")</f>
        <v/>
      </c>
      <c r="M823" s="4" t="str">
        <f>IFERROR(IF(VLOOKUP(I823,I$2:M822,5,0)=0,"",VLOOKUP(I823,I$2:M822,5,0)),"")</f>
        <v/>
      </c>
      <c r="S823"/>
      <c r="AG823" s="3"/>
      <c r="AK823" s="127" t="str">
        <f t="shared" si="156"/>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2"/>
        <v/>
      </c>
      <c r="BO823" s="5" t="str">
        <f t="shared" si="153"/>
        <v/>
      </c>
      <c r="BP823" s="15" t="str">
        <f t="shared" si="154"/>
        <v/>
      </c>
      <c r="BQ823" s="29"/>
      <c r="BR823" s="16"/>
      <c r="BS823" s="5" t="str">
        <f t="shared" si="157"/>
        <v/>
      </c>
      <c r="BU823" s="5"/>
      <c r="BV823" s="5" t="str">
        <f t="shared" si="155"/>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51"/>
        <v/>
      </c>
      <c r="B824" s="3"/>
      <c r="L824" s="4" t="str">
        <f>IFERROR(IF(VLOOKUP(I824,I$2:L823,4,0)=0,"",VLOOKUP(I824,I$2:L823,4,0)),"")</f>
        <v/>
      </c>
      <c r="M824" s="4" t="str">
        <f>IFERROR(IF(VLOOKUP(I824,I$2:M823,5,0)=0,"",VLOOKUP(I824,I$2:M823,5,0)),"")</f>
        <v/>
      </c>
      <c r="S824"/>
      <c r="AG824" s="3"/>
      <c r="AK824" s="127" t="str">
        <f t="shared" si="156"/>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2"/>
        <v/>
      </c>
      <c r="BO824" s="5" t="str">
        <f t="shared" si="153"/>
        <v/>
      </c>
      <c r="BP824" s="15" t="str">
        <f t="shared" si="154"/>
        <v/>
      </c>
      <c r="BQ824" s="29"/>
      <c r="BR824" s="16"/>
      <c r="BS824" s="5" t="str">
        <f t="shared" si="157"/>
        <v/>
      </c>
      <c r="BU824" s="5"/>
      <c r="BV824" s="5" t="str">
        <f t="shared" si="155"/>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51"/>
        <v/>
      </c>
      <c r="B825" s="3"/>
      <c r="L825" s="4" t="str">
        <f>IFERROR(IF(VLOOKUP(I825,I$2:L824,4,0)=0,"",VLOOKUP(I825,I$2:L824,4,0)),"")</f>
        <v/>
      </c>
      <c r="M825" s="4" t="str">
        <f>IFERROR(IF(VLOOKUP(I825,I$2:M824,5,0)=0,"",VLOOKUP(I825,I$2:M824,5,0)),"")</f>
        <v/>
      </c>
      <c r="S825"/>
      <c r="AG825" s="3"/>
      <c r="AK825" s="127" t="str">
        <f t="shared" si="156"/>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2"/>
        <v/>
      </c>
      <c r="BO825" s="5" t="str">
        <f t="shared" si="153"/>
        <v/>
      </c>
      <c r="BP825" s="15" t="str">
        <f t="shared" si="154"/>
        <v/>
      </c>
      <c r="BQ825" s="29"/>
      <c r="BR825" s="16"/>
      <c r="BS825" s="5" t="str">
        <f t="shared" si="157"/>
        <v/>
      </c>
      <c r="BU825" s="5"/>
      <c r="BV825" s="5" t="str">
        <f t="shared" si="155"/>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51"/>
        <v/>
      </c>
      <c r="B826" s="3"/>
      <c r="L826" s="4" t="str">
        <f>IFERROR(IF(VLOOKUP(I826,I$2:L825,4,0)=0,"",VLOOKUP(I826,I$2:L825,4,0)),"")</f>
        <v/>
      </c>
      <c r="M826" s="4" t="str">
        <f>IFERROR(IF(VLOOKUP(I826,I$2:M825,5,0)=0,"",VLOOKUP(I826,I$2:M825,5,0)),"")</f>
        <v/>
      </c>
      <c r="S826"/>
      <c r="AG826" s="3"/>
      <c r="AK826" s="127" t="str">
        <f t="shared" si="156"/>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2"/>
        <v/>
      </c>
      <c r="BO826" s="5" t="str">
        <f t="shared" si="153"/>
        <v/>
      </c>
      <c r="BP826" s="15" t="str">
        <f t="shared" si="154"/>
        <v/>
      </c>
      <c r="BQ826" s="29"/>
      <c r="BR826" s="16"/>
      <c r="BS826" s="5" t="str">
        <f t="shared" si="157"/>
        <v/>
      </c>
      <c r="BU826" s="5"/>
      <c r="BV826" s="5" t="str">
        <f t="shared" si="155"/>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51"/>
        <v/>
      </c>
      <c r="B827" s="3"/>
      <c r="L827" s="4" t="str">
        <f>IFERROR(IF(VLOOKUP(I827,I$2:L826,4,0)=0,"",VLOOKUP(I827,I$2:L826,4,0)),"")</f>
        <v/>
      </c>
      <c r="M827" s="4" t="str">
        <f>IFERROR(IF(VLOOKUP(I827,I$2:M826,5,0)=0,"",VLOOKUP(I827,I$2:M826,5,0)),"")</f>
        <v/>
      </c>
      <c r="S827"/>
      <c r="AG827" s="3"/>
      <c r="AK827" s="127" t="str">
        <f t="shared" si="156"/>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2"/>
        <v/>
      </c>
      <c r="BO827" s="5" t="str">
        <f t="shared" si="153"/>
        <v/>
      </c>
      <c r="BP827" s="15" t="str">
        <f t="shared" si="154"/>
        <v/>
      </c>
      <c r="BQ827" s="29"/>
      <c r="BR827" s="16"/>
      <c r="BS827" s="5" t="str">
        <f t="shared" si="157"/>
        <v/>
      </c>
      <c r="BU827" s="5"/>
      <c r="BV827" s="5" t="str">
        <f t="shared" si="155"/>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51"/>
        <v/>
      </c>
      <c r="B828" s="3"/>
      <c r="L828" s="4" t="str">
        <f>IFERROR(IF(VLOOKUP(I828,I$2:L827,4,0)=0,"",VLOOKUP(I828,I$2:L827,4,0)),"")</f>
        <v/>
      </c>
      <c r="M828" s="4" t="str">
        <f>IFERROR(IF(VLOOKUP(I828,I$2:M827,5,0)=0,"",VLOOKUP(I828,I$2:M827,5,0)),"")</f>
        <v/>
      </c>
      <c r="S828"/>
      <c r="AG828" s="3"/>
      <c r="AK828" s="127" t="str">
        <f t="shared" si="156"/>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2"/>
        <v/>
      </c>
      <c r="BO828" s="5" t="str">
        <f t="shared" si="153"/>
        <v/>
      </c>
      <c r="BP828" s="15" t="str">
        <f t="shared" si="154"/>
        <v/>
      </c>
      <c r="BQ828" s="29"/>
      <c r="BR828" s="16"/>
      <c r="BS828" s="5" t="str">
        <f t="shared" si="157"/>
        <v/>
      </c>
      <c r="BU828" s="5"/>
      <c r="BV828" s="5" t="str">
        <f t="shared" si="155"/>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51"/>
        <v/>
      </c>
      <c r="B829" s="3"/>
      <c r="L829" s="4" t="str">
        <f>IFERROR(IF(VLOOKUP(I829,I$2:L828,4,0)=0,"",VLOOKUP(I829,I$2:L828,4,0)),"")</f>
        <v/>
      </c>
      <c r="M829" s="4" t="str">
        <f>IFERROR(IF(VLOOKUP(I829,I$2:M828,5,0)=0,"",VLOOKUP(I829,I$2:M828,5,0)),"")</f>
        <v/>
      </c>
      <c r="S829"/>
      <c r="AG829" s="3"/>
      <c r="AK829" s="127" t="str">
        <f t="shared" si="156"/>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2"/>
        <v/>
      </c>
      <c r="BO829" s="5" t="str">
        <f t="shared" si="153"/>
        <v/>
      </c>
      <c r="BP829" s="15" t="str">
        <f t="shared" si="154"/>
        <v/>
      </c>
      <c r="BQ829" s="29"/>
      <c r="BR829" s="16"/>
      <c r="BS829" s="5" t="str">
        <f t="shared" si="157"/>
        <v/>
      </c>
      <c r="BU829" s="5"/>
      <c r="BV829" s="5" t="str">
        <f t="shared" si="155"/>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51"/>
        <v/>
      </c>
      <c r="B830" s="3"/>
      <c r="L830" s="4" t="str">
        <f>IFERROR(IF(VLOOKUP(I830,I$2:L829,4,0)=0,"",VLOOKUP(I830,I$2:L829,4,0)),"")</f>
        <v/>
      </c>
      <c r="M830" s="4" t="str">
        <f>IFERROR(IF(VLOOKUP(I830,I$2:M829,5,0)=0,"",VLOOKUP(I830,I$2:M829,5,0)),"")</f>
        <v/>
      </c>
      <c r="S830"/>
      <c r="AG830" s="3"/>
      <c r="AK830" s="127" t="str">
        <f t="shared" si="156"/>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2"/>
        <v/>
      </c>
      <c r="BO830" s="5" t="str">
        <f t="shared" si="153"/>
        <v/>
      </c>
      <c r="BP830" s="15" t="str">
        <f t="shared" si="154"/>
        <v/>
      </c>
      <c r="BQ830" s="29"/>
      <c r="BR830" s="16"/>
      <c r="BS830" s="5" t="str">
        <f t="shared" si="157"/>
        <v/>
      </c>
      <c r="BU830" s="5"/>
      <c r="BV830" s="5" t="str">
        <f t="shared" si="155"/>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51"/>
        <v/>
      </c>
      <c r="B831" s="3"/>
      <c r="L831" s="4" t="str">
        <f>IFERROR(IF(VLOOKUP(I831,I$2:L830,4,0)=0,"",VLOOKUP(I831,I$2:L830,4,0)),"")</f>
        <v/>
      </c>
      <c r="M831" s="4" t="str">
        <f>IFERROR(IF(VLOOKUP(I831,I$2:M830,5,0)=0,"",VLOOKUP(I831,I$2:M830,5,0)),"")</f>
        <v/>
      </c>
      <c r="S831"/>
      <c r="AG831" s="3"/>
      <c r="AK831" s="127" t="str">
        <f t="shared" si="156"/>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2"/>
        <v/>
      </c>
      <c r="BO831" s="5" t="str">
        <f t="shared" si="153"/>
        <v/>
      </c>
      <c r="BP831" s="15" t="str">
        <f t="shared" si="154"/>
        <v/>
      </c>
      <c r="BQ831" s="29"/>
      <c r="BR831" s="16"/>
      <c r="BS831" s="5" t="str">
        <f t="shared" si="157"/>
        <v/>
      </c>
      <c r="BU831" s="5"/>
      <c r="BV831" s="5" t="str">
        <f t="shared" si="155"/>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51"/>
        <v/>
      </c>
      <c r="B832" s="3"/>
      <c r="L832" s="4" t="str">
        <f>IFERROR(IF(VLOOKUP(I832,I$2:L831,4,0)=0,"",VLOOKUP(I832,I$2:L831,4,0)),"")</f>
        <v/>
      </c>
      <c r="M832" s="4" t="str">
        <f>IFERROR(IF(VLOOKUP(I832,I$2:M831,5,0)=0,"",VLOOKUP(I832,I$2:M831,5,0)),"")</f>
        <v/>
      </c>
      <c r="S832"/>
      <c r="AG832" s="3"/>
      <c r="AK832" s="127" t="str">
        <f t="shared" si="156"/>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2"/>
        <v/>
      </c>
      <c r="BO832" s="5" t="str">
        <f t="shared" si="153"/>
        <v/>
      </c>
      <c r="BP832" s="15" t="str">
        <f t="shared" si="154"/>
        <v/>
      </c>
      <c r="BQ832" s="29"/>
      <c r="BR832" s="16"/>
      <c r="BS832" s="5" t="str">
        <f t="shared" si="157"/>
        <v/>
      </c>
      <c r="BU832" s="5"/>
      <c r="BV832" s="5" t="str">
        <f t="shared" si="155"/>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51"/>
        <v/>
      </c>
      <c r="B833" s="3"/>
      <c r="L833" s="4" t="str">
        <f>IFERROR(IF(VLOOKUP(I833,I$2:L832,4,0)=0,"",VLOOKUP(I833,I$2:L832,4,0)),"")</f>
        <v/>
      </c>
      <c r="M833" s="4" t="str">
        <f>IFERROR(IF(VLOOKUP(I833,I$2:M832,5,0)=0,"",VLOOKUP(I833,I$2:M832,5,0)),"")</f>
        <v/>
      </c>
      <c r="S833"/>
      <c r="AG833" s="3"/>
      <c r="AK833" s="127" t="str">
        <f t="shared" si="156"/>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2"/>
        <v/>
      </c>
      <c r="BO833" s="5" t="str">
        <f t="shared" si="153"/>
        <v/>
      </c>
      <c r="BP833" s="15" t="str">
        <f t="shared" si="154"/>
        <v/>
      </c>
      <c r="BQ833" s="29"/>
      <c r="BR833" s="16"/>
      <c r="BS833" s="5" t="str">
        <f t="shared" si="157"/>
        <v/>
      </c>
      <c r="BU833" s="5"/>
      <c r="BV833" s="5" t="str">
        <f t="shared" si="155"/>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58">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56"/>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59">IF(BM834="","",AI834)</f>
        <v/>
      </c>
      <c r="BO834" s="5" t="str">
        <f t="shared" ref="BO834:BO897" si="160">IF(BM834="","",E834)</f>
        <v/>
      </c>
      <c r="BP834" s="15" t="str">
        <f t="shared" ref="BP834:BP897" si="161">IF(BM834="","",F834)</f>
        <v/>
      </c>
      <c r="BQ834" s="29"/>
      <c r="BR834" s="16"/>
      <c r="BS834" s="5" t="str">
        <f t="shared" si="157"/>
        <v/>
      </c>
      <c r="BU834" s="5"/>
      <c r="BV834" s="5" t="str">
        <f t="shared" ref="BV834:BV897" si="162">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58"/>
        <v/>
      </c>
      <c r="B835" s="3"/>
      <c r="L835" s="4" t="str">
        <f>IFERROR(IF(VLOOKUP(I835,I$2:L834,4,0)=0,"",VLOOKUP(I835,I$2:L834,4,0)),"")</f>
        <v/>
      </c>
      <c r="M835" s="4" t="str">
        <f>IFERROR(IF(VLOOKUP(I835,I$2:M834,5,0)=0,"",VLOOKUP(I835,I$2:M834,5,0)),"")</f>
        <v/>
      </c>
      <c r="S835"/>
      <c r="AG835" s="3"/>
      <c r="AK835" s="127" t="str">
        <f t="shared" ref="AK835:AK898" si="163">IF(AJ835="","",AJ835/((AH835*0.746*365*24)+438))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59"/>
        <v/>
      </c>
      <c r="BO835" s="5" t="str">
        <f t="shared" si="160"/>
        <v/>
      </c>
      <c r="BP835" s="15" t="str">
        <f t="shared" si="161"/>
        <v/>
      </c>
      <c r="BQ835" s="29"/>
      <c r="BR835" s="16"/>
      <c r="BS835" s="5" t="str">
        <f t="shared" si="157"/>
        <v/>
      </c>
      <c r="BU835" s="5"/>
      <c r="BV835" s="5" t="str">
        <f t="shared" si="162"/>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58"/>
        <v/>
      </c>
      <c r="B836" s="3"/>
      <c r="L836" s="4" t="str">
        <f>IFERROR(IF(VLOOKUP(I836,I$2:L835,4,0)=0,"",VLOOKUP(I836,I$2:L835,4,0)),"")</f>
        <v/>
      </c>
      <c r="M836" s="4" t="str">
        <f>IFERROR(IF(VLOOKUP(I836,I$2:M835,5,0)=0,"",VLOOKUP(I836,I$2:M835,5,0)),"")</f>
        <v/>
      </c>
      <c r="S836"/>
      <c r="AG836" s="3"/>
      <c r="AK836" s="127" t="str">
        <f t="shared" si="163"/>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59"/>
        <v/>
      </c>
      <c r="BO836" s="5" t="str">
        <f t="shared" si="160"/>
        <v/>
      </c>
      <c r="BP836" s="15" t="str">
        <f t="shared" si="161"/>
        <v/>
      </c>
      <c r="BQ836" s="29"/>
      <c r="BR836" s="16"/>
      <c r="BS836" s="5" t="str">
        <f t="shared" si="157"/>
        <v/>
      </c>
      <c r="BU836" s="5"/>
      <c r="BV836" s="5" t="str">
        <f t="shared" si="162"/>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58"/>
        <v/>
      </c>
      <c r="B837" s="3"/>
      <c r="L837" s="4" t="str">
        <f>IFERROR(IF(VLOOKUP(I837,I$2:L836,4,0)=0,"",VLOOKUP(I837,I$2:L836,4,0)),"")</f>
        <v/>
      </c>
      <c r="M837" s="4" t="str">
        <f>IFERROR(IF(VLOOKUP(I837,I$2:M836,5,0)=0,"",VLOOKUP(I837,I$2:M836,5,0)),"")</f>
        <v/>
      </c>
      <c r="S837"/>
      <c r="AG837" s="3"/>
      <c r="AK837" s="127" t="str">
        <f t="shared" si="163"/>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59"/>
        <v/>
      </c>
      <c r="BO837" s="5" t="str">
        <f t="shared" si="160"/>
        <v/>
      </c>
      <c r="BP837" s="15" t="str">
        <f t="shared" si="161"/>
        <v/>
      </c>
      <c r="BQ837" s="29"/>
      <c r="BR837" s="16"/>
      <c r="BS837" s="5" t="str">
        <f t="shared" si="157"/>
        <v/>
      </c>
      <c r="BU837" s="5"/>
      <c r="BV837" s="5" t="str">
        <f t="shared" si="162"/>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58"/>
        <v/>
      </c>
      <c r="B838" s="3"/>
      <c r="L838" s="4" t="str">
        <f>IFERROR(IF(VLOOKUP(I838,I$2:L837,4,0)=0,"",VLOOKUP(I838,I$2:L837,4,0)),"")</f>
        <v/>
      </c>
      <c r="M838" s="4" t="str">
        <f>IFERROR(IF(VLOOKUP(I838,I$2:M837,5,0)=0,"",VLOOKUP(I838,I$2:M837,5,0)),"")</f>
        <v/>
      </c>
      <c r="S838"/>
      <c r="AG838" s="3"/>
      <c r="AK838" s="127" t="str">
        <f t="shared" si="163"/>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59"/>
        <v/>
      </c>
      <c r="BO838" s="5" t="str">
        <f t="shared" si="160"/>
        <v/>
      </c>
      <c r="BP838" s="15" t="str">
        <f t="shared" si="161"/>
        <v/>
      </c>
      <c r="BQ838" s="29"/>
      <c r="BR838" s="16"/>
      <c r="BS838" s="5" t="str">
        <f t="shared" si="157"/>
        <v/>
      </c>
      <c r="BU838" s="5"/>
      <c r="BV838" s="5" t="str">
        <f t="shared" si="162"/>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58"/>
        <v/>
      </c>
      <c r="B839" s="3"/>
      <c r="L839" s="4" t="str">
        <f>IFERROR(IF(VLOOKUP(I839,I$2:L838,4,0)=0,"",VLOOKUP(I839,I$2:L838,4,0)),"")</f>
        <v/>
      </c>
      <c r="M839" s="4" t="str">
        <f>IFERROR(IF(VLOOKUP(I839,I$2:M838,5,0)=0,"",VLOOKUP(I839,I$2:M838,5,0)),"")</f>
        <v/>
      </c>
      <c r="S839"/>
      <c r="AG839" s="3"/>
      <c r="AK839" s="127" t="str">
        <f t="shared" si="163"/>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59"/>
        <v/>
      </c>
      <c r="BO839" s="5" t="str">
        <f t="shared" si="160"/>
        <v/>
      </c>
      <c r="BP839" s="15" t="str">
        <f t="shared" si="161"/>
        <v/>
      </c>
      <c r="BQ839" s="29"/>
      <c r="BR839" s="16"/>
      <c r="BS839" s="5" t="str">
        <f t="shared" si="157"/>
        <v/>
      </c>
      <c r="BU839" s="5"/>
      <c r="BV839" s="5" t="str">
        <f t="shared" si="162"/>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58"/>
        <v/>
      </c>
      <c r="B840" s="3"/>
      <c r="L840" s="4" t="str">
        <f>IFERROR(IF(VLOOKUP(I840,I$2:L839,4,0)=0,"",VLOOKUP(I840,I$2:L839,4,0)),"")</f>
        <v/>
      </c>
      <c r="M840" s="4" t="str">
        <f>IFERROR(IF(VLOOKUP(I840,I$2:M839,5,0)=0,"",VLOOKUP(I840,I$2:M839,5,0)),"")</f>
        <v/>
      </c>
      <c r="S840"/>
      <c r="AG840" s="3"/>
      <c r="AK840" s="127" t="str">
        <f t="shared" si="163"/>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59"/>
        <v/>
      </c>
      <c r="BO840" s="5" t="str">
        <f t="shared" si="160"/>
        <v/>
      </c>
      <c r="BP840" s="15" t="str">
        <f t="shared" si="161"/>
        <v/>
      </c>
      <c r="BQ840" s="29"/>
      <c r="BR840" s="16"/>
      <c r="BS840" s="5" t="str">
        <f t="shared" si="157"/>
        <v/>
      </c>
      <c r="BU840" s="5"/>
      <c r="BV840" s="5" t="str">
        <f t="shared" si="162"/>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58"/>
        <v/>
      </c>
      <c r="B841" s="3"/>
      <c r="L841" s="4" t="str">
        <f>IFERROR(IF(VLOOKUP(I841,I$2:L840,4,0)=0,"",VLOOKUP(I841,I$2:L840,4,0)),"")</f>
        <v/>
      </c>
      <c r="M841" s="4" t="str">
        <f>IFERROR(IF(VLOOKUP(I841,I$2:M840,5,0)=0,"",VLOOKUP(I841,I$2:M840,5,0)),"")</f>
        <v/>
      </c>
      <c r="S841"/>
      <c r="AG841" s="3"/>
      <c r="AK841" s="127" t="str">
        <f t="shared" si="163"/>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59"/>
        <v/>
      </c>
      <c r="BO841" s="5" t="str">
        <f t="shared" si="160"/>
        <v/>
      </c>
      <c r="BP841" s="15" t="str">
        <f t="shared" si="161"/>
        <v/>
      </c>
      <c r="BQ841" s="29"/>
      <c r="BR841" s="16"/>
      <c r="BS841" s="5" t="str">
        <f t="shared" si="157"/>
        <v/>
      </c>
      <c r="BU841" s="5"/>
      <c r="BV841" s="5" t="str">
        <f t="shared" si="162"/>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58"/>
        <v/>
      </c>
      <c r="B842" s="3"/>
      <c r="L842" s="4" t="str">
        <f>IFERROR(IF(VLOOKUP(I842,I$2:L841,4,0)=0,"",VLOOKUP(I842,I$2:L841,4,0)),"")</f>
        <v/>
      </c>
      <c r="M842" s="4" t="str">
        <f>IFERROR(IF(VLOOKUP(I842,I$2:M841,5,0)=0,"",VLOOKUP(I842,I$2:M841,5,0)),"")</f>
        <v/>
      </c>
      <c r="S842"/>
      <c r="AG842" s="3"/>
      <c r="AK842" s="127" t="str">
        <f t="shared" si="163"/>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59"/>
        <v/>
      </c>
      <c r="BO842" s="5" t="str">
        <f t="shared" si="160"/>
        <v/>
      </c>
      <c r="BP842" s="15" t="str">
        <f t="shared" si="161"/>
        <v/>
      </c>
      <c r="BQ842" s="29"/>
      <c r="BR842" s="16"/>
      <c r="BS842" s="5" t="str">
        <f t="shared" si="157"/>
        <v/>
      </c>
      <c r="BU842" s="5"/>
      <c r="BV842" s="5" t="str">
        <f t="shared" si="162"/>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58"/>
        <v/>
      </c>
      <c r="B843" s="3"/>
      <c r="L843" s="4" t="str">
        <f>IFERROR(IF(VLOOKUP(I843,I$2:L842,4,0)=0,"",VLOOKUP(I843,I$2:L842,4,0)),"")</f>
        <v/>
      </c>
      <c r="M843" s="4" t="str">
        <f>IFERROR(IF(VLOOKUP(I843,I$2:M842,5,0)=0,"",VLOOKUP(I843,I$2:M842,5,0)),"")</f>
        <v/>
      </c>
      <c r="S843"/>
      <c r="AG843" s="3"/>
      <c r="AK843" s="127" t="str">
        <f t="shared" si="163"/>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59"/>
        <v/>
      </c>
      <c r="BO843" s="5" t="str">
        <f t="shared" si="160"/>
        <v/>
      </c>
      <c r="BP843" s="15" t="str">
        <f t="shared" si="161"/>
        <v/>
      </c>
      <c r="BQ843" s="29"/>
      <c r="BR843" s="16"/>
      <c r="BS843" s="5" t="str">
        <f t="shared" si="157"/>
        <v/>
      </c>
      <c r="BU843" s="5"/>
      <c r="BV843" s="5" t="str">
        <f t="shared" si="162"/>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58"/>
        <v/>
      </c>
      <c r="B844" s="3"/>
      <c r="L844" s="4" t="str">
        <f>IFERROR(IF(VLOOKUP(I844,I$2:L843,4,0)=0,"",VLOOKUP(I844,I$2:L843,4,0)),"")</f>
        <v/>
      </c>
      <c r="M844" s="4" t="str">
        <f>IFERROR(IF(VLOOKUP(I844,I$2:M843,5,0)=0,"",VLOOKUP(I844,I$2:M843,5,0)),"")</f>
        <v/>
      </c>
      <c r="S844"/>
      <c r="AG844" s="3"/>
      <c r="AK844" s="127" t="str">
        <f t="shared" si="163"/>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59"/>
        <v/>
      </c>
      <c r="BO844" s="5" t="str">
        <f t="shared" si="160"/>
        <v/>
      </c>
      <c r="BP844" s="15" t="str">
        <f t="shared" si="161"/>
        <v/>
      </c>
      <c r="BQ844" s="29"/>
      <c r="BR844" s="16"/>
      <c r="BS844" s="5" t="str">
        <f t="shared" si="157"/>
        <v/>
      </c>
      <c r="BU844" s="5"/>
      <c r="BV844" s="5" t="str">
        <f t="shared" si="162"/>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58"/>
        <v/>
      </c>
      <c r="B845" s="3"/>
      <c r="L845" s="4" t="str">
        <f>IFERROR(IF(VLOOKUP(I845,I$2:L844,4,0)=0,"",VLOOKUP(I845,I$2:L844,4,0)),"")</f>
        <v/>
      </c>
      <c r="M845" s="4" t="str">
        <f>IFERROR(IF(VLOOKUP(I845,I$2:M844,5,0)=0,"",VLOOKUP(I845,I$2:M844,5,0)),"")</f>
        <v/>
      </c>
      <c r="S845"/>
      <c r="AG845" s="3"/>
      <c r="AK845" s="127" t="str">
        <f t="shared" si="163"/>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59"/>
        <v/>
      </c>
      <c r="BO845" s="5" t="str">
        <f t="shared" si="160"/>
        <v/>
      </c>
      <c r="BP845" s="15" t="str">
        <f t="shared" si="161"/>
        <v/>
      </c>
      <c r="BQ845" s="29"/>
      <c r="BR845" s="16"/>
      <c r="BS845" s="5" t="str">
        <f t="shared" si="157"/>
        <v/>
      </c>
      <c r="BU845" s="5"/>
      <c r="BV845" s="5" t="str">
        <f t="shared" si="162"/>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58"/>
        <v/>
      </c>
      <c r="B846" s="3"/>
      <c r="L846" s="4" t="str">
        <f>IFERROR(IF(VLOOKUP(I846,I$2:L845,4,0)=0,"",VLOOKUP(I846,I$2:L845,4,0)),"")</f>
        <v/>
      </c>
      <c r="M846" s="4" t="str">
        <f>IFERROR(IF(VLOOKUP(I846,I$2:M845,5,0)=0,"",VLOOKUP(I846,I$2:M845,5,0)),"")</f>
        <v/>
      </c>
      <c r="S846"/>
      <c r="AG846" s="3"/>
      <c r="AK846" s="127" t="str">
        <f t="shared" si="163"/>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59"/>
        <v/>
      </c>
      <c r="BO846" s="5" t="str">
        <f t="shared" si="160"/>
        <v/>
      </c>
      <c r="BP846" s="15" t="str">
        <f t="shared" si="161"/>
        <v/>
      </c>
      <c r="BQ846" s="29"/>
      <c r="BR846" s="16"/>
      <c r="BS846" s="5" t="str">
        <f t="shared" si="157"/>
        <v/>
      </c>
      <c r="BU846" s="5"/>
      <c r="BV846" s="5" t="str">
        <f t="shared" si="162"/>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58"/>
        <v/>
      </c>
      <c r="B847" s="3"/>
      <c r="L847" s="4" t="str">
        <f>IFERROR(IF(VLOOKUP(I847,I$2:L846,4,0)=0,"",VLOOKUP(I847,I$2:L846,4,0)),"")</f>
        <v/>
      </c>
      <c r="M847" s="4" t="str">
        <f>IFERROR(IF(VLOOKUP(I847,I$2:M846,5,0)=0,"",VLOOKUP(I847,I$2:M846,5,0)),"")</f>
        <v/>
      </c>
      <c r="S847"/>
      <c r="AG847" s="3"/>
      <c r="AK847" s="127" t="str">
        <f t="shared" si="163"/>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59"/>
        <v/>
      </c>
      <c r="BO847" s="5" t="str">
        <f t="shared" si="160"/>
        <v/>
      </c>
      <c r="BP847" s="15" t="str">
        <f t="shared" si="161"/>
        <v/>
      </c>
      <c r="BQ847" s="29"/>
      <c r="BR847" s="16"/>
      <c r="BS847" s="5" t="str">
        <f t="shared" si="157"/>
        <v/>
      </c>
      <c r="BU847" s="5"/>
      <c r="BV847" s="5" t="str">
        <f t="shared" si="162"/>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58"/>
        <v/>
      </c>
      <c r="B848" s="3"/>
      <c r="L848" s="4" t="str">
        <f>IFERROR(IF(VLOOKUP(I848,I$2:L847,4,0)=0,"",VLOOKUP(I848,I$2:L847,4,0)),"")</f>
        <v/>
      </c>
      <c r="M848" s="4" t="str">
        <f>IFERROR(IF(VLOOKUP(I848,I$2:M847,5,0)=0,"",VLOOKUP(I848,I$2:M847,5,0)),"")</f>
        <v/>
      </c>
      <c r="S848"/>
      <c r="AG848" s="3"/>
      <c r="AK848" s="127" t="str">
        <f t="shared" si="163"/>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59"/>
        <v/>
      </c>
      <c r="BO848" s="5" t="str">
        <f t="shared" si="160"/>
        <v/>
      </c>
      <c r="BP848" s="15" t="str">
        <f t="shared" si="161"/>
        <v/>
      </c>
      <c r="BQ848" s="29"/>
      <c r="BR848" s="16"/>
      <c r="BS848" s="5" t="str">
        <f t="shared" si="157"/>
        <v/>
      </c>
      <c r="BU848" s="5"/>
      <c r="BV848" s="5" t="str">
        <f t="shared" si="162"/>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58"/>
        <v/>
      </c>
      <c r="B849" s="3"/>
      <c r="L849" s="4" t="str">
        <f>IFERROR(IF(VLOOKUP(I849,I$2:L848,4,0)=0,"",VLOOKUP(I849,I$2:L848,4,0)),"")</f>
        <v/>
      </c>
      <c r="M849" s="4" t="str">
        <f>IFERROR(IF(VLOOKUP(I849,I$2:M848,5,0)=0,"",VLOOKUP(I849,I$2:M848,5,0)),"")</f>
        <v/>
      </c>
      <c r="S849"/>
      <c r="AG849" s="3"/>
      <c r="AK849" s="127" t="str">
        <f t="shared" si="163"/>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59"/>
        <v/>
      </c>
      <c r="BO849" s="5" t="str">
        <f t="shared" si="160"/>
        <v/>
      </c>
      <c r="BP849" s="15" t="str">
        <f t="shared" si="161"/>
        <v/>
      </c>
      <c r="BQ849" s="29"/>
      <c r="BR849" s="16"/>
      <c r="BS849" s="5" t="str">
        <f t="shared" si="157"/>
        <v/>
      </c>
      <c r="BU849" s="5"/>
      <c r="BV849" s="5" t="str">
        <f t="shared" si="162"/>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58"/>
        <v/>
      </c>
      <c r="B850" s="3"/>
      <c r="L850" s="4" t="str">
        <f>IFERROR(IF(VLOOKUP(I850,I$2:L849,4,0)=0,"",VLOOKUP(I850,I$2:L849,4,0)),"")</f>
        <v/>
      </c>
      <c r="M850" s="4" t="str">
        <f>IFERROR(IF(VLOOKUP(I850,I$2:M849,5,0)=0,"",VLOOKUP(I850,I$2:M849,5,0)),"")</f>
        <v/>
      </c>
      <c r="S850"/>
      <c r="AG850" s="3"/>
      <c r="AK850" s="127" t="str">
        <f t="shared" si="163"/>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59"/>
        <v/>
      </c>
      <c r="BO850" s="5" t="str">
        <f t="shared" si="160"/>
        <v/>
      </c>
      <c r="BP850" s="15" t="str">
        <f t="shared" si="161"/>
        <v/>
      </c>
      <c r="BQ850" s="29"/>
      <c r="BR850" s="16"/>
      <c r="BS850" s="5" t="str">
        <f t="shared" si="157"/>
        <v/>
      </c>
      <c r="BU850" s="5"/>
      <c r="BV850" s="5" t="str">
        <f t="shared" si="162"/>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58"/>
        <v/>
      </c>
      <c r="B851" s="3"/>
      <c r="L851" s="4" t="str">
        <f>IFERROR(IF(VLOOKUP(I851,I$2:L850,4,0)=0,"",VLOOKUP(I851,I$2:L850,4,0)),"")</f>
        <v/>
      </c>
      <c r="M851" s="4" t="str">
        <f>IFERROR(IF(VLOOKUP(I851,I$2:M850,5,0)=0,"",VLOOKUP(I851,I$2:M850,5,0)),"")</f>
        <v/>
      </c>
      <c r="S851"/>
      <c r="AG851" s="3"/>
      <c r="AK851" s="127" t="str">
        <f t="shared" si="163"/>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59"/>
        <v/>
      </c>
      <c r="BO851" s="5" t="str">
        <f t="shared" si="160"/>
        <v/>
      </c>
      <c r="BP851" s="15" t="str">
        <f t="shared" si="161"/>
        <v/>
      </c>
      <c r="BQ851" s="29"/>
      <c r="BR851" s="16"/>
      <c r="BS851" s="5" t="str">
        <f t="shared" si="157"/>
        <v/>
      </c>
      <c r="BU851" s="5"/>
      <c r="BV851" s="5" t="str">
        <f t="shared" si="162"/>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58"/>
        <v/>
      </c>
      <c r="B852" s="3"/>
      <c r="L852" s="4" t="str">
        <f>IFERROR(IF(VLOOKUP(I852,I$2:L851,4,0)=0,"",VLOOKUP(I852,I$2:L851,4,0)),"")</f>
        <v/>
      </c>
      <c r="M852" s="4" t="str">
        <f>IFERROR(IF(VLOOKUP(I852,I$2:M851,5,0)=0,"",VLOOKUP(I852,I$2:M851,5,0)),"")</f>
        <v/>
      </c>
      <c r="S852"/>
      <c r="AG852" s="3"/>
      <c r="AK852" s="127" t="str">
        <f t="shared" si="163"/>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59"/>
        <v/>
      </c>
      <c r="BO852" s="5" t="str">
        <f t="shared" si="160"/>
        <v/>
      </c>
      <c r="BP852" s="15" t="str">
        <f t="shared" si="161"/>
        <v/>
      </c>
      <c r="BQ852" s="29"/>
      <c r="BR852" s="16"/>
      <c r="BS852" s="5" t="str">
        <f t="shared" si="157"/>
        <v/>
      </c>
      <c r="BU852" s="5"/>
      <c r="BV852" s="5" t="str">
        <f t="shared" si="162"/>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58"/>
        <v/>
      </c>
      <c r="B853" s="3"/>
      <c r="L853" s="4" t="str">
        <f>IFERROR(IF(VLOOKUP(I853,I$2:L852,4,0)=0,"",VLOOKUP(I853,I$2:L852,4,0)),"")</f>
        <v/>
      </c>
      <c r="M853" s="4" t="str">
        <f>IFERROR(IF(VLOOKUP(I853,I$2:M852,5,0)=0,"",VLOOKUP(I853,I$2:M852,5,0)),"")</f>
        <v/>
      </c>
      <c r="S853"/>
      <c r="AG853" s="3"/>
      <c r="AK853" s="127" t="str">
        <f t="shared" si="163"/>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59"/>
        <v/>
      </c>
      <c r="BO853" s="5" t="str">
        <f t="shared" si="160"/>
        <v/>
      </c>
      <c r="BP853" s="15" t="str">
        <f t="shared" si="161"/>
        <v/>
      </c>
      <c r="BQ853" s="29"/>
      <c r="BR853" s="16"/>
      <c r="BS853" s="5" t="str">
        <f t="shared" si="157"/>
        <v/>
      </c>
      <c r="BU853" s="5"/>
      <c r="BV853" s="5" t="str">
        <f t="shared" si="162"/>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58"/>
        <v/>
      </c>
      <c r="B854" s="3"/>
      <c r="L854" s="4" t="str">
        <f>IFERROR(IF(VLOOKUP(I854,I$2:L853,4,0)=0,"",VLOOKUP(I854,I$2:L853,4,0)),"")</f>
        <v/>
      </c>
      <c r="M854" s="4" t="str">
        <f>IFERROR(IF(VLOOKUP(I854,I$2:M853,5,0)=0,"",VLOOKUP(I854,I$2:M853,5,0)),"")</f>
        <v/>
      </c>
      <c r="S854"/>
      <c r="AG854" s="3"/>
      <c r="AK854" s="127" t="str">
        <f t="shared" si="163"/>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59"/>
        <v/>
      </c>
      <c r="BO854" s="5" t="str">
        <f t="shared" si="160"/>
        <v/>
      </c>
      <c r="BP854" s="15" t="str">
        <f t="shared" si="161"/>
        <v/>
      </c>
      <c r="BQ854" s="29"/>
      <c r="BR854" s="16"/>
      <c r="BS854" s="5" t="str">
        <f t="shared" ref="BS854:BS917" si="164">CONCATENATE(AR854,AS854,AT854,AU854,AV854)</f>
        <v/>
      </c>
      <c r="BU854" s="5"/>
      <c r="BV854" s="5" t="str">
        <f t="shared" si="162"/>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58"/>
        <v/>
      </c>
      <c r="B855" s="3"/>
      <c r="L855" s="4" t="str">
        <f>IFERROR(IF(VLOOKUP(I855,I$2:L854,4,0)=0,"",VLOOKUP(I855,I$2:L854,4,0)),"")</f>
        <v/>
      </c>
      <c r="M855" s="4" t="str">
        <f>IFERROR(IF(VLOOKUP(I855,I$2:M854,5,0)=0,"",VLOOKUP(I855,I$2:M854,5,0)),"")</f>
        <v/>
      </c>
      <c r="S855"/>
      <c r="AG855" s="3"/>
      <c r="AK855" s="127" t="str">
        <f t="shared" si="163"/>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59"/>
        <v/>
      </c>
      <c r="BO855" s="5" t="str">
        <f t="shared" si="160"/>
        <v/>
      </c>
      <c r="BP855" s="15" t="str">
        <f t="shared" si="161"/>
        <v/>
      </c>
      <c r="BQ855" s="29"/>
      <c r="BR855" s="16"/>
      <c r="BS855" s="5" t="str">
        <f t="shared" si="164"/>
        <v/>
      </c>
      <c r="BU855" s="5"/>
      <c r="BV855" s="5" t="str">
        <f t="shared" si="162"/>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58"/>
        <v/>
      </c>
      <c r="B856" s="3"/>
      <c r="L856" s="4" t="str">
        <f>IFERROR(IF(VLOOKUP(I856,I$2:L855,4,0)=0,"",VLOOKUP(I856,I$2:L855,4,0)),"")</f>
        <v/>
      </c>
      <c r="M856" s="4" t="str">
        <f>IFERROR(IF(VLOOKUP(I856,I$2:M855,5,0)=0,"",VLOOKUP(I856,I$2:M855,5,0)),"")</f>
        <v/>
      </c>
      <c r="S856"/>
      <c r="AG856" s="3"/>
      <c r="AK856" s="127" t="str">
        <f t="shared" si="163"/>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59"/>
        <v/>
      </c>
      <c r="BO856" s="5" t="str">
        <f t="shared" si="160"/>
        <v/>
      </c>
      <c r="BP856" s="15" t="str">
        <f t="shared" si="161"/>
        <v/>
      </c>
      <c r="BQ856" s="29"/>
      <c r="BR856" s="16"/>
      <c r="BS856" s="5" t="str">
        <f t="shared" si="164"/>
        <v/>
      </c>
      <c r="BU856" s="5"/>
      <c r="BV856" s="5" t="str">
        <f t="shared" si="162"/>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L857" s="4" t="str">
        <f>IFERROR(IF(VLOOKUP(I857,I$2:L856,4,0)=0,"",VLOOKUP(I857,I$2:L856,4,0)),"")</f>
        <v/>
      </c>
      <c r="M857" s="4" t="str">
        <f>IFERROR(IF(VLOOKUP(I857,I$2:M856,5,0)=0,"",VLOOKUP(I857,I$2:M856,5,0)),"")</f>
        <v/>
      </c>
      <c r="S857"/>
      <c r="AG857" s="3"/>
      <c r="AK857" s="127" t="str">
        <f t="shared" si="163"/>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59"/>
        <v/>
      </c>
      <c r="BO857" s="5" t="str">
        <f t="shared" si="160"/>
        <v/>
      </c>
      <c r="BP857" s="15" t="str">
        <f t="shared" si="161"/>
        <v/>
      </c>
      <c r="BQ857" s="29"/>
      <c r="BR857" s="16"/>
      <c r="BS857" s="5" t="str">
        <f t="shared" si="164"/>
        <v/>
      </c>
      <c r="BU857" s="5"/>
      <c r="BV857" s="5" t="str">
        <f t="shared" si="162"/>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L858" s="4" t="str">
        <f>IFERROR(IF(VLOOKUP(I858,I$2:L857,4,0)=0,"",VLOOKUP(I858,I$2:L857,4,0)),"")</f>
        <v/>
      </c>
      <c r="M858" s="4" t="str">
        <f>IFERROR(IF(VLOOKUP(I858,I$2:M857,5,0)=0,"",VLOOKUP(I858,I$2:M857,5,0)),"")</f>
        <v/>
      </c>
      <c r="S858"/>
      <c r="AG858" s="3"/>
      <c r="AK858" s="127" t="str">
        <f t="shared" si="163"/>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59"/>
        <v/>
      </c>
      <c r="BO858" s="5" t="str">
        <f t="shared" si="160"/>
        <v/>
      </c>
      <c r="BP858" s="15" t="str">
        <f t="shared" si="161"/>
        <v/>
      </c>
      <c r="BQ858" s="29"/>
      <c r="BR858" s="16"/>
      <c r="BS858" s="5" t="str">
        <f t="shared" si="164"/>
        <v/>
      </c>
      <c r="BU858" s="5"/>
      <c r="BV858" s="5" t="str">
        <f t="shared" si="162"/>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L859" s="4" t="str">
        <f>IFERROR(IF(VLOOKUP(I859,I$2:L858,4,0)=0,"",VLOOKUP(I859,I$2:L858,4,0)),"")</f>
        <v/>
      </c>
      <c r="M859" s="4" t="str">
        <f>IFERROR(IF(VLOOKUP(I859,I$2:M858,5,0)=0,"",VLOOKUP(I859,I$2:M858,5,0)),"")</f>
        <v/>
      </c>
      <c r="S859"/>
      <c r="AG859" s="3"/>
      <c r="AK859" s="127" t="str">
        <f t="shared" si="163"/>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59"/>
        <v/>
      </c>
      <c r="BO859" s="5" t="str">
        <f t="shared" si="160"/>
        <v/>
      </c>
      <c r="BP859" s="15" t="str">
        <f t="shared" si="161"/>
        <v/>
      </c>
      <c r="BQ859" s="29"/>
      <c r="BR859" s="16"/>
      <c r="BS859" s="5" t="str">
        <f t="shared" si="164"/>
        <v/>
      </c>
      <c r="BU859" s="5"/>
      <c r="BV859" s="5" t="str">
        <f t="shared" si="162"/>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L860" s="4" t="str">
        <f>IFERROR(IF(VLOOKUP(I860,I$2:L859,4,0)=0,"",VLOOKUP(I860,I$2:L859,4,0)),"")</f>
        <v/>
      </c>
      <c r="M860" s="4" t="str">
        <f>IFERROR(IF(VLOOKUP(I860,I$2:M859,5,0)=0,"",VLOOKUP(I860,I$2:M859,5,0)),"")</f>
        <v/>
      </c>
      <c r="S860"/>
      <c r="AG860" s="3"/>
      <c r="AK860" s="127" t="str">
        <f t="shared" si="163"/>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59"/>
        <v/>
      </c>
      <c r="BO860" s="5" t="str">
        <f t="shared" si="160"/>
        <v/>
      </c>
      <c r="BP860" s="15" t="str">
        <f t="shared" si="161"/>
        <v/>
      </c>
      <c r="BQ860" s="29"/>
      <c r="BR860" s="16"/>
      <c r="BS860" s="5" t="str">
        <f t="shared" si="164"/>
        <v/>
      </c>
      <c r="BU860" s="5"/>
      <c r="BV860" s="5" t="str">
        <f t="shared" si="162"/>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L861" s="4" t="str">
        <f>IFERROR(IF(VLOOKUP(I861,I$2:L860,4,0)=0,"",VLOOKUP(I861,I$2:L860,4,0)),"")</f>
        <v/>
      </c>
      <c r="M861" s="4" t="str">
        <f>IFERROR(IF(VLOOKUP(I861,I$2:M860,5,0)=0,"",VLOOKUP(I861,I$2:M860,5,0)),"")</f>
        <v/>
      </c>
      <c r="S861"/>
      <c r="AG861" s="3"/>
      <c r="AK861" s="127" t="str">
        <f t="shared" si="163"/>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59"/>
        <v/>
      </c>
      <c r="BO861" s="5" t="str">
        <f t="shared" si="160"/>
        <v/>
      </c>
      <c r="BP861" s="15" t="str">
        <f t="shared" si="161"/>
        <v/>
      </c>
      <c r="BQ861" s="29"/>
      <c r="BR861" s="16"/>
      <c r="BS861" s="5" t="str">
        <f t="shared" si="164"/>
        <v/>
      </c>
      <c r="BU861" s="5"/>
      <c r="BV861" s="5" t="str">
        <f t="shared" si="162"/>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L862" s="4" t="str">
        <f>IFERROR(IF(VLOOKUP(I862,I$2:L861,4,0)=0,"",VLOOKUP(I862,I$2:L861,4,0)),"")</f>
        <v/>
      </c>
      <c r="M862" s="4" t="str">
        <f>IFERROR(IF(VLOOKUP(I862,I$2:M861,5,0)=0,"",VLOOKUP(I862,I$2:M861,5,0)),"")</f>
        <v/>
      </c>
      <c r="S862"/>
      <c r="AG862" s="3"/>
      <c r="AK862" s="127" t="str">
        <f t="shared" si="163"/>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59"/>
        <v/>
      </c>
      <c r="BO862" s="5" t="str">
        <f t="shared" si="160"/>
        <v/>
      </c>
      <c r="BP862" s="15" t="str">
        <f t="shared" si="161"/>
        <v/>
      </c>
      <c r="BQ862" s="29"/>
      <c r="BR862" s="16"/>
      <c r="BS862" s="5" t="str">
        <f t="shared" si="164"/>
        <v/>
      </c>
      <c r="BU862" s="5"/>
      <c r="BV862" s="5" t="str">
        <f t="shared" si="162"/>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L863" s="4" t="str">
        <f>IFERROR(IF(VLOOKUP(I863,I$2:L862,4,0)=0,"",VLOOKUP(I863,I$2:L862,4,0)),"")</f>
        <v/>
      </c>
      <c r="M863" s="4" t="str">
        <f>IFERROR(IF(VLOOKUP(I863,I$2:M862,5,0)=0,"",VLOOKUP(I863,I$2:M862,5,0)),"")</f>
        <v/>
      </c>
      <c r="S863"/>
      <c r="AG863" s="3"/>
      <c r="AK863" s="127" t="str">
        <f t="shared" si="163"/>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59"/>
        <v/>
      </c>
      <c r="BO863" s="5" t="str">
        <f t="shared" si="160"/>
        <v/>
      </c>
      <c r="BP863" s="15" t="str">
        <f t="shared" si="161"/>
        <v/>
      </c>
      <c r="BQ863" s="29"/>
      <c r="BR863" s="16"/>
      <c r="BS863" s="5" t="str">
        <f t="shared" si="164"/>
        <v/>
      </c>
      <c r="BU863" s="5"/>
      <c r="BV863" s="5" t="str">
        <f t="shared" si="162"/>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L864" s="4" t="str">
        <f>IFERROR(IF(VLOOKUP(I864,I$2:L863,4,0)=0,"",VLOOKUP(I864,I$2:L863,4,0)),"")</f>
        <v/>
      </c>
      <c r="M864" s="4" t="str">
        <f>IFERROR(IF(VLOOKUP(I864,I$2:M863,5,0)=0,"",VLOOKUP(I864,I$2:M863,5,0)),"")</f>
        <v/>
      </c>
      <c r="S864"/>
      <c r="AG864" s="3"/>
      <c r="AK864" s="127" t="str">
        <f t="shared" si="163"/>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59"/>
        <v/>
      </c>
      <c r="BO864" s="5" t="str">
        <f t="shared" si="160"/>
        <v/>
      </c>
      <c r="BP864" s="15" t="str">
        <f t="shared" si="161"/>
        <v/>
      </c>
      <c r="BQ864" s="29"/>
      <c r="BR864" s="16"/>
      <c r="BS864" s="5" t="str">
        <f t="shared" si="164"/>
        <v/>
      </c>
      <c r="BU864" s="5"/>
      <c r="BV864" s="5" t="str">
        <f t="shared" si="162"/>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L865" s="4" t="str">
        <f>IFERROR(IF(VLOOKUP(I865,I$2:L864,4,0)=0,"",VLOOKUP(I865,I$2:L864,4,0)),"")</f>
        <v/>
      </c>
      <c r="M865" s="4" t="str">
        <f>IFERROR(IF(VLOOKUP(I865,I$2:M864,5,0)=0,"",VLOOKUP(I865,I$2:M864,5,0)),"")</f>
        <v/>
      </c>
      <c r="S865"/>
      <c r="AG865" s="3"/>
      <c r="AK865" s="127" t="str">
        <f t="shared" si="163"/>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59"/>
        <v/>
      </c>
      <c r="BO865" s="5" t="str">
        <f t="shared" si="160"/>
        <v/>
      </c>
      <c r="BP865" s="15" t="str">
        <f t="shared" si="161"/>
        <v/>
      </c>
      <c r="BQ865" s="29"/>
      <c r="BR865" s="16"/>
      <c r="BS865" s="5" t="str">
        <f t="shared" si="164"/>
        <v/>
      </c>
      <c r="BU865" s="5"/>
      <c r="BV865" s="5" t="str">
        <f t="shared" si="162"/>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L866" s="4" t="str">
        <f>IFERROR(IF(VLOOKUP(I866,I$2:L865,4,0)=0,"",VLOOKUP(I866,I$2:L865,4,0)),"")</f>
        <v/>
      </c>
      <c r="M866" s="4" t="str">
        <f>IFERROR(IF(VLOOKUP(I866,I$2:M865,5,0)=0,"",VLOOKUP(I866,I$2:M865,5,0)),"")</f>
        <v/>
      </c>
      <c r="S866"/>
      <c r="AG866" s="3"/>
      <c r="AK866" s="127" t="str">
        <f t="shared" si="163"/>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59"/>
        <v/>
      </c>
      <c r="BO866" s="5" t="str">
        <f t="shared" si="160"/>
        <v/>
      </c>
      <c r="BP866" s="15" t="str">
        <f t="shared" si="161"/>
        <v/>
      </c>
      <c r="BQ866" s="29"/>
      <c r="BR866" s="16"/>
      <c r="BS866" s="5" t="str">
        <f t="shared" si="164"/>
        <v/>
      </c>
      <c r="BU866" s="5"/>
      <c r="BV866" s="5" t="str">
        <f t="shared" si="162"/>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L867" s="4" t="str">
        <f>IFERROR(IF(VLOOKUP(I867,I$2:L866,4,0)=0,"",VLOOKUP(I867,I$2:L866,4,0)),"")</f>
        <v/>
      </c>
      <c r="M867" s="4" t="str">
        <f>IFERROR(IF(VLOOKUP(I867,I$2:M866,5,0)=0,"",VLOOKUP(I867,I$2:M866,5,0)),"")</f>
        <v/>
      </c>
      <c r="S867"/>
      <c r="AG867" s="3"/>
      <c r="AK867" s="127" t="str">
        <f t="shared" si="163"/>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59"/>
        <v/>
      </c>
      <c r="BO867" s="5" t="str">
        <f t="shared" si="160"/>
        <v/>
      </c>
      <c r="BP867" s="15" t="str">
        <f t="shared" si="161"/>
        <v/>
      </c>
      <c r="BQ867" s="29"/>
      <c r="BR867" s="16"/>
      <c r="BS867" s="5" t="str">
        <f t="shared" si="164"/>
        <v/>
      </c>
      <c r="BU867" s="5"/>
      <c r="BV867" s="5" t="str">
        <f t="shared" si="162"/>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L868" s="4" t="str">
        <f>IFERROR(IF(VLOOKUP(I868,I$2:L867,4,0)=0,"",VLOOKUP(I868,I$2:L867,4,0)),"")</f>
        <v/>
      </c>
      <c r="M868" s="4" t="str">
        <f>IFERROR(IF(VLOOKUP(I868,I$2:M867,5,0)=0,"",VLOOKUP(I868,I$2:M867,5,0)),"")</f>
        <v/>
      </c>
      <c r="S868"/>
      <c r="AG868" s="3"/>
      <c r="AK868" s="127" t="str">
        <f t="shared" si="163"/>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59"/>
        <v/>
      </c>
      <c r="BO868" s="5" t="str">
        <f t="shared" si="160"/>
        <v/>
      </c>
      <c r="BP868" s="15" t="str">
        <f t="shared" si="161"/>
        <v/>
      </c>
      <c r="BQ868" s="29"/>
      <c r="BR868" s="16"/>
      <c r="BS868" s="5" t="str">
        <f t="shared" si="164"/>
        <v/>
      </c>
      <c r="BU868" s="5"/>
      <c r="BV868" s="5" t="str">
        <f t="shared" si="162"/>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L869" s="4" t="str">
        <f>IFERROR(IF(VLOOKUP(I869,I$2:L868,4,0)=0,"",VLOOKUP(I869,I$2:L868,4,0)),"")</f>
        <v/>
      </c>
      <c r="M869" s="4" t="str">
        <f>IFERROR(IF(VLOOKUP(I869,I$2:M868,5,0)=0,"",VLOOKUP(I869,I$2:M868,5,0)),"")</f>
        <v/>
      </c>
      <c r="S869"/>
      <c r="AG869" s="3"/>
      <c r="AK869" s="127" t="str">
        <f t="shared" si="163"/>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59"/>
        <v/>
      </c>
      <c r="BO869" s="5" t="str">
        <f t="shared" si="160"/>
        <v/>
      </c>
      <c r="BP869" s="15" t="str">
        <f t="shared" si="161"/>
        <v/>
      </c>
      <c r="BQ869" s="29"/>
      <c r="BR869" s="16"/>
      <c r="BS869" s="5" t="str">
        <f t="shared" si="164"/>
        <v/>
      </c>
      <c r="BU869" s="5"/>
      <c r="BV869" s="5" t="str">
        <f t="shared" si="162"/>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L870" s="4" t="str">
        <f>IFERROR(IF(VLOOKUP(I870,I$2:L869,4,0)=0,"",VLOOKUP(I870,I$2:L869,4,0)),"")</f>
        <v/>
      </c>
      <c r="M870" s="4" t="str">
        <f>IFERROR(IF(VLOOKUP(I870,I$2:M869,5,0)=0,"",VLOOKUP(I870,I$2:M869,5,0)),"")</f>
        <v/>
      </c>
      <c r="S870"/>
      <c r="AG870" s="3"/>
      <c r="AK870" s="127" t="str">
        <f t="shared" si="163"/>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59"/>
        <v/>
      </c>
      <c r="BO870" s="5" t="str">
        <f t="shared" si="160"/>
        <v/>
      </c>
      <c r="BP870" s="15" t="str">
        <f t="shared" si="161"/>
        <v/>
      </c>
      <c r="BQ870" s="29"/>
      <c r="BR870" s="16"/>
      <c r="BS870" s="5" t="str">
        <f t="shared" si="164"/>
        <v/>
      </c>
      <c r="BU870" s="5"/>
      <c r="BV870" s="5" t="str">
        <f t="shared" si="162"/>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L871" s="4" t="str">
        <f>IFERROR(IF(VLOOKUP(I871,I$2:L870,4,0)=0,"",VLOOKUP(I871,I$2:L870,4,0)),"")</f>
        <v/>
      </c>
      <c r="M871" s="4" t="str">
        <f>IFERROR(IF(VLOOKUP(I871,I$2:M870,5,0)=0,"",VLOOKUP(I871,I$2:M870,5,0)),"")</f>
        <v/>
      </c>
      <c r="S871"/>
      <c r="AG871" s="3"/>
      <c r="AK871" s="127" t="str">
        <f t="shared" si="163"/>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59"/>
        <v/>
      </c>
      <c r="BO871" s="5" t="str">
        <f t="shared" si="160"/>
        <v/>
      </c>
      <c r="BP871" s="15" t="str">
        <f t="shared" si="161"/>
        <v/>
      </c>
      <c r="BQ871" s="29"/>
      <c r="BR871" s="16"/>
      <c r="BS871" s="5" t="str">
        <f t="shared" si="164"/>
        <v/>
      </c>
      <c r="BU871" s="5"/>
      <c r="BV871" s="5" t="str">
        <f t="shared" si="162"/>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L872" s="4" t="str">
        <f>IFERROR(IF(VLOOKUP(I872,I$2:L871,4,0)=0,"",VLOOKUP(I872,I$2:L871,4,0)),"")</f>
        <v/>
      </c>
      <c r="M872" s="4" t="str">
        <f>IFERROR(IF(VLOOKUP(I872,I$2:M871,5,0)=0,"",VLOOKUP(I872,I$2:M871,5,0)),"")</f>
        <v/>
      </c>
      <c r="S872"/>
      <c r="AG872" s="3"/>
      <c r="AK872" s="127" t="str">
        <f t="shared" si="163"/>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59"/>
        <v/>
      </c>
      <c r="BO872" s="5" t="str">
        <f t="shared" si="160"/>
        <v/>
      </c>
      <c r="BP872" s="15" t="str">
        <f t="shared" si="161"/>
        <v/>
      </c>
      <c r="BQ872" s="29"/>
      <c r="BR872" s="16"/>
      <c r="BS872" s="5" t="str">
        <f t="shared" si="164"/>
        <v/>
      </c>
      <c r="BU872" s="5"/>
      <c r="BV872" s="5" t="str">
        <f t="shared" si="162"/>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L873" s="4" t="str">
        <f>IFERROR(IF(VLOOKUP(I873,I$2:L872,4,0)=0,"",VLOOKUP(I873,I$2:L872,4,0)),"")</f>
        <v/>
      </c>
      <c r="M873" s="4" t="str">
        <f>IFERROR(IF(VLOOKUP(I873,I$2:M872,5,0)=0,"",VLOOKUP(I873,I$2:M872,5,0)),"")</f>
        <v/>
      </c>
      <c r="S873"/>
      <c r="AG873" s="3"/>
      <c r="AK873" s="127" t="str">
        <f t="shared" si="163"/>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59"/>
        <v/>
      </c>
      <c r="BO873" s="5" t="str">
        <f t="shared" si="160"/>
        <v/>
      </c>
      <c r="BP873" s="15" t="str">
        <f t="shared" si="161"/>
        <v/>
      </c>
      <c r="BQ873" s="29"/>
      <c r="BR873" s="16"/>
      <c r="BS873" s="5" t="str">
        <f t="shared" si="164"/>
        <v/>
      </c>
      <c r="BU873" s="5"/>
      <c r="BV873" s="5" t="str">
        <f t="shared" si="162"/>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L874" s="4" t="str">
        <f>IFERROR(IF(VLOOKUP(I874,I$2:L873,4,0)=0,"",VLOOKUP(I874,I$2:L873,4,0)),"")</f>
        <v/>
      </c>
      <c r="M874" s="4" t="str">
        <f>IFERROR(IF(VLOOKUP(I874,I$2:M873,5,0)=0,"",VLOOKUP(I874,I$2:M873,5,0)),"")</f>
        <v/>
      </c>
      <c r="S874"/>
      <c r="AG874" s="3"/>
      <c r="AK874" s="127" t="str">
        <f t="shared" si="163"/>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59"/>
        <v/>
      </c>
      <c r="BO874" s="5" t="str">
        <f t="shared" si="160"/>
        <v/>
      </c>
      <c r="BP874" s="15" t="str">
        <f t="shared" si="161"/>
        <v/>
      </c>
      <c r="BQ874" s="29"/>
      <c r="BR874" s="16"/>
      <c r="BS874" s="5" t="str">
        <f t="shared" si="164"/>
        <v/>
      </c>
      <c r="BU874" s="5"/>
      <c r="BV874" s="5" t="str">
        <f t="shared" si="162"/>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L875" s="4" t="str">
        <f>IFERROR(IF(VLOOKUP(I875,I$2:L874,4,0)=0,"",VLOOKUP(I875,I$2:L874,4,0)),"")</f>
        <v/>
      </c>
      <c r="M875" s="4" t="str">
        <f>IFERROR(IF(VLOOKUP(I875,I$2:M874,5,0)=0,"",VLOOKUP(I875,I$2:M874,5,0)),"")</f>
        <v/>
      </c>
      <c r="S875"/>
      <c r="AG875" s="3"/>
      <c r="AK875" s="127" t="str">
        <f t="shared" si="163"/>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59"/>
        <v/>
      </c>
      <c r="BO875" s="5" t="str">
        <f t="shared" si="160"/>
        <v/>
      </c>
      <c r="BP875" s="15" t="str">
        <f t="shared" si="161"/>
        <v/>
      </c>
      <c r="BQ875" s="29"/>
      <c r="BR875" s="16"/>
      <c r="BS875" s="5" t="str">
        <f t="shared" si="164"/>
        <v/>
      </c>
      <c r="BU875" s="5"/>
      <c r="BV875" s="5" t="str">
        <f t="shared" si="162"/>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L876" s="4" t="str">
        <f>IFERROR(IF(VLOOKUP(I876,I$2:L875,4,0)=0,"",VLOOKUP(I876,I$2:L875,4,0)),"")</f>
        <v/>
      </c>
      <c r="M876" s="4" t="str">
        <f>IFERROR(IF(VLOOKUP(I876,I$2:M875,5,0)=0,"",VLOOKUP(I876,I$2:M875,5,0)),"")</f>
        <v/>
      </c>
      <c r="S876"/>
      <c r="AG876" s="3"/>
      <c r="AK876" s="127" t="str">
        <f t="shared" si="163"/>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59"/>
        <v/>
      </c>
      <c r="BO876" s="5" t="str">
        <f t="shared" si="160"/>
        <v/>
      </c>
      <c r="BP876" s="15" t="str">
        <f t="shared" si="161"/>
        <v/>
      </c>
      <c r="BQ876" s="29"/>
      <c r="BR876" s="16"/>
      <c r="BS876" s="5" t="str">
        <f t="shared" si="164"/>
        <v/>
      </c>
      <c r="BU876" s="5"/>
      <c r="BV876" s="5" t="str">
        <f t="shared" si="162"/>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L877" s="4" t="str">
        <f>IFERROR(IF(VLOOKUP(I877,I$2:L876,4,0)=0,"",VLOOKUP(I877,I$2:L876,4,0)),"")</f>
        <v/>
      </c>
      <c r="M877" s="4" t="str">
        <f>IFERROR(IF(VLOOKUP(I877,I$2:M876,5,0)=0,"",VLOOKUP(I877,I$2:M876,5,0)),"")</f>
        <v/>
      </c>
      <c r="S877"/>
      <c r="AG877" s="3"/>
      <c r="AK877" s="127" t="str">
        <f t="shared" si="163"/>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59"/>
        <v/>
      </c>
      <c r="BO877" s="5" t="str">
        <f t="shared" si="160"/>
        <v/>
      </c>
      <c r="BP877" s="15" t="str">
        <f t="shared" si="161"/>
        <v/>
      </c>
      <c r="BQ877" s="29"/>
      <c r="BR877" s="16"/>
      <c r="BS877" s="5" t="str">
        <f t="shared" si="164"/>
        <v/>
      </c>
      <c r="BU877" s="5"/>
      <c r="BV877" s="5" t="str">
        <f t="shared" si="162"/>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L878" s="4" t="str">
        <f>IFERROR(IF(VLOOKUP(I878,I$2:L877,4,0)=0,"",VLOOKUP(I878,I$2:L877,4,0)),"")</f>
        <v/>
      </c>
      <c r="M878" s="4" t="str">
        <f>IFERROR(IF(VLOOKUP(I878,I$2:M877,5,0)=0,"",VLOOKUP(I878,I$2:M877,5,0)),"")</f>
        <v/>
      </c>
      <c r="S878"/>
      <c r="AG878" s="3"/>
      <c r="AK878" s="127" t="str">
        <f t="shared" si="163"/>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59"/>
        <v/>
      </c>
      <c r="BO878" s="5" t="str">
        <f t="shared" si="160"/>
        <v/>
      </c>
      <c r="BP878" s="15" t="str">
        <f t="shared" si="161"/>
        <v/>
      </c>
      <c r="BQ878" s="29"/>
      <c r="BR878" s="16"/>
      <c r="BS878" s="5" t="str">
        <f t="shared" si="164"/>
        <v/>
      </c>
      <c r="BU878" s="5"/>
      <c r="BV878" s="5" t="str">
        <f t="shared" si="162"/>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L879" s="4" t="str">
        <f>IFERROR(IF(VLOOKUP(I879,I$2:L878,4,0)=0,"",VLOOKUP(I879,I$2:L878,4,0)),"")</f>
        <v/>
      </c>
      <c r="M879" s="4" t="str">
        <f>IFERROR(IF(VLOOKUP(I879,I$2:M878,5,0)=0,"",VLOOKUP(I879,I$2:M878,5,0)),"")</f>
        <v/>
      </c>
      <c r="S879"/>
      <c r="AG879" s="3"/>
      <c r="AK879" s="127" t="str">
        <f t="shared" si="163"/>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59"/>
        <v/>
      </c>
      <c r="BO879" s="5" t="str">
        <f t="shared" si="160"/>
        <v/>
      </c>
      <c r="BP879" s="15" t="str">
        <f t="shared" si="161"/>
        <v/>
      </c>
      <c r="BQ879" s="29"/>
      <c r="BR879" s="16"/>
      <c r="BS879" s="5" t="str">
        <f t="shared" si="164"/>
        <v/>
      </c>
      <c r="BU879" s="5"/>
      <c r="BV879" s="5" t="str">
        <f t="shared" si="162"/>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L880" s="4" t="str">
        <f>IFERROR(IF(VLOOKUP(I880,I$2:L879,4,0)=0,"",VLOOKUP(I880,I$2:L879,4,0)),"")</f>
        <v/>
      </c>
      <c r="M880" s="4" t="str">
        <f>IFERROR(IF(VLOOKUP(I880,I$2:M879,5,0)=0,"",VLOOKUP(I880,I$2:M879,5,0)),"")</f>
        <v/>
      </c>
      <c r="S880"/>
      <c r="AG880" s="3"/>
      <c r="AK880" s="127" t="str">
        <f t="shared" si="163"/>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59"/>
        <v/>
      </c>
      <c r="BO880" s="5" t="str">
        <f t="shared" si="160"/>
        <v/>
      </c>
      <c r="BP880" s="15" t="str">
        <f t="shared" si="161"/>
        <v/>
      </c>
      <c r="BQ880" s="29"/>
      <c r="BR880" s="16"/>
      <c r="BS880" s="5" t="str">
        <f t="shared" si="164"/>
        <v/>
      </c>
      <c r="BU880" s="5"/>
      <c r="BV880" s="5" t="str">
        <f t="shared" si="162"/>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L881" s="4" t="str">
        <f>IFERROR(IF(VLOOKUP(I881,I$2:L880,4,0)=0,"",VLOOKUP(I881,I$2:L880,4,0)),"")</f>
        <v/>
      </c>
      <c r="M881" s="4" t="str">
        <f>IFERROR(IF(VLOOKUP(I881,I$2:M880,5,0)=0,"",VLOOKUP(I881,I$2:M880,5,0)),"")</f>
        <v/>
      </c>
      <c r="S881"/>
      <c r="AG881" s="3"/>
      <c r="AK881" s="127" t="str">
        <f t="shared" si="163"/>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59"/>
        <v/>
      </c>
      <c r="BO881" s="5" t="str">
        <f t="shared" si="160"/>
        <v/>
      </c>
      <c r="BP881" s="15" t="str">
        <f t="shared" si="161"/>
        <v/>
      </c>
      <c r="BQ881" s="29"/>
      <c r="BR881" s="16"/>
      <c r="BS881" s="5" t="str">
        <f t="shared" si="164"/>
        <v/>
      </c>
      <c r="BU881" s="5"/>
      <c r="BV881" s="5" t="str">
        <f t="shared" si="162"/>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L882" s="4" t="str">
        <f>IFERROR(IF(VLOOKUP(I882,I$2:L881,4,0)=0,"",VLOOKUP(I882,I$2:L881,4,0)),"")</f>
        <v/>
      </c>
      <c r="M882" s="4" t="str">
        <f>IFERROR(IF(VLOOKUP(I882,I$2:M881,5,0)=0,"",VLOOKUP(I882,I$2:M881,5,0)),"")</f>
        <v/>
      </c>
      <c r="S882"/>
      <c r="AG882" s="3"/>
      <c r="AK882" s="127" t="str">
        <f t="shared" si="163"/>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59"/>
        <v/>
      </c>
      <c r="BO882" s="5" t="str">
        <f t="shared" si="160"/>
        <v/>
      </c>
      <c r="BP882" s="15" t="str">
        <f t="shared" si="161"/>
        <v/>
      </c>
      <c r="BQ882" s="29"/>
      <c r="BR882" s="16"/>
      <c r="BS882" s="5" t="str">
        <f t="shared" si="164"/>
        <v/>
      </c>
      <c r="BU882" s="5"/>
      <c r="BV882" s="5" t="str">
        <f t="shared" si="162"/>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L883" s="4" t="str">
        <f>IFERROR(IF(VLOOKUP(I883,I$2:L882,4,0)=0,"",VLOOKUP(I883,I$2:L882,4,0)),"")</f>
        <v/>
      </c>
      <c r="M883" s="4" t="str">
        <f>IFERROR(IF(VLOOKUP(I883,I$2:M882,5,0)=0,"",VLOOKUP(I883,I$2:M882,5,0)),"")</f>
        <v/>
      </c>
      <c r="S883"/>
      <c r="AG883" s="3"/>
      <c r="AK883" s="127" t="str">
        <f t="shared" si="163"/>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59"/>
        <v/>
      </c>
      <c r="BO883" s="5" t="str">
        <f t="shared" si="160"/>
        <v/>
      </c>
      <c r="BP883" s="15" t="str">
        <f t="shared" si="161"/>
        <v/>
      </c>
      <c r="BQ883" s="29"/>
      <c r="BR883" s="16"/>
      <c r="BS883" s="5" t="str">
        <f t="shared" si="164"/>
        <v/>
      </c>
      <c r="BU883" s="5"/>
      <c r="BV883" s="5" t="str">
        <f t="shared" si="162"/>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L884" s="4" t="str">
        <f>IFERROR(IF(VLOOKUP(I884,I$2:L883,4,0)=0,"",VLOOKUP(I884,I$2:L883,4,0)),"")</f>
        <v/>
      </c>
      <c r="M884" s="4" t="str">
        <f>IFERROR(IF(VLOOKUP(I884,I$2:M883,5,0)=0,"",VLOOKUP(I884,I$2:M883,5,0)),"")</f>
        <v/>
      </c>
      <c r="S884"/>
      <c r="AG884" s="3"/>
      <c r="AK884" s="127" t="str">
        <f t="shared" si="163"/>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59"/>
        <v/>
      </c>
      <c r="BO884" s="5" t="str">
        <f t="shared" si="160"/>
        <v/>
      </c>
      <c r="BP884" s="15" t="str">
        <f t="shared" si="161"/>
        <v/>
      </c>
      <c r="BQ884" s="29"/>
      <c r="BR884" s="16"/>
      <c r="BS884" s="5" t="str">
        <f t="shared" si="164"/>
        <v/>
      </c>
      <c r="BU884" s="5"/>
      <c r="BV884" s="5" t="str">
        <f t="shared" si="162"/>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L885" s="4" t="str">
        <f>IFERROR(IF(VLOOKUP(I885,I$2:L884,4,0)=0,"",VLOOKUP(I885,I$2:L884,4,0)),"")</f>
        <v/>
      </c>
      <c r="M885" s="4" t="str">
        <f>IFERROR(IF(VLOOKUP(I885,I$2:M884,5,0)=0,"",VLOOKUP(I885,I$2:M884,5,0)),"")</f>
        <v/>
      </c>
      <c r="S885"/>
      <c r="AG885" s="3"/>
      <c r="AK885" s="127" t="str">
        <f t="shared" si="163"/>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59"/>
        <v/>
      </c>
      <c r="BO885" s="5" t="str">
        <f t="shared" si="160"/>
        <v/>
      </c>
      <c r="BP885" s="15" t="str">
        <f t="shared" si="161"/>
        <v/>
      </c>
      <c r="BQ885" s="29"/>
      <c r="BR885" s="16"/>
      <c r="BS885" s="5" t="str">
        <f t="shared" si="164"/>
        <v/>
      </c>
      <c r="BU885" s="5"/>
      <c r="BV885" s="5" t="str">
        <f t="shared" si="162"/>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L886" s="4" t="str">
        <f>IFERROR(IF(VLOOKUP(I886,I$2:L885,4,0)=0,"",VLOOKUP(I886,I$2:L885,4,0)),"")</f>
        <v/>
      </c>
      <c r="M886" s="4" t="str">
        <f>IFERROR(IF(VLOOKUP(I886,I$2:M885,5,0)=0,"",VLOOKUP(I886,I$2:M885,5,0)),"")</f>
        <v/>
      </c>
      <c r="S886"/>
      <c r="AG886" s="3"/>
      <c r="AK886" s="127" t="str">
        <f t="shared" si="163"/>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59"/>
        <v/>
      </c>
      <c r="BO886" s="5" t="str">
        <f t="shared" si="160"/>
        <v/>
      </c>
      <c r="BP886" s="15" t="str">
        <f t="shared" si="161"/>
        <v/>
      </c>
      <c r="BQ886" s="29"/>
      <c r="BR886" s="16"/>
      <c r="BS886" s="5" t="str">
        <f t="shared" si="164"/>
        <v/>
      </c>
      <c r="BU886" s="5"/>
      <c r="BV886" s="5" t="str">
        <f t="shared" si="162"/>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L887" s="4" t="str">
        <f>IFERROR(IF(VLOOKUP(I887,I$2:L886,4,0)=0,"",VLOOKUP(I887,I$2:L886,4,0)),"")</f>
        <v/>
      </c>
      <c r="M887" s="4" t="str">
        <f>IFERROR(IF(VLOOKUP(I887,I$2:M886,5,0)=0,"",VLOOKUP(I887,I$2:M886,5,0)),"")</f>
        <v/>
      </c>
      <c r="S887"/>
      <c r="AG887" s="3"/>
      <c r="AK887" s="127" t="str">
        <f t="shared" si="163"/>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59"/>
        <v/>
      </c>
      <c r="BO887" s="5" t="str">
        <f t="shared" si="160"/>
        <v/>
      </c>
      <c r="BP887" s="15" t="str">
        <f t="shared" si="161"/>
        <v/>
      </c>
      <c r="BQ887" s="29"/>
      <c r="BR887" s="16"/>
      <c r="BS887" s="5" t="str">
        <f t="shared" si="164"/>
        <v/>
      </c>
      <c r="BU887" s="5"/>
      <c r="BV887" s="5" t="str">
        <f t="shared" si="162"/>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L888" s="4" t="str">
        <f>IFERROR(IF(VLOOKUP(I888,I$2:L887,4,0)=0,"",VLOOKUP(I888,I$2:L887,4,0)),"")</f>
        <v/>
      </c>
      <c r="M888" s="4" t="str">
        <f>IFERROR(IF(VLOOKUP(I888,I$2:M887,5,0)=0,"",VLOOKUP(I888,I$2:M887,5,0)),"")</f>
        <v/>
      </c>
      <c r="S888"/>
      <c r="AG888" s="3"/>
      <c r="AK888" s="127" t="str">
        <f t="shared" si="163"/>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59"/>
        <v/>
      </c>
      <c r="BO888" s="5" t="str">
        <f t="shared" si="160"/>
        <v/>
      </c>
      <c r="BP888" s="15" t="str">
        <f t="shared" si="161"/>
        <v/>
      </c>
      <c r="BQ888" s="29"/>
      <c r="BR888" s="16"/>
      <c r="BS888" s="5" t="str">
        <f t="shared" si="164"/>
        <v/>
      </c>
      <c r="BU888" s="5"/>
      <c r="BV888" s="5" t="str">
        <f t="shared" si="162"/>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L889" s="4" t="str">
        <f>IFERROR(IF(VLOOKUP(I889,I$2:L888,4,0)=0,"",VLOOKUP(I889,I$2:L888,4,0)),"")</f>
        <v/>
      </c>
      <c r="M889" s="4" t="str">
        <f>IFERROR(IF(VLOOKUP(I889,I$2:M888,5,0)=0,"",VLOOKUP(I889,I$2:M888,5,0)),"")</f>
        <v/>
      </c>
      <c r="S889"/>
      <c r="AG889" s="3"/>
      <c r="AK889" s="127" t="str">
        <f t="shared" si="163"/>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59"/>
        <v/>
      </c>
      <c r="BO889" s="5" t="str">
        <f t="shared" si="160"/>
        <v/>
      </c>
      <c r="BP889" s="15" t="str">
        <f t="shared" si="161"/>
        <v/>
      </c>
      <c r="BQ889" s="29"/>
      <c r="BR889" s="16"/>
      <c r="BS889" s="5" t="str">
        <f t="shared" si="164"/>
        <v/>
      </c>
      <c r="BU889" s="5"/>
      <c r="BV889" s="5" t="str">
        <f t="shared" si="162"/>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L890" s="4" t="str">
        <f>IFERROR(IF(VLOOKUP(I890,I$2:L889,4,0)=0,"",VLOOKUP(I890,I$2:L889,4,0)),"")</f>
        <v/>
      </c>
      <c r="M890" s="4" t="str">
        <f>IFERROR(IF(VLOOKUP(I890,I$2:M889,5,0)=0,"",VLOOKUP(I890,I$2:M889,5,0)),"")</f>
        <v/>
      </c>
      <c r="S890"/>
      <c r="AG890" s="3"/>
      <c r="AK890" s="127" t="str">
        <f t="shared" si="163"/>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59"/>
        <v/>
      </c>
      <c r="BO890" s="5" t="str">
        <f t="shared" si="160"/>
        <v/>
      </c>
      <c r="BP890" s="15" t="str">
        <f t="shared" si="161"/>
        <v/>
      </c>
      <c r="BQ890" s="29"/>
      <c r="BR890" s="16"/>
      <c r="BS890" s="5" t="str">
        <f t="shared" si="164"/>
        <v/>
      </c>
      <c r="BU890" s="5"/>
      <c r="BV890" s="5" t="str">
        <f t="shared" si="162"/>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L891" s="4" t="str">
        <f>IFERROR(IF(VLOOKUP(I891,I$2:L890,4,0)=0,"",VLOOKUP(I891,I$2:L890,4,0)),"")</f>
        <v/>
      </c>
      <c r="M891" s="4" t="str">
        <f>IFERROR(IF(VLOOKUP(I891,I$2:M890,5,0)=0,"",VLOOKUP(I891,I$2:M890,5,0)),"")</f>
        <v/>
      </c>
      <c r="S891"/>
      <c r="AG891" s="3"/>
      <c r="AK891" s="127" t="str">
        <f t="shared" si="163"/>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59"/>
        <v/>
      </c>
      <c r="BO891" s="5" t="str">
        <f t="shared" si="160"/>
        <v/>
      </c>
      <c r="BP891" s="15" t="str">
        <f t="shared" si="161"/>
        <v/>
      </c>
      <c r="BQ891" s="29"/>
      <c r="BR891" s="16"/>
      <c r="BS891" s="5" t="str">
        <f t="shared" si="164"/>
        <v/>
      </c>
      <c r="BU891" s="5"/>
      <c r="BV891" s="5" t="str">
        <f t="shared" si="162"/>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L892" s="4" t="str">
        <f>IFERROR(IF(VLOOKUP(I892,I$2:L891,4,0)=0,"",VLOOKUP(I892,I$2:L891,4,0)),"")</f>
        <v/>
      </c>
      <c r="M892" s="4" t="str">
        <f>IFERROR(IF(VLOOKUP(I892,I$2:M891,5,0)=0,"",VLOOKUP(I892,I$2:M891,5,0)),"")</f>
        <v/>
      </c>
      <c r="S892"/>
      <c r="AG892" s="3"/>
      <c r="AK892" s="127" t="str">
        <f t="shared" si="163"/>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59"/>
        <v/>
      </c>
      <c r="BO892" s="5" t="str">
        <f t="shared" si="160"/>
        <v/>
      </c>
      <c r="BP892" s="15" t="str">
        <f t="shared" si="161"/>
        <v/>
      </c>
      <c r="BQ892" s="29"/>
      <c r="BR892" s="16"/>
      <c r="BS892" s="5" t="str">
        <f t="shared" si="164"/>
        <v/>
      </c>
      <c r="BU892" s="5"/>
      <c r="BV892" s="5" t="str">
        <f t="shared" si="162"/>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L893" s="4" t="str">
        <f>IFERROR(IF(VLOOKUP(I893,I$2:L892,4,0)=0,"",VLOOKUP(I893,I$2:L892,4,0)),"")</f>
        <v/>
      </c>
      <c r="M893" s="4" t="str">
        <f>IFERROR(IF(VLOOKUP(I893,I$2:M892,5,0)=0,"",VLOOKUP(I893,I$2:M892,5,0)),"")</f>
        <v/>
      </c>
      <c r="S893"/>
      <c r="AG893" s="3"/>
      <c r="AK893" s="127" t="str">
        <f t="shared" si="163"/>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59"/>
        <v/>
      </c>
      <c r="BO893" s="5" t="str">
        <f t="shared" si="160"/>
        <v/>
      </c>
      <c r="BP893" s="15" t="str">
        <f t="shared" si="161"/>
        <v/>
      </c>
      <c r="BQ893" s="29"/>
      <c r="BR893" s="16"/>
      <c r="BS893" s="5" t="str">
        <f t="shared" si="164"/>
        <v/>
      </c>
      <c r="BU893" s="5"/>
      <c r="BV893" s="5" t="str">
        <f t="shared" si="162"/>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L894" s="4" t="str">
        <f>IFERROR(IF(VLOOKUP(I894,I$2:L893,4,0)=0,"",VLOOKUP(I894,I$2:L893,4,0)),"")</f>
        <v/>
      </c>
      <c r="M894" s="4" t="str">
        <f>IFERROR(IF(VLOOKUP(I894,I$2:M893,5,0)=0,"",VLOOKUP(I894,I$2:M893,5,0)),"")</f>
        <v/>
      </c>
      <c r="S894"/>
      <c r="AG894" s="3"/>
      <c r="AK894" s="127" t="str">
        <f t="shared" si="163"/>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59"/>
        <v/>
      </c>
      <c r="BO894" s="5" t="str">
        <f t="shared" si="160"/>
        <v/>
      </c>
      <c r="BP894" s="15" t="str">
        <f t="shared" si="161"/>
        <v/>
      </c>
      <c r="BQ894" s="29"/>
      <c r="BR894" s="16"/>
      <c r="BS894" s="5" t="str">
        <f t="shared" si="164"/>
        <v/>
      </c>
      <c r="BU894" s="5"/>
      <c r="BV894" s="5" t="str">
        <f t="shared" si="162"/>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L895" s="4" t="str">
        <f>IFERROR(IF(VLOOKUP(I895,I$2:L894,4,0)=0,"",VLOOKUP(I895,I$2:L894,4,0)),"")</f>
        <v/>
      </c>
      <c r="M895" s="4" t="str">
        <f>IFERROR(IF(VLOOKUP(I895,I$2:M894,5,0)=0,"",VLOOKUP(I895,I$2:M894,5,0)),"")</f>
        <v/>
      </c>
      <c r="S895"/>
      <c r="AG895" s="3"/>
      <c r="AK895" s="127" t="str">
        <f t="shared" si="163"/>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59"/>
        <v/>
      </c>
      <c r="BO895" s="5" t="str">
        <f t="shared" si="160"/>
        <v/>
      </c>
      <c r="BP895" s="15" t="str">
        <f t="shared" si="161"/>
        <v/>
      </c>
      <c r="BQ895" s="29"/>
      <c r="BR895" s="16"/>
      <c r="BS895" s="5" t="str">
        <f t="shared" si="164"/>
        <v/>
      </c>
      <c r="BU895" s="5"/>
      <c r="BV895" s="5" t="str">
        <f t="shared" si="162"/>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L896" s="4" t="str">
        <f>IFERROR(IF(VLOOKUP(I896,I$2:L895,4,0)=0,"",VLOOKUP(I896,I$2:L895,4,0)),"")</f>
        <v/>
      </c>
      <c r="M896" s="4" t="str">
        <f>IFERROR(IF(VLOOKUP(I896,I$2:M895,5,0)=0,"",VLOOKUP(I896,I$2:M895,5,0)),"")</f>
        <v/>
      </c>
      <c r="S896"/>
      <c r="AG896" s="3"/>
      <c r="AK896" s="127" t="str">
        <f t="shared" si="163"/>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59"/>
        <v/>
      </c>
      <c r="BO896" s="5" t="str">
        <f t="shared" si="160"/>
        <v/>
      </c>
      <c r="BP896" s="15" t="str">
        <f t="shared" si="161"/>
        <v/>
      </c>
      <c r="BQ896" s="29"/>
      <c r="BR896" s="16"/>
      <c r="BS896" s="5" t="str">
        <f t="shared" si="164"/>
        <v/>
      </c>
      <c r="BU896" s="5"/>
      <c r="BV896" s="5" t="str">
        <f t="shared" si="162"/>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L897" s="4" t="str">
        <f>IFERROR(IF(VLOOKUP(I897,I$2:L896,4,0)=0,"",VLOOKUP(I897,I$2:L896,4,0)),"")</f>
        <v/>
      </c>
      <c r="M897" s="4" t="str">
        <f>IFERROR(IF(VLOOKUP(I897,I$2:M896,5,0)=0,"",VLOOKUP(I897,I$2:M896,5,0)),"")</f>
        <v/>
      </c>
      <c r="S897"/>
      <c r="AG897" s="3"/>
      <c r="AK897" s="127" t="str">
        <f t="shared" si="163"/>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59"/>
        <v/>
      </c>
      <c r="BO897" s="5" t="str">
        <f t="shared" si="160"/>
        <v/>
      </c>
      <c r="BP897" s="15" t="str">
        <f t="shared" si="161"/>
        <v/>
      </c>
      <c r="BQ897" s="29"/>
      <c r="BR897" s="16"/>
      <c r="BS897" s="5" t="str">
        <f t="shared" si="164"/>
        <v/>
      </c>
      <c r="BU897" s="5"/>
      <c r="BV897" s="5" t="str">
        <f t="shared" si="162"/>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L898" s="4" t="str">
        <f>IFERROR(IF(VLOOKUP(I898,I$2:L897,4,0)=0,"",VLOOKUP(I898,I$2:L897,4,0)),"")</f>
        <v/>
      </c>
      <c r="M898" s="4" t="str">
        <f>IFERROR(IF(VLOOKUP(I898,I$2:M897,5,0)=0,"",VLOOKUP(I898,I$2:M897,5,0)),"")</f>
        <v/>
      </c>
      <c r="S898"/>
      <c r="AG898" s="3"/>
      <c r="AK898" s="127" t="str">
        <f t="shared" si="163"/>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5">IF(BM898="","",AI898)</f>
        <v/>
      </c>
      <c r="BO898" s="5" t="str">
        <f t="shared" ref="BO898:BO961" si="166">IF(BM898="","",E898)</f>
        <v/>
      </c>
      <c r="BP898" s="15" t="str">
        <f t="shared" ref="BP898:BP961" si="167">IF(BM898="","",F898)</f>
        <v/>
      </c>
      <c r="BQ898" s="29"/>
      <c r="BR898" s="16"/>
      <c r="BS898" s="5" t="str">
        <f t="shared" si="164"/>
        <v/>
      </c>
      <c r="BU898" s="5"/>
      <c r="BV898" s="5" t="str">
        <f t="shared" ref="BV898:BV961" si="168">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L899" s="4" t="str">
        <f>IFERROR(IF(VLOOKUP(I899,I$2:L898,4,0)=0,"",VLOOKUP(I899,I$2:L898,4,0)),"")</f>
        <v/>
      </c>
      <c r="M899" s="4" t="str">
        <f>IFERROR(IF(VLOOKUP(I899,I$2:M898,5,0)=0,"",VLOOKUP(I899,I$2:M898,5,0)),"")</f>
        <v/>
      </c>
      <c r="S899"/>
      <c r="AG899" s="3"/>
      <c r="AK899" s="127" t="str">
        <f t="shared" ref="AK899:AK962" si="169">IF(AJ899="","",AJ899/((AH899*0.746*365*24)+438))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5"/>
        <v/>
      </c>
      <c r="BO899" s="5" t="str">
        <f t="shared" si="166"/>
        <v/>
      </c>
      <c r="BP899" s="15" t="str">
        <f t="shared" si="167"/>
        <v/>
      </c>
      <c r="BQ899" s="29"/>
      <c r="BR899" s="16"/>
      <c r="BS899" s="5" t="str">
        <f t="shared" si="164"/>
        <v/>
      </c>
      <c r="BU899" s="5"/>
      <c r="BV899" s="5" t="str">
        <f t="shared" si="168"/>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L900" s="4" t="str">
        <f>IFERROR(IF(VLOOKUP(I900,I$2:L899,4,0)=0,"",VLOOKUP(I900,I$2:L899,4,0)),"")</f>
        <v/>
      </c>
      <c r="M900" s="4" t="str">
        <f>IFERROR(IF(VLOOKUP(I900,I$2:M899,5,0)=0,"",VLOOKUP(I900,I$2:M899,5,0)),"")</f>
        <v/>
      </c>
      <c r="S900"/>
      <c r="AG900" s="3"/>
      <c r="AK900" s="127" t="str">
        <f t="shared" si="169"/>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5"/>
        <v/>
      </c>
      <c r="BO900" s="5" t="str">
        <f t="shared" si="166"/>
        <v/>
      </c>
      <c r="BP900" s="15" t="str">
        <f t="shared" si="167"/>
        <v/>
      </c>
      <c r="BQ900" s="29"/>
      <c r="BR900" s="16"/>
      <c r="BS900" s="5" t="str">
        <f t="shared" si="164"/>
        <v/>
      </c>
      <c r="BU900" s="5"/>
      <c r="BV900" s="5" t="str">
        <f t="shared" si="168"/>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L901" s="4" t="str">
        <f>IFERROR(IF(VLOOKUP(I901,I$2:L900,4,0)=0,"",VLOOKUP(I901,I$2:L900,4,0)),"")</f>
        <v/>
      </c>
      <c r="M901" s="4" t="str">
        <f>IFERROR(IF(VLOOKUP(I901,I$2:M900,5,0)=0,"",VLOOKUP(I901,I$2:M900,5,0)),"")</f>
        <v/>
      </c>
      <c r="S901"/>
      <c r="AG901" s="3"/>
      <c r="AK901" s="127" t="str">
        <f t="shared" si="169"/>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5"/>
        <v/>
      </c>
      <c r="BO901" s="5" t="str">
        <f t="shared" si="166"/>
        <v/>
      </c>
      <c r="BP901" s="15" t="str">
        <f t="shared" si="167"/>
        <v/>
      </c>
      <c r="BQ901" s="29"/>
      <c r="BR901" s="16"/>
      <c r="BS901" s="5" t="str">
        <f t="shared" si="164"/>
        <v/>
      </c>
      <c r="BU901" s="5"/>
      <c r="BV901" s="5" t="str">
        <f t="shared" si="168"/>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L902" s="4" t="str">
        <f>IFERROR(IF(VLOOKUP(I902,I$2:L901,4,0)=0,"",VLOOKUP(I902,I$2:L901,4,0)),"")</f>
        <v/>
      </c>
      <c r="M902" s="4" t="str">
        <f>IFERROR(IF(VLOOKUP(I902,I$2:M901,5,0)=0,"",VLOOKUP(I902,I$2:M901,5,0)),"")</f>
        <v/>
      </c>
      <c r="S902"/>
      <c r="AG902" s="3"/>
      <c r="AK902" s="127" t="str">
        <f t="shared" si="169"/>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5"/>
        <v/>
      </c>
      <c r="BO902" s="5" t="str">
        <f t="shared" si="166"/>
        <v/>
      </c>
      <c r="BP902" s="15" t="str">
        <f t="shared" si="167"/>
        <v/>
      </c>
      <c r="BQ902" s="29"/>
      <c r="BR902" s="16"/>
      <c r="BS902" s="5" t="str">
        <f t="shared" si="164"/>
        <v/>
      </c>
      <c r="BU902" s="5"/>
      <c r="BV902" s="5" t="str">
        <f t="shared" si="168"/>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L903" s="4" t="str">
        <f>IFERROR(IF(VLOOKUP(I903,I$2:L902,4,0)=0,"",VLOOKUP(I903,I$2:L902,4,0)),"")</f>
        <v/>
      </c>
      <c r="M903" s="4" t="str">
        <f>IFERROR(IF(VLOOKUP(I903,I$2:M902,5,0)=0,"",VLOOKUP(I903,I$2:M902,5,0)),"")</f>
        <v/>
      </c>
      <c r="S903"/>
      <c r="AG903" s="3"/>
      <c r="AK903" s="127" t="str">
        <f t="shared" si="169"/>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5"/>
        <v/>
      </c>
      <c r="BO903" s="5" t="str">
        <f t="shared" si="166"/>
        <v/>
      </c>
      <c r="BP903" s="15" t="str">
        <f t="shared" si="167"/>
        <v/>
      </c>
      <c r="BQ903" s="29"/>
      <c r="BR903" s="16"/>
      <c r="BS903" s="5" t="str">
        <f t="shared" si="164"/>
        <v/>
      </c>
      <c r="BU903" s="5"/>
      <c r="BV903" s="5" t="str">
        <f t="shared" si="168"/>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L904" s="4" t="str">
        <f>IFERROR(IF(VLOOKUP(I904,I$2:L903,4,0)=0,"",VLOOKUP(I904,I$2:L903,4,0)),"")</f>
        <v/>
      </c>
      <c r="M904" s="4" t="str">
        <f>IFERROR(IF(VLOOKUP(I904,I$2:M903,5,0)=0,"",VLOOKUP(I904,I$2:M903,5,0)),"")</f>
        <v/>
      </c>
      <c r="S904"/>
      <c r="AG904" s="3"/>
      <c r="AK904" s="127" t="str">
        <f t="shared" si="169"/>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5"/>
        <v/>
      </c>
      <c r="BO904" s="5" t="str">
        <f t="shared" si="166"/>
        <v/>
      </c>
      <c r="BP904" s="15" t="str">
        <f t="shared" si="167"/>
        <v/>
      </c>
      <c r="BQ904" s="29"/>
      <c r="BR904" s="16"/>
      <c r="BS904" s="5" t="str">
        <f t="shared" si="164"/>
        <v/>
      </c>
      <c r="BU904" s="5"/>
      <c r="BV904" s="5" t="str">
        <f t="shared" si="168"/>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L905" s="4" t="str">
        <f>IFERROR(IF(VLOOKUP(I905,I$2:L904,4,0)=0,"",VLOOKUP(I905,I$2:L904,4,0)),"")</f>
        <v/>
      </c>
      <c r="M905" s="4" t="str">
        <f>IFERROR(IF(VLOOKUP(I905,I$2:M904,5,0)=0,"",VLOOKUP(I905,I$2:M904,5,0)),"")</f>
        <v/>
      </c>
      <c r="S905"/>
      <c r="AG905" s="3"/>
      <c r="AK905" s="127" t="str">
        <f t="shared" si="169"/>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5"/>
        <v/>
      </c>
      <c r="BO905" s="5" t="str">
        <f t="shared" si="166"/>
        <v/>
      </c>
      <c r="BP905" s="15" t="str">
        <f t="shared" si="167"/>
        <v/>
      </c>
      <c r="BQ905" s="29"/>
      <c r="BR905" s="16"/>
      <c r="BS905" s="5" t="str">
        <f t="shared" si="164"/>
        <v/>
      </c>
      <c r="BU905" s="5"/>
      <c r="BV905" s="5" t="str">
        <f t="shared" si="168"/>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L906" s="4" t="str">
        <f>IFERROR(IF(VLOOKUP(I906,I$2:L905,4,0)=0,"",VLOOKUP(I906,I$2:L905,4,0)),"")</f>
        <v/>
      </c>
      <c r="M906" s="4" t="str">
        <f>IFERROR(IF(VLOOKUP(I906,I$2:M905,5,0)=0,"",VLOOKUP(I906,I$2:M905,5,0)),"")</f>
        <v/>
      </c>
      <c r="S906"/>
      <c r="AG906" s="3"/>
      <c r="AK906" s="127" t="str">
        <f t="shared" si="169"/>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5"/>
        <v/>
      </c>
      <c r="BO906" s="5" t="str">
        <f t="shared" si="166"/>
        <v/>
      </c>
      <c r="BP906" s="15" t="str">
        <f t="shared" si="167"/>
        <v/>
      </c>
      <c r="BQ906" s="29"/>
      <c r="BR906" s="16"/>
      <c r="BS906" s="5" t="str">
        <f t="shared" si="164"/>
        <v/>
      </c>
      <c r="BU906" s="5"/>
      <c r="BV906" s="5" t="str">
        <f t="shared" si="168"/>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L907" s="4" t="str">
        <f>IFERROR(IF(VLOOKUP(I907,I$2:L906,4,0)=0,"",VLOOKUP(I907,I$2:L906,4,0)),"")</f>
        <v/>
      </c>
      <c r="M907" s="4" t="str">
        <f>IFERROR(IF(VLOOKUP(I907,I$2:M906,5,0)=0,"",VLOOKUP(I907,I$2:M906,5,0)),"")</f>
        <v/>
      </c>
      <c r="S907"/>
      <c r="AG907" s="3"/>
      <c r="AK907" s="127" t="str">
        <f t="shared" si="169"/>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5"/>
        <v/>
      </c>
      <c r="BO907" s="5" t="str">
        <f t="shared" si="166"/>
        <v/>
      </c>
      <c r="BP907" s="15" t="str">
        <f t="shared" si="167"/>
        <v/>
      </c>
      <c r="BQ907" s="29"/>
      <c r="BR907" s="16"/>
      <c r="BS907" s="5" t="str">
        <f t="shared" si="164"/>
        <v/>
      </c>
      <c r="BU907" s="5"/>
      <c r="BV907" s="5" t="str">
        <f t="shared" si="168"/>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L908" s="4" t="str">
        <f>IFERROR(IF(VLOOKUP(I908,I$2:L907,4,0)=0,"",VLOOKUP(I908,I$2:L907,4,0)),"")</f>
        <v/>
      </c>
      <c r="M908" s="4" t="str">
        <f>IFERROR(IF(VLOOKUP(I908,I$2:M907,5,0)=0,"",VLOOKUP(I908,I$2:M907,5,0)),"")</f>
        <v/>
      </c>
      <c r="S908"/>
      <c r="AG908" s="3"/>
      <c r="AK908" s="127" t="str">
        <f t="shared" si="169"/>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5"/>
        <v/>
      </c>
      <c r="BO908" s="5" t="str">
        <f t="shared" si="166"/>
        <v/>
      </c>
      <c r="BP908" s="15" t="str">
        <f t="shared" si="167"/>
        <v/>
      </c>
      <c r="BQ908" s="29"/>
      <c r="BR908" s="16"/>
      <c r="BS908" s="5" t="str">
        <f t="shared" si="164"/>
        <v/>
      </c>
      <c r="BU908" s="5"/>
      <c r="BV908" s="5" t="str">
        <f t="shared" si="168"/>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L909" s="4" t="str">
        <f>IFERROR(IF(VLOOKUP(I909,I$2:L908,4,0)=0,"",VLOOKUP(I909,I$2:L908,4,0)),"")</f>
        <v/>
      </c>
      <c r="M909" s="4" t="str">
        <f>IFERROR(IF(VLOOKUP(I909,I$2:M908,5,0)=0,"",VLOOKUP(I909,I$2:M908,5,0)),"")</f>
        <v/>
      </c>
      <c r="S909"/>
      <c r="AG909" s="3"/>
      <c r="AK909" s="127" t="str">
        <f t="shared" si="169"/>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5"/>
        <v/>
      </c>
      <c r="BO909" s="5" t="str">
        <f t="shared" si="166"/>
        <v/>
      </c>
      <c r="BP909" s="15" t="str">
        <f t="shared" si="167"/>
        <v/>
      </c>
      <c r="BQ909" s="29"/>
      <c r="BR909" s="16"/>
      <c r="BS909" s="5" t="str">
        <f t="shared" si="164"/>
        <v/>
      </c>
      <c r="BU909" s="5"/>
      <c r="BV909" s="5" t="str">
        <f t="shared" si="168"/>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L910" s="4" t="str">
        <f>IFERROR(IF(VLOOKUP(I910,I$2:L909,4,0)=0,"",VLOOKUP(I910,I$2:L909,4,0)),"")</f>
        <v/>
      </c>
      <c r="M910" s="4" t="str">
        <f>IFERROR(IF(VLOOKUP(I910,I$2:M909,5,0)=0,"",VLOOKUP(I910,I$2:M909,5,0)),"")</f>
        <v/>
      </c>
      <c r="S910"/>
      <c r="AG910" s="3"/>
      <c r="AK910" s="127" t="str">
        <f t="shared" si="169"/>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5"/>
        <v/>
      </c>
      <c r="BO910" s="5" t="str">
        <f t="shared" si="166"/>
        <v/>
      </c>
      <c r="BP910" s="15" t="str">
        <f t="shared" si="167"/>
        <v/>
      </c>
      <c r="BQ910" s="29"/>
      <c r="BR910" s="16"/>
      <c r="BS910" s="5" t="str">
        <f t="shared" si="164"/>
        <v/>
      </c>
      <c r="BU910" s="5"/>
      <c r="BV910" s="5" t="str">
        <f t="shared" si="168"/>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L911" s="4" t="str">
        <f>IFERROR(IF(VLOOKUP(I911,I$2:L910,4,0)=0,"",VLOOKUP(I911,I$2:L910,4,0)),"")</f>
        <v/>
      </c>
      <c r="M911" s="4" t="str">
        <f>IFERROR(IF(VLOOKUP(I911,I$2:M910,5,0)=0,"",VLOOKUP(I911,I$2:M910,5,0)),"")</f>
        <v/>
      </c>
      <c r="S911"/>
      <c r="AG911" s="3"/>
      <c r="AK911" s="127" t="str">
        <f t="shared" si="169"/>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5"/>
        <v/>
      </c>
      <c r="BO911" s="5" t="str">
        <f t="shared" si="166"/>
        <v/>
      </c>
      <c r="BP911" s="15" t="str">
        <f t="shared" si="167"/>
        <v/>
      </c>
      <c r="BQ911" s="29"/>
      <c r="BR911" s="16"/>
      <c r="BS911" s="5" t="str">
        <f t="shared" si="164"/>
        <v/>
      </c>
      <c r="BU911" s="5"/>
      <c r="BV911" s="5" t="str">
        <f t="shared" si="168"/>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L912" s="4" t="str">
        <f>IFERROR(IF(VLOOKUP(I912,I$2:L911,4,0)=0,"",VLOOKUP(I912,I$2:L911,4,0)),"")</f>
        <v/>
      </c>
      <c r="M912" s="4" t="str">
        <f>IFERROR(IF(VLOOKUP(I912,I$2:M911,5,0)=0,"",VLOOKUP(I912,I$2:M911,5,0)),"")</f>
        <v/>
      </c>
      <c r="S912"/>
      <c r="AG912" s="3"/>
      <c r="AK912" s="127" t="str">
        <f t="shared" si="169"/>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5"/>
        <v/>
      </c>
      <c r="BO912" s="5" t="str">
        <f t="shared" si="166"/>
        <v/>
      </c>
      <c r="BP912" s="15" t="str">
        <f t="shared" si="167"/>
        <v/>
      </c>
      <c r="BQ912" s="29"/>
      <c r="BR912" s="16"/>
      <c r="BS912" s="5" t="str">
        <f t="shared" si="164"/>
        <v/>
      </c>
      <c r="BU912" s="5"/>
      <c r="BV912" s="5" t="str">
        <f t="shared" si="168"/>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L913" s="4" t="str">
        <f>IFERROR(IF(VLOOKUP(I913,I$2:L912,4,0)=0,"",VLOOKUP(I913,I$2:L912,4,0)),"")</f>
        <v/>
      </c>
      <c r="M913" s="4" t="str">
        <f>IFERROR(IF(VLOOKUP(I913,I$2:M912,5,0)=0,"",VLOOKUP(I913,I$2:M912,5,0)),"")</f>
        <v/>
      </c>
      <c r="S913"/>
      <c r="AG913" s="3"/>
      <c r="AK913" s="127" t="str">
        <f t="shared" si="169"/>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5"/>
        <v/>
      </c>
      <c r="BO913" s="5" t="str">
        <f t="shared" si="166"/>
        <v/>
      </c>
      <c r="BP913" s="15" t="str">
        <f t="shared" si="167"/>
        <v/>
      </c>
      <c r="BQ913" s="29"/>
      <c r="BR913" s="16"/>
      <c r="BS913" s="5" t="str">
        <f t="shared" si="164"/>
        <v/>
      </c>
      <c r="BU913" s="5"/>
      <c r="BV913" s="5" t="str">
        <f t="shared" si="168"/>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L914" s="4" t="str">
        <f>IFERROR(IF(VLOOKUP(I914,I$2:L913,4,0)=0,"",VLOOKUP(I914,I$2:L913,4,0)),"")</f>
        <v/>
      </c>
      <c r="M914" s="4" t="str">
        <f>IFERROR(IF(VLOOKUP(I914,I$2:M913,5,0)=0,"",VLOOKUP(I914,I$2:M913,5,0)),"")</f>
        <v/>
      </c>
      <c r="S914"/>
      <c r="AG914" s="3"/>
      <c r="AK914" s="127" t="str">
        <f t="shared" si="169"/>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5"/>
        <v/>
      </c>
      <c r="BO914" s="5" t="str">
        <f t="shared" si="166"/>
        <v/>
      </c>
      <c r="BP914" s="15" t="str">
        <f t="shared" si="167"/>
        <v/>
      </c>
      <c r="BQ914" s="29"/>
      <c r="BR914" s="16"/>
      <c r="BS914" s="5" t="str">
        <f t="shared" si="164"/>
        <v/>
      </c>
      <c r="BU914" s="5"/>
      <c r="BV914" s="5" t="str">
        <f t="shared" si="168"/>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L915" s="4" t="str">
        <f>IFERROR(IF(VLOOKUP(I915,I$2:L914,4,0)=0,"",VLOOKUP(I915,I$2:L914,4,0)),"")</f>
        <v/>
      </c>
      <c r="M915" s="4" t="str">
        <f>IFERROR(IF(VLOOKUP(I915,I$2:M914,5,0)=0,"",VLOOKUP(I915,I$2:M914,5,0)),"")</f>
        <v/>
      </c>
      <c r="S915"/>
      <c r="AG915" s="3"/>
      <c r="AK915" s="127" t="str">
        <f t="shared" si="169"/>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5"/>
        <v/>
      </c>
      <c r="BO915" s="5" t="str">
        <f t="shared" si="166"/>
        <v/>
      </c>
      <c r="BP915" s="15" t="str">
        <f t="shared" si="167"/>
        <v/>
      </c>
      <c r="BQ915" s="29"/>
      <c r="BR915" s="16"/>
      <c r="BS915" s="5" t="str">
        <f t="shared" si="164"/>
        <v/>
      </c>
      <c r="BU915" s="5"/>
      <c r="BV915" s="5" t="str">
        <f t="shared" si="168"/>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L916" s="4" t="str">
        <f>IFERROR(IF(VLOOKUP(I916,I$2:L915,4,0)=0,"",VLOOKUP(I916,I$2:L915,4,0)),"")</f>
        <v/>
      </c>
      <c r="M916" s="4" t="str">
        <f>IFERROR(IF(VLOOKUP(I916,I$2:M915,5,0)=0,"",VLOOKUP(I916,I$2:M915,5,0)),"")</f>
        <v/>
      </c>
      <c r="S916"/>
      <c r="AG916" s="3"/>
      <c r="AK916" s="127" t="str">
        <f t="shared" si="169"/>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5"/>
        <v/>
      </c>
      <c r="BO916" s="5" t="str">
        <f t="shared" si="166"/>
        <v/>
      </c>
      <c r="BP916" s="15" t="str">
        <f t="shared" si="167"/>
        <v/>
      </c>
      <c r="BQ916" s="29"/>
      <c r="BR916" s="16"/>
      <c r="BS916" s="5" t="str">
        <f t="shared" si="164"/>
        <v/>
      </c>
      <c r="BU916" s="5"/>
      <c r="BV916" s="5" t="str">
        <f t="shared" si="168"/>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L917" s="4" t="str">
        <f>IFERROR(IF(VLOOKUP(I917,I$2:L916,4,0)=0,"",VLOOKUP(I917,I$2:L916,4,0)),"")</f>
        <v/>
      </c>
      <c r="M917" s="4" t="str">
        <f>IFERROR(IF(VLOOKUP(I917,I$2:M916,5,0)=0,"",VLOOKUP(I917,I$2:M916,5,0)),"")</f>
        <v/>
      </c>
      <c r="S917"/>
      <c r="AG917" s="3"/>
      <c r="AK917" s="127" t="str">
        <f t="shared" si="169"/>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5"/>
        <v/>
      </c>
      <c r="BO917" s="5" t="str">
        <f t="shared" si="166"/>
        <v/>
      </c>
      <c r="BP917" s="15" t="str">
        <f t="shared" si="167"/>
        <v/>
      </c>
      <c r="BQ917" s="29"/>
      <c r="BR917" s="16"/>
      <c r="BS917" s="5" t="str">
        <f t="shared" si="164"/>
        <v/>
      </c>
      <c r="BU917" s="5"/>
      <c r="BV917" s="5" t="str">
        <f t="shared" si="168"/>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L918" s="4" t="str">
        <f>IFERROR(IF(VLOOKUP(I918,I$2:L917,4,0)=0,"",VLOOKUP(I918,I$2:L917,4,0)),"")</f>
        <v/>
      </c>
      <c r="M918" s="4" t="str">
        <f>IFERROR(IF(VLOOKUP(I918,I$2:M917,5,0)=0,"",VLOOKUP(I918,I$2:M917,5,0)),"")</f>
        <v/>
      </c>
      <c r="S918"/>
      <c r="AG918" s="3"/>
      <c r="AK918" s="127" t="str">
        <f t="shared" si="169"/>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5"/>
        <v/>
      </c>
      <c r="BO918" s="5" t="str">
        <f t="shared" si="166"/>
        <v/>
      </c>
      <c r="BP918" s="15" t="str">
        <f t="shared" si="167"/>
        <v/>
      </c>
      <c r="BQ918" s="29"/>
      <c r="BR918" s="16"/>
      <c r="BS918" s="5" t="str">
        <f t="shared" ref="BS918:BS981" si="170">CONCATENATE(AR918,AS918,AT918,AU918,AV918)</f>
        <v/>
      </c>
      <c r="BU918" s="5"/>
      <c r="BV918" s="5" t="str">
        <f t="shared" si="168"/>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L919" s="4" t="str">
        <f>IFERROR(IF(VLOOKUP(I919,I$2:L918,4,0)=0,"",VLOOKUP(I919,I$2:L918,4,0)),"")</f>
        <v/>
      </c>
      <c r="M919" s="4" t="str">
        <f>IFERROR(IF(VLOOKUP(I919,I$2:M918,5,0)=0,"",VLOOKUP(I919,I$2:M918,5,0)),"")</f>
        <v/>
      </c>
      <c r="S919"/>
      <c r="AG919" s="3"/>
      <c r="AK919" s="127" t="str">
        <f t="shared" si="169"/>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5"/>
        <v/>
      </c>
      <c r="BO919" s="5" t="str">
        <f t="shared" si="166"/>
        <v/>
      </c>
      <c r="BP919" s="15" t="str">
        <f t="shared" si="167"/>
        <v/>
      </c>
      <c r="BQ919" s="29"/>
      <c r="BR919" s="16"/>
      <c r="BS919" s="5" t="str">
        <f t="shared" si="170"/>
        <v/>
      </c>
      <c r="BU919" s="5"/>
      <c r="BV919" s="5" t="str">
        <f t="shared" si="168"/>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L920" s="4" t="str">
        <f>IFERROR(IF(VLOOKUP(I920,I$2:L919,4,0)=0,"",VLOOKUP(I920,I$2:L919,4,0)),"")</f>
        <v/>
      </c>
      <c r="M920" s="4" t="str">
        <f>IFERROR(IF(VLOOKUP(I920,I$2:M919,5,0)=0,"",VLOOKUP(I920,I$2:M919,5,0)),"")</f>
        <v/>
      </c>
      <c r="S920"/>
      <c r="AG920" s="3"/>
      <c r="AK920" s="127" t="str">
        <f t="shared" si="169"/>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5"/>
        <v/>
      </c>
      <c r="BO920" s="5" t="str">
        <f t="shared" si="166"/>
        <v/>
      </c>
      <c r="BP920" s="15" t="str">
        <f t="shared" si="167"/>
        <v/>
      </c>
      <c r="BQ920" s="29"/>
      <c r="BR920" s="16"/>
      <c r="BS920" s="5" t="str">
        <f t="shared" si="170"/>
        <v/>
      </c>
      <c r="BU920" s="5"/>
      <c r="BV920" s="5" t="str">
        <f t="shared" si="168"/>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L921" s="4" t="str">
        <f>IFERROR(IF(VLOOKUP(I921,I$2:L920,4,0)=0,"",VLOOKUP(I921,I$2:L920,4,0)),"")</f>
        <v/>
      </c>
      <c r="M921" s="4" t="str">
        <f>IFERROR(IF(VLOOKUP(I921,I$2:M920,5,0)=0,"",VLOOKUP(I921,I$2:M920,5,0)),"")</f>
        <v/>
      </c>
      <c r="S921"/>
      <c r="AG921" s="3"/>
      <c r="AK921" s="127" t="str">
        <f t="shared" si="169"/>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5"/>
        <v/>
      </c>
      <c r="BO921" s="5" t="str">
        <f t="shared" si="166"/>
        <v/>
      </c>
      <c r="BP921" s="15" t="str">
        <f t="shared" si="167"/>
        <v/>
      </c>
      <c r="BQ921" s="29"/>
      <c r="BR921" s="16"/>
      <c r="BS921" s="5" t="str">
        <f t="shared" si="170"/>
        <v/>
      </c>
      <c r="BU921" s="5"/>
      <c r="BV921" s="5" t="str">
        <f t="shared" si="168"/>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L922" s="4" t="str">
        <f>IFERROR(IF(VLOOKUP(I922,I$2:L921,4,0)=0,"",VLOOKUP(I922,I$2:L921,4,0)),"")</f>
        <v/>
      </c>
      <c r="M922" s="4" t="str">
        <f>IFERROR(IF(VLOOKUP(I922,I$2:M921,5,0)=0,"",VLOOKUP(I922,I$2:M921,5,0)),"")</f>
        <v/>
      </c>
      <c r="S922"/>
      <c r="AG922" s="3"/>
      <c r="AK922" s="127" t="str">
        <f t="shared" si="169"/>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5"/>
        <v/>
      </c>
      <c r="BO922" s="5" t="str">
        <f t="shared" si="166"/>
        <v/>
      </c>
      <c r="BP922" s="15" t="str">
        <f t="shared" si="167"/>
        <v/>
      </c>
      <c r="BQ922" s="29"/>
      <c r="BR922" s="16"/>
      <c r="BS922" s="5" t="str">
        <f t="shared" si="170"/>
        <v/>
      </c>
      <c r="BU922" s="5"/>
      <c r="BV922" s="5" t="str">
        <f t="shared" si="168"/>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L923" s="4" t="str">
        <f>IFERROR(IF(VLOOKUP(I923,I$2:L922,4,0)=0,"",VLOOKUP(I923,I$2:L922,4,0)),"")</f>
        <v/>
      </c>
      <c r="M923" s="4" t="str">
        <f>IFERROR(IF(VLOOKUP(I923,I$2:M922,5,0)=0,"",VLOOKUP(I923,I$2:M922,5,0)),"")</f>
        <v/>
      </c>
      <c r="S923"/>
      <c r="AG923" s="3"/>
      <c r="AK923" s="127" t="str">
        <f t="shared" si="169"/>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5"/>
        <v/>
      </c>
      <c r="BO923" s="5" t="str">
        <f t="shared" si="166"/>
        <v/>
      </c>
      <c r="BP923" s="15" t="str">
        <f t="shared" si="167"/>
        <v/>
      </c>
      <c r="BQ923" s="29"/>
      <c r="BR923" s="16"/>
      <c r="BS923" s="5" t="str">
        <f t="shared" si="170"/>
        <v/>
      </c>
      <c r="BU923" s="5"/>
      <c r="BV923" s="5" t="str">
        <f t="shared" si="168"/>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L924" s="4" t="str">
        <f>IFERROR(IF(VLOOKUP(I924,I$2:L923,4,0)=0,"",VLOOKUP(I924,I$2:L923,4,0)),"")</f>
        <v/>
      </c>
      <c r="M924" s="4" t="str">
        <f>IFERROR(IF(VLOOKUP(I924,I$2:M923,5,0)=0,"",VLOOKUP(I924,I$2:M923,5,0)),"")</f>
        <v/>
      </c>
      <c r="S924"/>
      <c r="AG924" s="3"/>
      <c r="AK924" s="127" t="str">
        <f t="shared" si="169"/>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5"/>
        <v/>
      </c>
      <c r="BO924" s="5" t="str">
        <f t="shared" si="166"/>
        <v/>
      </c>
      <c r="BP924" s="15" t="str">
        <f t="shared" si="167"/>
        <v/>
      </c>
      <c r="BQ924" s="29"/>
      <c r="BR924" s="16"/>
      <c r="BS924" s="5" t="str">
        <f t="shared" si="170"/>
        <v/>
      </c>
      <c r="BU924" s="5"/>
      <c r="BV924" s="5" t="str">
        <f t="shared" si="168"/>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L925" s="4" t="str">
        <f>IFERROR(IF(VLOOKUP(I925,I$2:L924,4,0)=0,"",VLOOKUP(I925,I$2:L924,4,0)),"")</f>
        <v/>
      </c>
      <c r="M925" s="4" t="str">
        <f>IFERROR(IF(VLOOKUP(I925,I$2:M924,5,0)=0,"",VLOOKUP(I925,I$2:M924,5,0)),"")</f>
        <v/>
      </c>
      <c r="S925"/>
      <c r="AG925" s="3"/>
      <c r="AK925" s="127" t="str">
        <f t="shared" si="169"/>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5"/>
        <v/>
      </c>
      <c r="BO925" s="5" t="str">
        <f t="shared" si="166"/>
        <v/>
      </c>
      <c r="BP925" s="15" t="str">
        <f t="shared" si="167"/>
        <v/>
      </c>
      <c r="BQ925" s="29"/>
      <c r="BR925" s="16"/>
      <c r="BS925" s="5" t="str">
        <f t="shared" si="170"/>
        <v/>
      </c>
      <c r="BU925" s="5"/>
      <c r="BV925" s="5" t="str">
        <f t="shared" si="168"/>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L926" s="4" t="str">
        <f>IFERROR(IF(VLOOKUP(I926,I$2:L925,4,0)=0,"",VLOOKUP(I926,I$2:L925,4,0)),"")</f>
        <v/>
      </c>
      <c r="M926" s="4" t="str">
        <f>IFERROR(IF(VLOOKUP(I926,I$2:M925,5,0)=0,"",VLOOKUP(I926,I$2:M925,5,0)),"")</f>
        <v/>
      </c>
      <c r="S926"/>
      <c r="AG926" s="3"/>
      <c r="AK926" s="127" t="str">
        <f t="shared" si="169"/>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5"/>
        <v/>
      </c>
      <c r="BO926" s="5" t="str">
        <f t="shared" si="166"/>
        <v/>
      </c>
      <c r="BP926" s="15" t="str">
        <f t="shared" si="167"/>
        <v/>
      </c>
      <c r="BQ926" s="29"/>
      <c r="BR926" s="16"/>
      <c r="BS926" s="5" t="str">
        <f t="shared" si="170"/>
        <v/>
      </c>
      <c r="BU926" s="5"/>
      <c r="BV926" s="5" t="str">
        <f t="shared" si="168"/>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L927" s="4" t="str">
        <f>IFERROR(IF(VLOOKUP(I927,I$2:L926,4,0)=0,"",VLOOKUP(I927,I$2:L926,4,0)),"")</f>
        <v/>
      </c>
      <c r="M927" s="4" t="str">
        <f>IFERROR(IF(VLOOKUP(I927,I$2:M926,5,0)=0,"",VLOOKUP(I927,I$2:M926,5,0)),"")</f>
        <v/>
      </c>
      <c r="S927"/>
      <c r="AG927" s="3"/>
      <c r="AK927" s="127" t="str">
        <f t="shared" si="169"/>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5"/>
        <v/>
      </c>
      <c r="BO927" s="5" t="str">
        <f t="shared" si="166"/>
        <v/>
      </c>
      <c r="BP927" s="15" t="str">
        <f t="shared" si="167"/>
        <v/>
      </c>
      <c r="BQ927" s="29"/>
      <c r="BR927" s="16"/>
      <c r="BS927" s="5" t="str">
        <f t="shared" si="170"/>
        <v/>
      </c>
      <c r="BU927" s="5"/>
      <c r="BV927" s="5" t="str">
        <f t="shared" si="168"/>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L928" s="4" t="str">
        <f>IFERROR(IF(VLOOKUP(I928,I$2:L927,4,0)=0,"",VLOOKUP(I928,I$2:L927,4,0)),"")</f>
        <v/>
      </c>
      <c r="M928" s="4" t="str">
        <f>IFERROR(IF(VLOOKUP(I928,I$2:M927,5,0)=0,"",VLOOKUP(I928,I$2:M927,5,0)),"")</f>
        <v/>
      </c>
      <c r="S928"/>
      <c r="AG928" s="3"/>
      <c r="AK928" s="127" t="str">
        <f t="shared" si="169"/>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5"/>
        <v/>
      </c>
      <c r="BO928" s="5" t="str">
        <f t="shared" si="166"/>
        <v/>
      </c>
      <c r="BP928" s="15" t="str">
        <f t="shared" si="167"/>
        <v/>
      </c>
      <c r="BQ928" s="29"/>
      <c r="BR928" s="16"/>
      <c r="BS928" s="5" t="str">
        <f t="shared" si="170"/>
        <v/>
      </c>
      <c r="BU928" s="5"/>
      <c r="BV928" s="5" t="str">
        <f t="shared" si="168"/>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L929" s="4" t="str">
        <f>IFERROR(IF(VLOOKUP(I929,I$2:L928,4,0)=0,"",VLOOKUP(I929,I$2:L928,4,0)),"")</f>
        <v/>
      </c>
      <c r="M929" s="4" t="str">
        <f>IFERROR(IF(VLOOKUP(I929,I$2:M928,5,0)=0,"",VLOOKUP(I929,I$2:M928,5,0)),"")</f>
        <v/>
      </c>
      <c r="S929"/>
      <c r="AG929" s="3"/>
      <c r="AK929" s="127" t="str">
        <f t="shared" si="169"/>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5"/>
        <v/>
      </c>
      <c r="BO929" s="5" t="str">
        <f t="shared" si="166"/>
        <v/>
      </c>
      <c r="BP929" s="15" t="str">
        <f t="shared" si="167"/>
        <v/>
      </c>
      <c r="BQ929" s="29"/>
      <c r="BR929" s="16"/>
      <c r="BS929" s="5" t="str">
        <f t="shared" si="170"/>
        <v/>
      </c>
      <c r="BU929" s="5"/>
      <c r="BV929" s="5" t="str">
        <f t="shared" si="168"/>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L930" s="4" t="str">
        <f>IFERROR(IF(VLOOKUP(I930,I$2:L929,4,0)=0,"",VLOOKUP(I930,I$2:L929,4,0)),"")</f>
        <v/>
      </c>
      <c r="M930" s="4" t="str">
        <f>IFERROR(IF(VLOOKUP(I930,I$2:M929,5,0)=0,"",VLOOKUP(I930,I$2:M929,5,0)),"")</f>
        <v/>
      </c>
      <c r="S930"/>
      <c r="AG930" s="3"/>
      <c r="AK930" s="127" t="str">
        <f t="shared" si="169"/>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5"/>
        <v/>
      </c>
      <c r="BO930" s="5" t="str">
        <f t="shared" si="166"/>
        <v/>
      </c>
      <c r="BP930" s="15" t="str">
        <f t="shared" si="167"/>
        <v/>
      </c>
      <c r="BQ930" s="29"/>
      <c r="BR930" s="16"/>
      <c r="BS930" s="5" t="str">
        <f t="shared" si="170"/>
        <v/>
      </c>
      <c r="BU930" s="5"/>
      <c r="BV930" s="5" t="str">
        <f t="shared" si="168"/>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L931" s="4" t="str">
        <f>IFERROR(IF(VLOOKUP(I931,I$2:L930,4,0)=0,"",VLOOKUP(I931,I$2:L930,4,0)),"")</f>
        <v/>
      </c>
      <c r="M931" s="4" t="str">
        <f>IFERROR(IF(VLOOKUP(I931,I$2:M930,5,0)=0,"",VLOOKUP(I931,I$2:M930,5,0)),"")</f>
        <v/>
      </c>
      <c r="S931"/>
      <c r="AG931" s="3"/>
      <c r="AK931" s="127" t="str">
        <f t="shared" si="169"/>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5"/>
        <v/>
      </c>
      <c r="BO931" s="5" t="str">
        <f t="shared" si="166"/>
        <v/>
      </c>
      <c r="BP931" s="15" t="str">
        <f t="shared" si="167"/>
        <v/>
      </c>
      <c r="BQ931" s="29"/>
      <c r="BR931" s="16"/>
      <c r="BS931" s="5" t="str">
        <f t="shared" si="170"/>
        <v/>
      </c>
      <c r="BU931" s="5"/>
      <c r="BV931" s="5" t="str">
        <f t="shared" si="168"/>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L932" s="4" t="str">
        <f>IFERROR(IF(VLOOKUP(I932,I$2:L931,4,0)=0,"",VLOOKUP(I932,I$2:L931,4,0)),"")</f>
        <v/>
      </c>
      <c r="M932" s="4" t="str">
        <f>IFERROR(IF(VLOOKUP(I932,I$2:M931,5,0)=0,"",VLOOKUP(I932,I$2:M931,5,0)),"")</f>
        <v/>
      </c>
      <c r="S932"/>
      <c r="AG932" s="3"/>
      <c r="AK932" s="127" t="str">
        <f t="shared" si="169"/>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5"/>
        <v/>
      </c>
      <c r="BO932" s="5" t="str">
        <f t="shared" si="166"/>
        <v/>
      </c>
      <c r="BP932" s="15" t="str">
        <f t="shared" si="167"/>
        <v/>
      </c>
      <c r="BQ932" s="29"/>
      <c r="BR932" s="16"/>
      <c r="BS932" s="5" t="str">
        <f t="shared" si="170"/>
        <v/>
      </c>
      <c r="BU932" s="5"/>
      <c r="BV932" s="5" t="str">
        <f t="shared" si="168"/>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L933" s="4" t="str">
        <f>IFERROR(IF(VLOOKUP(I933,I$2:L932,4,0)=0,"",VLOOKUP(I933,I$2:L932,4,0)),"")</f>
        <v/>
      </c>
      <c r="M933" s="4" t="str">
        <f>IFERROR(IF(VLOOKUP(I933,I$2:M932,5,0)=0,"",VLOOKUP(I933,I$2:M932,5,0)),"")</f>
        <v/>
      </c>
      <c r="S933"/>
      <c r="AG933" s="3"/>
      <c r="AK933" s="127" t="str">
        <f t="shared" si="169"/>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5"/>
        <v/>
      </c>
      <c r="BO933" s="5" t="str">
        <f t="shared" si="166"/>
        <v/>
      </c>
      <c r="BP933" s="15" t="str">
        <f t="shared" si="167"/>
        <v/>
      </c>
      <c r="BQ933" s="29"/>
      <c r="BR933" s="16"/>
      <c r="BS933" s="5" t="str">
        <f t="shared" si="170"/>
        <v/>
      </c>
      <c r="BU933" s="5"/>
      <c r="BV933" s="5" t="str">
        <f t="shared" si="168"/>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L934" s="4" t="str">
        <f>IFERROR(IF(VLOOKUP(I934,I$2:L933,4,0)=0,"",VLOOKUP(I934,I$2:L933,4,0)),"")</f>
        <v/>
      </c>
      <c r="M934" s="4" t="str">
        <f>IFERROR(IF(VLOOKUP(I934,I$2:M933,5,0)=0,"",VLOOKUP(I934,I$2:M933,5,0)),"")</f>
        <v/>
      </c>
      <c r="S934"/>
      <c r="AG934" s="3"/>
      <c r="AK934" s="127" t="str">
        <f t="shared" si="169"/>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5"/>
        <v/>
      </c>
      <c r="BO934" s="5" t="str">
        <f t="shared" si="166"/>
        <v/>
      </c>
      <c r="BP934" s="15" t="str">
        <f t="shared" si="167"/>
        <v/>
      </c>
      <c r="BQ934" s="29"/>
      <c r="BS934" s="5" t="str">
        <f t="shared" si="170"/>
        <v/>
      </c>
      <c r="BU934" s="5"/>
      <c r="BV934" s="5" t="str">
        <f t="shared" si="168"/>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L935" s="4" t="str">
        <f>IFERROR(IF(VLOOKUP(I935,I$2:L934,4,0)=0,"",VLOOKUP(I935,I$2:L934,4,0)),"")</f>
        <v/>
      </c>
      <c r="M935" s="4" t="str">
        <f>IFERROR(IF(VLOOKUP(I935,I$2:M934,5,0)=0,"",VLOOKUP(I935,I$2:M934,5,0)),"")</f>
        <v/>
      </c>
      <c r="S935"/>
      <c r="AG935" s="3"/>
      <c r="AK935" s="127" t="str">
        <f t="shared" si="169"/>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5"/>
        <v/>
      </c>
      <c r="BO935" s="5" t="str">
        <f t="shared" si="166"/>
        <v/>
      </c>
      <c r="BP935" s="15" t="str">
        <f t="shared" si="167"/>
        <v/>
      </c>
      <c r="BQ935" s="29"/>
      <c r="BS935" s="5" t="str">
        <f t="shared" si="170"/>
        <v/>
      </c>
      <c r="BU935" s="5"/>
      <c r="BV935" s="5" t="str">
        <f t="shared" si="168"/>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L936" s="4" t="str">
        <f>IFERROR(IF(VLOOKUP(I936,I$2:L935,4,0)=0,"",VLOOKUP(I936,I$2:L935,4,0)),"")</f>
        <v/>
      </c>
      <c r="M936" s="4" t="str">
        <f>IFERROR(IF(VLOOKUP(I936,I$2:M935,5,0)=0,"",VLOOKUP(I936,I$2:M935,5,0)),"")</f>
        <v/>
      </c>
      <c r="S936"/>
      <c r="AG936" s="3"/>
      <c r="AK936" s="127" t="str">
        <f t="shared" si="169"/>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5"/>
        <v/>
      </c>
      <c r="BO936" s="5" t="str">
        <f t="shared" si="166"/>
        <v/>
      </c>
      <c r="BP936" s="15" t="str">
        <f t="shared" si="167"/>
        <v/>
      </c>
      <c r="BQ936" s="29"/>
      <c r="BS936" s="5" t="str">
        <f t="shared" si="170"/>
        <v/>
      </c>
      <c r="BU936" s="5"/>
      <c r="BV936" s="5" t="str">
        <f t="shared" si="168"/>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L937" s="4" t="str">
        <f>IFERROR(IF(VLOOKUP(I937,I$2:L936,4,0)=0,"",VLOOKUP(I937,I$2:L936,4,0)),"")</f>
        <v/>
      </c>
      <c r="M937" s="4" t="str">
        <f>IFERROR(IF(VLOOKUP(I937,I$2:M936,5,0)=0,"",VLOOKUP(I937,I$2:M936,5,0)),"")</f>
        <v/>
      </c>
      <c r="S937"/>
      <c r="AG937" s="3"/>
      <c r="AK937" s="127" t="str">
        <f t="shared" si="169"/>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5"/>
        <v/>
      </c>
      <c r="BO937" s="5" t="str">
        <f t="shared" si="166"/>
        <v/>
      </c>
      <c r="BP937" s="15" t="str">
        <f t="shared" si="167"/>
        <v/>
      </c>
      <c r="BQ937" s="29"/>
      <c r="BS937" s="5" t="str">
        <f t="shared" si="170"/>
        <v/>
      </c>
      <c r="BU937" s="5"/>
      <c r="BV937" s="5" t="str">
        <f t="shared" si="168"/>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L938" s="4" t="str">
        <f>IFERROR(IF(VLOOKUP(I938,I$2:L937,4,0)=0,"",VLOOKUP(I938,I$2:L937,4,0)),"")</f>
        <v/>
      </c>
      <c r="M938" s="4" t="str">
        <f>IFERROR(IF(VLOOKUP(I938,I$2:M937,5,0)=0,"",VLOOKUP(I938,I$2:M937,5,0)),"")</f>
        <v/>
      </c>
      <c r="S938"/>
      <c r="AG938" s="3"/>
      <c r="AK938" s="127" t="str">
        <f t="shared" si="169"/>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5"/>
        <v/>
      </c>
      <c r="BO938" s="5" t="str">
        <f t="shared" si="166"/>
        <v/>
      </c>
      <c r="BP938" s="15" t="str">
        <f t="shared" si="167"/>
        <v/>
      </c>
      <c r="BQ938" s="29"/>
      <c r="BS938" s="5" t="str">
        <f t="shared" si="170"/>
        <v/>
      </c>
      <c r="BU938" s="5"/>
      <c r="BV938" s="5" t="str">
        <f t="shared" si="168"/>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L939" s="4" t="str">
        <f>IFERROR(IF(VLOOKUP(I939,I$2:L938,4,0)=0,"",VLOOKUP(I939,I$2:L938,4,0)),"")</f>
        <v/>
      </c>
      <c r="M939" s="4" t="str">
        <f>IFERROR(IF(VLOOKUP(I939,I$2:M938,5,0)=0,"",VLOOKUP(I939,I$2:M938,5,0)),"")</f>
        <v/>
      </c>
      <c r="S939"/>
      <c r="AG939" s="3"/>
      <c r="AK939" s="127" t="str">
        <f t="shared" si="169"/>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5"/>
        <v/>
      </c>
      <c r="BO939" s="5" t="str">
        <f t="shared" si="166"/>
        <v/>
      </c>
      <c r="BP939" s="15" t="str">
        <f t="shared" si="167"/>
        <v/>
      </c>
      <c r="BQ939" s="29"/>
      <c r="BS939" s="5" t="str">
        <f t="shared" si="170"/>
        <v/>
      </c>
      <c r="BU939" s="5"/>
      <c r="BV939" s="5" t="str">
        <f t="shared" si="168"/>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L940" s="4" t="str">
        <f>IFERROR(IF(VLOOKUP(I940,I$2:L939,4,0)=0,"",VLOOKUP(I940,I$2:L939,4,0)),"")</f>
        <v/>
      </c>
      <c r="M940" s="4" t="str">
        <f>IFERROR(IF(VLOOKUP(I940,I$2:M939,5,0)=0,"",VLOOKUP(I940,I$2:M939,5,0)),"")</f>
        <v/>
      </c>
      <c r="S940"/>
      <c r="AG940" s="3"/>
      <c r="AK940" s="127" t="str">
        <f t="shared" si="169"/>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5"/>
        <v/>
      </c>
      <c r="BO940" s="5" t="str">
        <f t="shared" si="166"/>
        <v/>
      </c>
      <c r="BP940" s="15" t="str">
        <f t="shared" si="167"/>
        <v/>
      </c>
      <c r="BQ940" s="29"/>
      <c r="BS940" s="5" t="str">
        <f t="shared" si="170"/>
        <v/>
      </c>
      <c r="BU940" s="5"/>
      <c r="BV940" s="5" t="str">
        <f t="shared" si="168"/>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L941" s="4" t="str">
        <f>IFERROR(IF(VLOOKUP(I941,I$2:L940,4,0)=0,"",VLOOKUP(I941,I$2:L940,4,0)),"")</f>
        <v/>
      </c>
      <c r="M941" s="4" t="str">
        <f>IFERROR(IF(VLOOKUP(I941,I$2:M940,5,0)=0,"",VLOOKUP(I941,I$2:M940,5,0)),"")</f>
        <v/>
      </c>
      <c r="S941"/>
      <c r="AG941" s="3"/>
      <c r="AK941" s="127" t="str">
        <f t="shared" si="169"/>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5"/>
        <v/>
      </c>
      <c r="BO941" s="5" t="str">
        <f t="shared" si="166"/>
        <v/>
      </c>
      <c r="BP941" s="15" t="str">
        <f t="shared" si="167"/>
        <v/>
      </c>
      <c r="BQ941" s="29"/>
      <c r="BS941" s="5" t="str">
        <f t="shared" si="170"/>
        <v/>
      </c>
      <c r="BU941" s="5"/>
      <c r="BV941" s="5" t="str">
        <f t="shared" si="168"/>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L942" s="4" t="str">
        <f>IFERROR(IF(VLOOKUP(I942,I$2:L941,4,0)=0,"",VLOOKUP(I942,I$2:L941,4,0)),"")</f>
        <v/>
      </c>
      <c r="M942" s="4" t="str">
        <f>IFERROR(IF(VLOOKUP(I942,I$2:M941,5,0)=0,"",VLOOKUP(I942,I$2:M941,5,0)),"")</f>
        <v/>
      </c>
      <c r="S942"/>
      <c r="AG942" s="3"/>
      <c r="AK942" s="127" t="str">
        <f t="shared" si="169"/>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5"/>
        <v/>
      </c>
      <c r="BO942" s="5" t="str">
        <f t="shared" si="166"/>
        <v/>
      </c>
      <c r="BP942" s="15" t="str">
        <f t="shared" si="167"/>
        <v/>
      </c>
      <c r="BQ942" s="29"/>
      <c r="BS942" s="5" t="str">
        <f t="shared" si="170"/>
        <v/>
      </c>
      <c r="BU942" s="5"/>
      <c r="BV942" s="5" t="str">
        <f t="shared" si="168"/>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L943" s="4" t="str">
        <f>IFERROR(IF(VLOOKUP(I943,I$2:L942,4,0)=0,"",VLOOKUP(I943,I$2:L942,4,0)),"")</f>
        <v/>
      </c>
      <c r="M943" s="4" t="str">
        <f>IFERROR(IF(VLOOKUP(I943,I$2:M942,5,0)=0,"",VLOOKUP(I943,I$2:M942,5,0)),"")</f>
        <v/>
      </c>
      <c r="S943"/>
      <c r="AG943" s="3"/>
      <c r="AK943" s="127" t="str">
        <f t="shared" si="169"/>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5"/>
        <v/>
      </c>
      <c r="BO943" s="5" t="str">
        <f t="shared" si="166"/>
        <v/>
      </c>
      <c r="BP943" s="15" t="str">
        <f t="shared" si="167"/>
        <v/>
      </c>
      <c r="BQ943" s="29"/>
      <c r="BS943" s="5" t="str">
        <f t="shared" si="170"/>
        <v/>
      </c>
      <c r="BU943" s="5"/>
      <c r="BV943" s="5" t="str">
        <f t="shared" si="168"/>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L944" s="4" t="str">
        <f>IFERROR(IF(VLOOKUP(I944,I$2:L943,4,0)=0,"",VLOOKUP(I944,I$2:L943,4,0)),"")</f>
        <v/>
      </c>
      <c r="M944" s="4" t="str">
        <f>IFERROR(IF(VLOOKUP(I944,I$2:M943,5,0)=0,"",VLOOKUP(I944,I$2:M943,5,0)),"")</f>
        <v/>
      </c>
      <c r="S944"/>
      <c r="AG944" s="3"/>
      <c r="AK944" s="127" t="str">
        <f t="shared" si="169"/>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5"/>
        <v/>
      </c>
      <c r="BO944" s="5" t="str">
        <f t="shared" si="166"/>
        <v/>
      </c>
      <c r="BP944" s="15" t="str">
        <f t="shared" si="167"/>
        <v/>
      </c>
      <c r="BQ944" s="29"/>
      <c r="BS944" s="5" t="str">
        <f t="shared" si="170"/>
        <v/>
      </c>
      <c r="BU944" s="5"/>
      <c r="BV944" s="5" t="str">
        <f t="shared" si="168"/>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L945" s="4" t="str">
        <f>IFERROR(IF(VLOOKUP(I945,I$2:L944,4,0)=0,"",VLOOKUP(I945,I$2:L944,4,0)),"")</f>
        <v/>
      </c>
      <c r="M945" s="4" t="str">
        <f>IFERROR(IF(VLOOKUP(I945,I$2:M944,5,0)=0,"",VLOOKUP(I945,I$2:M944,5,0)),"")</f>
        <v/>
      </c>
      <c r="S945"/>
      <c r="AG945" s="3"/>
      <c r="AK945" s="127" t="str">
        <f t="shared" si="169"/>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5"/>
        <v/>
      </c>
      <c r="BO945" s="5" t="str">
        <f t="shared" si="166"/>
        <v/>
      </c>
      <c r="BP945" s="15" t="str">
        <f t="shared" si="167"/>
        <v/>
      </c>
      <c r="BQ945" s="29"/>
      <c r="BS945" s="5" t="str">
        <f t="shared" si="170"/>
        <v/>
      </c>
      <c r="BU945" s="5"/>
      <c r="BV945" s="5" t="str">
        <f t="shared" si="168"/>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L946" s="4" t="str">
        <f>IFERROR(IF(VLOOKUP(I946,I$2:L945,4,0)=0,"",VLOOKUP(I946,I$2:L945,4,0)),"")</f>
        <v/>
      </c>
      <c r="M946" s="4" t="str">
        <f>IFERROR(IF(VLOOKUP(I946,I$2:M945,5,0)=0,"",VLOOKUP(I946,I$2:M945,5,0)),"")</f>
        <v/>
      </c>
      <c r="S946"/>
      <c r="AG946" s="3"/>
      <c r="AK946" s="127" t="str">
        <f t="shared" si="169"/>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5"/>
        <v/>
      </c>
      <c r="BO946" s="5" t="str">
        <f t="shared" si="166"/>
        <v/>
      </c>
      <c r="BP946" s="15" t="str">
        <f t="shared" si="167"/>
        <v/>
      </c>
      <c r="BQ946" s="29"/>
      <c r="BS946" s="5" t="str">
        <f t="shared" si="170"/>
        <v/>
      </c>
      <c r="BU946" s="5"/>
      <c r="BV946" s="5" t="str">
        <f t="shared" si="168"/>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L947" s="4" t="str">
        <f>IFERROR(IF(VLOOKUP(I947,I$2:L946,4,0)=0,"",VLOOKUP(I947,I$2:L946,4,0)),"")</f>
        <v/>
      </c>
      <c r="M947" s="4" t="str">
        <f>IFERROR(IF(VLOOKUP(I947,I$2:M946,5,0)=0,"",VLOOKUP(I947,I$2:M946,5,0)),"")</f>
        <v/>
      </c>
      <c r="S947"/>
      <c r="AG947" s="3"/>
      <c r="AK947" s="127" t="str">
        <f t="shared" si="169"/>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5"/>
        <v/>
      </c>
      <c r="BO947" s="5" t="str">
        <f t="shared" si="166"/>
        <v/>
      </c>
      <c r="BP947" s="15" t="str">
        <f t="shared" si="167"/>
        <v/>
      </c>
      <c r="BQ947" s="29"/>
      <c r="BS947" s="5" t="str">
        <f t="shared" si="170"/>
        <v/>
      </c>
      <c r="BU947" s="5"/>
      <c r="BV947" s="5" t="str">
        <f t="shared" si="168"/>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L948" s="4" t="str">
        <f>IFERROR(IF(VLOOKUP(I948,I$2:L947,4,0)=0,"",VLOOKUP(I948,I$2:L947,4,0)),"")</f>
        <v/>
      </c>
      <c r="M948" s="4" t="str">
        <f>IFERROR(IF(VLOOKUP(I948,I$2:M947,5,0)=0,"",VLOOKUP(I948,I$2:M947,5,0)),"")</f>
        <v/>
      </c>
      <c r="S948"/>
      <c r="AG948" s="3"/>
      <c r="AK948" s="127" t="str">
        <f t="shared" si="169"/>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5"/>
        <v/>
      </c>
      <c r="BO948" s="5" t="str">
        <f t="shared" si="166"/>
        <v/>
      </c>
      <c r="BP948" s="15" t="str">
        <f t="shared" si="167"/>
        <v/>
      </c>
      <c r="BQ948" s="29"/>
      <c r="BS948" s="5" t="str">
        <f t="shared" si="170"/>
        <v/>
      </c>
      <c r="BU948" s="5"/>
      <c r="BV948" s="5" t="str">
        <f t="shared" si="168"/>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L949" s="4" t="str">
        <f>IFERROR(IF(VLOOKUP(I949,I$2:L948,4,0)=0,"",VLOOKUP(I949,I$2:L948,4,0)),"")</f>
        <v/>
      </c>
      <c r="M949" s="4" t="str">
        <f>IFERROR(IF(VLOOKUP(I949,I$2:M948,5,0)=0,"",VLOOKUP(I949,I$2:M948,5,0)),"")</f>
        <v/>
      </c>
      <c r="S949"/>
      <c r="AG949" s="3"/>
      <c r="AK949" s="127" t="str">
        <f t="shared" si="169"/>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5"/>
        <v/>
      </c>
      <c r="BO949" s="5" t="str">
        <f t="shared" si="166"/>
        <v/>
      </c>
      <c r="BP949" s="15" t="str">
        <f t="shared" si="167"/>
        <v/>
      </c>
      <c r="BQ949" s="29"/>
      <c r="BS949" s="5" t="str">
        <f t="shared" si="170"/>
        <v/>
      </c>
      <c r="BU949" s="5"/>
      <c r="BV949" s="5" t="str">
        <f t="shared" si="168"/>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L950" s="4" t="str">
        <f>IFERROR(IF(VLOOKUP(I950,I$2:L949,4,0)=0,"",VLOOKUP(I950,I$2:L949,4,0)),"")</f>
        <v/>
      </c>
      <c r="M950" s="4" t="str">
        <f>IFERROR(IF(VLOOKUP(I950,I$2:M949,5,0)=0,"",VLOOKUP(I950,I$2:M949,5,0)),"")</f>
        <v/>
      </c>
      <c r="S950"/>
      <c r="AG950" s="3"/>
      <c r="AK950" s="127" t="str">
        <f t="shared" si="169"/>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5"/>
        <v/>
      </c>
      <c r="BO950" s="5" t="str">
        <f t="shared" si="166"/>
        <v/>
      </c>
      <c r="BP950" s="15" t="str">
        <f t="shared" si="167"/>
        <v/>
      </c>
      <c r="BQ950" s="29"/>
      <c r="BS950" s="5" t="str">
        <f t="shared" si="170"/>
        <v/>
      </c>
      <c r="BU950" s="5"/>
      <c r="BV950" s="5" t="str">
        <f t="shared" si="168"/>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L951" s="4" t="str">
        <f>IFERROR(IF(VLOOKUP(I951,I$2:L950,4,0)=0,"",VLOOKUP(I951,I$2:L950,4,0)),"")</f>
        <v/>
      </c>
      <c r="M951" s="4" t="str">
        <f>IFERROR(IF(VLOOKUP(I951,I$2:M950,5,0)=0,"",VLOOKUP(I951,I$2:M950,5,0)),"")</f>
        <v/>
      </c>
      <c r="S951"/>
      <c r="AG951" s="3"/>
      <c r="AK951" s="127" t="str">
        <f t="shared" si="169"/>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5"/>
        <v/>
      </c>
      <c r="BO951" s="5" t="str">
        <f t="shared" si="166"/>
        <v/>
      </c>
      <c r="BP951" s="15" t="str">
        <f t="shared" si="167"/>
        <v/>
      </c>
      <c r="BQ951" s="29"/>
      <c r="BS951" s="5" t="str">
        <f t="shared" si="170"/>
        <v/>
      </c>
      <c r="BU951" s="5"/>
      <c r="BV951" s="5" t="str">
        <f t="shared" si="168"/>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L952" s="4" t="str">
        <f>IFERROR(IF(VLOOKUP(I952,I$2:L951,4,0)=0,"",VLOOKUP(I952,I$2:L951,4,0)),"")</f>
        <v/>
      </c>
      <c r="M952" s="4" t="str">
        <f>IFERROR(IF(VLOOKUP(I952,I$2:M951,5,0)=0,"",VLOOKUP(I952,I$2:M951,5,0)),"")</f>
        <v/>
      </c>
      <c r="S952"/>
      <c r="AG952" s="3"/>
      <c r="AK952" s="127" t="str">
        <f t="shared" si="169"/>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5"/>
        <v/>
      </c>
      <c r="BO952" s="5" t="str">
        <f t="shared" si="166"/>
        <v/>
      </c>
      <c r="BP952" s="15" t="str">
        <f t="shared" si="167"/>
        <v/>
      </c>
      <c r="BQ952" s="29"/>
      <c r="BS952" s="5" t="str">
        <f t="shared" si="170"/>
        <v/>
      </c>
      <c r="BU952" s="5"/>
      <c r="BV952" s="5" t="str">
        <f t="shared" si="168"/>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L953" s="4" t="str">
        <f>IFERROR(IF(VLOOKUP(I953,I$2:L952,4,0)=0,"",VLOOKUP(I953,I$2:L952,4,0)),"")</f>
        <v/>
      </c>
      <c r="M953" s="4" t="str">
        <f>IFERROR(IF(VLOOKUP(I953,I$2:M952,5,0)=0,"",VLOOKUP(I953,I$2:M952,5,0)),"")</f>
        <v/>
      </c>
      <c r="S953"/>
      <c r="AG953" s="3"/>
      <c r="AK953" s="127" t="str">
        <f t="shared" si="169"/>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5"/>
        <v/>
      </c>
      <c r="BO953" s="5" t="str">
        <f t="shared" si="166"/>
        <v/>
      </c>
      <c r="BP953" s="15" t="str">
        <f t="shared" si="167"/>
        <v/>
      </c>
      <c r="BQ953" s="29"/>
      <c r="BS953" s="5" t="str">
        <f t="shared" si="170"/>
        <v/>
      </c>
      <c r="BU953" s="5"/>
      <c r="BV953" s="5" t="str">
        <f t="shared" si="168"/>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L954" s="4" t="str">
        <f>IFERROR(IF(VLOOKUP(I954,I$2:L953,4,0)=0,"",VLOOKUP(I954,I$2:L953,4,0)),"")</f>
        <v/>
      </c>
      <c r="M954" s="4" t="str">
        <f>IFERROR(IF(VLOOKUP(I954,I$2:M953,5,0)=0,"",VLOOKUP(I954,I$2:M953,5,0)),"")</f>
        <v/>
      </c>
      <c r="S954"/>
      <c r="AG954" s="3"/>
      <c r="AK954" s="127" t="str">
        <f t="shared" si="169"/>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5"/>
        <v/>
      </c>
      <c r="BO954" s="5" t="str">
        <f t="shared" si="166"/>
        <v/>
      </c>
      <c r="BP954" s="15" t="str">
        <f t="shared" si="167"/>
        <v/>
      </c>
      <c r="BQ954" s="29"/>
      <c r="BS954" s="5" t="str">
        <f t="shared" si="170"/>
        <v/>
      </c>
      <c r="BU954" s="5"/>
      <c r="BV954" s="5" t="str">
        <f t="shared" si="168"/>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L955" s="4" t="str">
        <f>IFERROR(IF(VLOOKUP(I955,I$2:L954,4,0)=0,"",VLOOKUP(I955,I$2:L954,4,0)),"")</f>
        <v/>
      </c>
      <c r="M955" s="4" t="str">
        <f>IFERROR(IF(VLOOKUP(I955,I$2:M954,5,0)=0,"",VLOOKUP(I955,I$2:M954,5,0)),"")</f>
        <v/>
      </c>
      <c r="S955"/>
      <c r="AG955" s="3"/>
      <c r="AK955" s="127" t="str">
        <f t="shared" si="169"/>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5"/>
        <v/>
      </c>
      <c r="BO955" s="5" t="str">
        <f t="shared" si="166"/>
        <v/>
      </c>
      <c r="BP955" s="15" t="str">
        <f t="shared" si="167"/>
        <v/>
      </c>
      <c r="BQ955" s="29"/>
      <c r="BS955" s="5" t="str">
        <f t="shared" si="170"/>
        <v/>
      </c>
      <c r="BU955" s="5"/>
      <c r="BV955" s="5" t="str">
        <f t="shared" si="168"/>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L956" s="4" t="str">
        <f>IFERROR(IF(VLOOKUP(I956,I$2:L955,4,0)=0,"",VLOOKUP(I956,I$2:L955,4,0)),"")</f>
        <v/>
      </c>
      <c r="M956" s="4" t="str">
        <f>IFERROR(IF(VLOOKUP(I956,I$2:M955,5,0)=0,"",VLOOKUP(I956,I$2:M955,5,0)),"")</f>
        <v/>
      </c>
      <c r="S956"/>
      <c r="AG956" s="3"/>
      <c r="AK956" s="127" t="str">
        <f t="shared" si="169"/>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5"/>
        <v/>
      </c>
      <c r="BO956" s="5" t="str">
        <f t="shared" si="166"/>
        <v/>
      </c>
      <c r="BP956" s="15" t="str">
        <f t="shared" si="167"/>
        <v/>
      </c>
      <c r="BQ956" s="29"/>
      <c r="BS956" s="5" t="str">
        <f t="shared" si="170"/>
        <v/>
      </c>
      <c r="BU956" s="5"/>
      <c r="BV956" s="5" t="str">
        <f t="shared" si="168"/>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L957" s="4" t="str">
        <f>IFERROR(IF(VLOOKUP(I957,I$2:L956,4,0)=0,"",VLOOKUP(I957,I$2:L956,4,0)),"")</f>
        <v/>
      </c>
      <c r="M957" s="4" t="str">
        <f>IFERROR(IF(VLOOKUP(I957,I$2:M956,5,0)=0,"",VLOOKUP(I957,I$2:M956,5,0)),"")</f>
        <v/>
      </c>
      <c r="S957"/>
      <c r="AG957" s="3"/>
      <c r="AK957" s="127" t="str">
        <f t="shared" si="169"/>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5"/>
        <v/>
      </c>
      <c r="BO957" s="5" t="str">
        <f t="shared" si="166"/>
        <v/>
      </c>
      <c r="BP957" s="15" t="str">
        <f t="shared" si="167"/>
        <v/>
      </c>
      <c r="BQ957" s="29"/>
      <c r="BS957" s="5" t="str">
        <f t="shared" si="170"/>
        <v/>
      </c>
      <c r="BU957" s="5"/>
      <c r="BV957" s="5" t="str">
        <f t="shared" si="168"/>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L958" s="4" t="str">
        <f>IFERROR(IF(VLOOKUP(I958,I$2:L957,4,0)=0,"",VLOOKUP(I958,I$2:L957,4,0)),"")</f>
        <v/>
      </c>
      <c r="M958" s="4" t="str">
        <f>IFERROR(IF(VLOOKUP(I958,I$2:M957,5,0)=0,"",VLOOKUP(I958,I$2:M957,5,0)),"")</f>
        <v/>
      </c>
      <c r="S958"/>
      <c r="AG958" s="3"/>
      <c r="AK958" s="127" t="str">
        <f t="shared" si="169"/>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5"/>
        <v/>
      </c>
      <c r="BO958" s="5" t="str">
        <f t="shared" si="166"/>
        <v/>
      </c>
      <c r="BP958" s="15" t="str">
        <f t="shared" si="167"/>
        <v/>
      </c>
      <c r="BQ958" s="29"/>
      <c r="BS958" s="5" t="str">
        <f t="shared" si="170"/>
        <v/>
      </c>
      <c r="BU958" s="5"/>
      <c r="BV958" s="5" t="str">
        <f t="shared" si="168"/>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L959" s="4" t="str">
        <f>IFERROR(IF(VLOOKUP(I959,I$2:L958,4,0)=0,"",VLOOKUP(I959,I$2:L958,4,0)),"")</f>
        <v/>
      </c>
      <c r="M959" s="4" t="str">
        <f>IFERROR(IF(VLOOKUP(I959,I$2:M958,5,0)=0,"",VLOOKUP(I959,I$2:M958,5,0)),"")</f>
        <v/>
      </c>
      <c r="S959"/>
      <c r="AG959" s="3"/>
      <c r="AK959" s="127" t="str">
        <f t="shared" si="169"/>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5"/>
        <v/>
      </c>
      <c r="BO959" s="5" t="str">
        <f t="shared" si="166"/>
        <v/>
      </c>
      <c r="BP959" s="15" t="str">
        <f t="shared" si="167"/>
        <v/>
      </c>
      <c r="BQ959" s="29"/>
      <c r="BS959" s="5" t="str">
        <f t="shared" si="170"/>
        <v/>
      </c>
      <c r="BU959" s="5"/>
      <c r="BV959" s="5" t="str">
        <f t="shared" si="168"/>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L960" s="4" t="str">
        <f>IFERROR(IF(VLOOKUP(I960,I$2:L959,4,0)=0,"",VLOOKUP(I960,I$2:L959,4,0)),"")</f>
        <v/>
      </c>
      <c r="M960" s="4" t="str">
        <f>IFERROR(IF(VLOOKUP(I960,I$2:M959,5,0)=0,"",VLOOKUP(I960,I$2:M959,5,0)),"")</f>
        <v/>
      </c>
      <c r="S960"/>
      <c r="AG960" s="3"/>
      <c r="AK960" s="127" t="str">
        <f t="shared" si="169"/>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5"/>
        <v/>
      </c>
      <c r="BO960" s="5" t="str">
        <f t="shared" si="166"/>
        <v/>
      </c>
      <c r="BP960" s="15" t="str">
        <f t="shared" si="167"/>
        <v/>
      </c>
      <c r="BQ960" s="29"/>
      <c r="BS960" s="5" t="str">
        <f t="shared" si="170"/>
        <v/>
      </c>
      <c r="BU960" s="5"/>
      <c r="BV960" s="5" t="str">
        <f t="shared" si="168"/>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L961" s="4" t="str">
        <f>IFERROR(IF(VLOOKUP(I961,I$2:L960,4,0)=0,"",VLOOKUP(I961,I$2:L960,4,0)),"")</f>
        <v/>
      </c>
      <c r="M961" s="4" t="str">
        <f>IFERROR(IF(VLOOKUP(I961,I$2:M960,5,0)=0,"",VLOOKUP(I961,I$2:M960,5,0)),"")</f>
        <v/>
      </c>
      <c r="S961"/>
      <c r="AG961" s="3"/>
      <c r="AK961" s="127" t="str">
        <f t="shared" si="169"/>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5"/>
        <v/>
      </c>
      <c r="BO961" s="5" t="str">
        <f t="shared" si="166"/>
        <v/>
      </c>
      <c r="BP961" s="15" t="str">
        <f t="shared" si="167"/>
        <v/>
      </c>
      <c r="BQ961" s="29"/>
      <c r="BS961" s="5" t="str">
        <f t="shared" si="170"/>
        <v/>
      </c>
      <c r="BU961" s="5"/>
      <c r="BV961" s="5" t="str">
        <f t="shared" si="168"/>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L962" s="4" t="str">
        <f>IFERROR(IF(VLOOKUP(I962,I$2:L961,4,0)=0,"",VLOOKUP(I962,I$2:L961,4,0)),"")</f>
        <v/>
      </c>
      <c r="M962" s="4" t="str">
        <f>IFERROR(IF(VLOOKUP(I962,I$2:M961,5,0)=0,"",VLOOKUP(I962,I$2:M961,5,0)),"")</f>
        <v/>
      </c>
      <c r="S962"/>
      <c r="AG962" s="3"/>
      <c r="AK962" s="127" t="str">
        <f t="shared" si="169"/>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1">IF(BM962="","",AI962)</f>
        <v/>
      </c>
      <c r="BO962" s="5" t="str">
        <f t="shared" ref="BO962:BO1025" si="172">IF(BM962="","",E962)</f>
        <v/>
      </c>
      <c r="BP962" s="15" t="str">
        <f t="shared" ref="BP962:BP1025" si="173">IF(BM962="","",F962)</f>
        <v/>
      </c>
      <c r="BQ962" s="29"/>
      <c r="BS962" s="5" t="str">
        <f t="shared" si="170"/>
        <v/>
      </c>
      <c r="BU962" s="5"/>
      <c r="BV962" s="5" t="str">
        <f t="shared" ref="BV962:BV1025" si="174">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L963" s="4" t="str">
        <f>IFERROR(IF(VLOOKUP(I963,I$2:L962,4,0)=0,"",VLOOKUP(I963,I$2:L962,4,0)),"")</f>
        <v/>
      </c>
      <c r="M963" s="4" t="str">
        <f>IFERROR(IF(VLOOKUP(I963,I$2:M962,5,0)=0,"",VLOOKUP(I963,I$2:M962,5,0)),"")</f>
        <v/>
      </c>
      <c r="S963"/>
      <c r="AG963" s="3"/>
      <c r="AK963" s="127" t="str">
        <f t="shared" ref="AK963:AK1026" si="175">IF(AJ963="","",AJ963/((AH963*0.746*365*24)+438))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1"/>
        <v/>
      </c>
      <c r="BO963" s="5" t="str">
        <f t="shared" si="172"/>
        <v/>
      </c>
      <c r="BP963" s="15" t="str">
        <f t="shared" si="173"/>
        <v/>
      </c>
      <c r="BQ963" s="29"/>
      <c r="BS963" s="5" t="str">
        <f t="shared" si="170"/>
        <v/>
      </c>
      <c r="BU963" s="5"/>
      <c r="BV963" s="5" t="str">
        <f t="shared" si="174"/>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L964" s="4" t="str">
        <f>IFERROR(IF(VLOOKUP(I964,I$2:L963,4,0)=0,"",VLOOKUP(I964,I$2:L963,4,0)),"")</f>
        <v/>
      </c>
      <c r="M964" s="4" t="str">
        <f>IFERROR(IF(VLOOKUP(I964,I$2:M963,5,0)=0,"",VLOOKUP(I964,I$2:M963,5,0)),"")</f>
        <v/>
      </c>
      <c r="S964"/>
      <c r="AG964" s="3"/>
      <c r="AK964" s="127" t="str">
        <f t="shared" si="175"/>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1"/>
        <v/>
      </c>
      <c r="BO964" s="5" t="str">
        <f t="shared" si="172"/>
        <v/>
      </c>
      <c r="BP964" s="15" t="str">
        <f t="shared" si="173"/>
        <v/>
      </c>
      <c r="BQ964" s="29"/>
      <c r="BS964" s="5" t="str">
        <f t="shared" si="170"/>
        <v/>
      </c>
      <c r="BU964" s="5"/>
      <c r="BV964" s="5" t="str">
        <f t="shared" si="174"/>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L965" s="4" t="str">
        <f>IFERROR(IF(VLOOKUP(I965,I$2:L964,4,0)=0,"",VLOOKUP(I965,I$2:L964,4,0)),"")</f>
        <v/>
      </c>
      <c r="M965" s="4" t="str">
        <f>IFERROR(IF(VLOOKUP(I965,I$2:M964,5,0)=0,"",VLOOKUP(I965,I$2:M964,5,0)),"")</f>
        <v/>
      </c>
      <c r="S965"/>
      <c r="AG965" s="3"/>
      <c r="AK965" s="127" t="str">
        <f t="shared" si="175"/>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1"/>
        <v/>
      </c>
      <c r="BO965" s="5" t="str">
        <f t="shared" si="172"/>
        <v/>
      </c>
      <c r="BP965" s="15" t="str">
        <f t="shared" si="173"/>
        <v/>
      </c>
      <c r="BQ965" s="29"/>
      <c r="BS965" s="5" t="str">
        <f t="shared" si="170"/>
        <v/>
      </c>
      <c r="BU965" s="5"/>
      <c r="BV965" s="5" t="str">
        <f t="shared" si="174"/>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L966" s="4" t="str">
        <f>IFERROR(IF(VLOOKUP(I966,I$2:L965,4,0)=0,"",VLOOKUP(I966,I$2:L965,4,0)),"")</f>
        <v/>
      </c>
      <c r="M966" s="4" t="str">
        <f>IFERROR(IF(VLOOKUP(I966,I$2:M965,5,0)=0,"",VLOOKUP(I966,I$2:M965,5,0)),"")</f>
        <v/>
      </c>
      <c r="S966"/>
      <c r="AG966" s="3"/>
      <c r="AK966" s="127" t="str">
        <f t="shared" si="175"/>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1"/>
        <v/>
      </c>
      <c r="BO966" s="5" t="str">
        <f t="shared" si="172"/>
        <v/>
      </c>
      <c r="BP966" s="15" t="str">
        <f t="shared" si="173"/>
        <v/>
      </c>
      <c r="BQ966" s="29"/>
      <c r="BS966" s="5" t="str">
        <f t="shared" si="170"/>
        <v/>
      </c>
      <c r="BU966" s="5"/>
      <c r="BV966" s="5" t="str">
        <f t="shared" si="174"/>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L967" s="4" t="str">
        <f>IFERROR(IF(VLOOKUP(I967,I$2:L966,4,0)=0,"",VLOOKUP(I967,I$2:L966,4,0)),"")</f>
        <v/>
      </c>
      <c r="M967" s="4" t="str">
        <f>IFERROR(IF(VLOOKUP(I967,I$2:M966,5,0)=0,"",VLOOKUP(I967,I$2:M966,5,0)),"")</f>
        <v/>
      </c>
      <c r="S967"/>
      <c r="AG967" s="3"/>
      <c r="AK967" s="127" t="str">
        <f t="shared" si="175"/>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1"/>
        <v/>
      </c>
      <c r="BO967" s="5" t="str">
        <f t="shared" si="172"/>
        <v/>
      </c>
      <c r="BP967" s="15" t="str">
        <f t="shared" si="173"/>
        <v/>
      </c>
      <c r="BQ967" s="29"/>
      <c r="BS967" s="5" t="str">
        <f t="shared" si="170"/>
        <v/>
      </c>
      <c r="BU967" s="5"/>
      <c r="BV967" s="5" t="str">
        <f t="shared" si="174"/>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L968" s="4" t="str">
        <f>IFERROR(IF(VLOOKUP(I968,I$2:L967,4,0)=0,"",VLOOKUP(I968,I$2:L967,4,0)),"")</f>
        <v/>
      </c>
      <c r="M968" s="4" t="str">
        <f>IFERROR(IF(VLOOKUP(I968,I$2:M967,5,0)=0,"",VLOOKUP(I968,I$2:M967,5,0)),"")</f>
        <v/>
      </c>
      <c r="S968"/>
      <c r="AG968" s="3"/>
      <c r="AK968" s="127" t="str">
        <f t="shared" si="175"/>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1"/>
        <v/>
      </c>
      <c r="BO968" s="5" t="str">
        <f t="shared" si="172"/>
        <v/>
      </c>
      <c r="BP968" s="15" t="str">
        <f t="shared" si="173"/>
        <v/>
      </c>
      <c r="BQ968" s="29"/>
      <c r="BS968" s="5" t="str">
        <f t="shared" si="170"/>
        <v/>
      </c>
      <c r="BU968" s="5"/>
      <c r="BV968" s="5" t="str">
        <f t="shared" si="174"/>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L969" s="4" t="str">
        <f>IFERROR(IF(VLOOKUP(I969,I$2:L968,4,0)=0,"",VLOOKUP(I969,I$2:L968,4,0)),"")</f>
        <v/>
      </c>
      <c r="M969" s="4" t="str">
        <f>IFERROR(IF(VLOOKUP(I969,I$2:M968,5,0)=0,"",VLOOKUP(I969,I$2:M968,5,0)),"")</f>
        <v/>
      </c>
      <c r="S969"/>
      <c r="AG969" s="3"/>
      <c r="AK969" s="127" t="str">
        <f t="shared" si="175"/>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1"/>
        <v/>
      </c>
      <c r="BO969" s="5" t="str">
        <f t="shared" si="172"/>
        <v/>
      </c>
      <c r="BP969" s="15" t="str">
        <f t="shared" si="173"/>
        <v/>
      </c>
      <c r="BQ969" s="29"/>
      <c r="BS969" s="5" t="str">
        <f t="shared" si="170"/>
        <v/>
      </c>
      <c r="BU969" s="5"/>
      <c r="BV969" s="5" t="str">
        <f t="shared" si="174"/>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L970" s="4" t="str">
        <f>IFERROR(IF(VLOOKUP(I970,I$2:L969,4,0)=0,"",VLOOKUP(I970,I$2:L969,4,0)),"")</f>
        <v/>
      </c>
      <c r="M970" s="4" t="str">
        <f>IFERROR(IF(VLOOKUP(I970,I$2:M969,5,0)=0,"",VLOOKUP(I970,I$2:M969,5,0)),"")</f>
        <v/>
      </c>
      <c r="S970"/>
      <c r="AG970" s="3"/>
      <c r="AK970" s="127" t="str">
        <f t="shared" si="175"/>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1"/>
        <v/>
      </c>
      <c r="BO970" s="5" t="str">
        <f t="shared" si="172"/>
        <v/>
      </c>
      <c r="BP970" s="15" t="str">
        <f t="shared" si="173"/>
        <v/>
      </c>
      <c r="BQ970" s="29"/>
      <c r="BS970" s="5" t="str">
        <f t="shared" si="170"/>
        <v/>
      </c>
      <c r="BU970" s="5"/>
      <c r="BV970" s="5" t="str">
        <f t="shared" si="174"/>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L971" s="4" t="str">
        <f>IFERROR(IF(VLOOKUP(I971,I$2:L970,4,0)=0,"",VLOOKUP(I971,I$2:L970,4,0)),"")</f>
        <v/>
      </c>
      <c r="M971" s="4" t="str">
        <f>IFERROR(IF(VLOOKUP(I971,I$2:M970,5,0)=0,"",VLOOKUP(I971,I$2:M970,5,0)),"")</f>
        <v/>
      </c>
      <c r="S971"/>
      <c r="AG971" s="3"/>
      <c r="AK971" s="127" t="str">
        <f t="shared" si="175"/>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1"/>
        <v/>
      </c>
      <c r="BO971" s="5" t="str">
        <f t="shared" si="172"/>
        <v/>
      </c>
      <c r="BP971" s="15" t="str">
        <f t="shared" si="173"/>
        <v/>
      </c>
      <c r="BQ971" s="29"/>
      <c r="BS971" s="5" t="str">
        <f t="shared" si="170"/>
        <v/>
      </c>
      <c r="BU971" s="5"/>
      <c r="BV971" s="5" t="str">
        <f t="shared" si="174"/>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L972" s="4" t="str">
        <f>IFERROR(IF(VLOOKUP(I972,I$2:L971,4,0)=0,"",VLOOKUP(I972,I$2:L971,4,0)),"")</f>
        <v/>
      </c>
      <c r="M972" s="4" t="str">
        <f>IFERROR(IF(VLOOKUP(I972,I$2:M971,5,0)=0,"",VLOOKUP(I972,I$2:M971,5,0)),"")</f>
        <v/>
      </c>
      <c r="S972"/>
      <c r="AG972" s="3"/>
      <c r="AK972" s="127" t="str">
        <f t="shared" si="175"/>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1"/>
        <v/>
      </c>
      <c r="BO972" s="5" t="str">
        <f t="shared" si="172"/>
        <v/>
      </c>
      <c r="BP972" s="15" t="str">
        <f t="shared" si="173"/>
        <v/>
      </c>
      <c r="BQ972" s="29"/>
      <c r="BS972" s="5" t="str">
        <f t="shared" si="170"/>
        <v/>
      </c>
      <c r="BU972" s="5"/>
      <c r="BV972" s="5" t="str">
        <f t="shared" si="174"/>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L973" s="4" t="str">
        <f>IFERROR(IF(VLOOKUP(I973,I$2:L972,4,0)=0,"",VLOOKUP(I973,I$2:L972,4,0)),"")</f>
        <v/>
      </c>
      <c r="M973" s="4" t="str">
        <f>IFERROR(IF(VLOOKUP(I973,I$2:M972,5,0)=0,"",VLOOKUP(I973,I$2:M972,5,0)),"")</f>
        <v/>
      </c>
      <c r="S973"/>
      <c r="AG973" s="3"/>
      <c r="AK973" s="127" t="str">
        <f t="shared" si="175"/>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1"/>
        <v/>
      </c>
      <c r="BO973" s="5" t="str">
        <f t="shared" si="172"/>
        <v/>
      </c>
      <c r="BP973" s="15" t="str">
        <f t="shared" si="173"/>
        <v/>
      </c>
      <c r="BQ973" s="29"/>
      <c r="BS973" s="5" t="str">
        <f t="shared" si="170"/>
        <v/>
      </c>
      <c r="BU973" s="5"/>
      <c r="BV973" s="5" t="str">
        <f t="shared" si="174"/>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L974" s="4" t="str">
        <f>IFERROR(IF(VLOOKUP(I974,I$2:L973,4,0)=0,"",VLOOKUP(I974,I$2:L973,4,0)),"")</f>
        <v/>
      </c>
      <c r="M974" s="4" t="str">
        <f>IFERROR(IF(VLOOKUP(I974,I$2:M973,5,0)=0,"",VLOOKUP(I974,I$2:M973,5,0)),"")</f>
        <v/>
      </c>
      <c r="S974"/>
      <c r="AG974" s="3"/>
      <c r="AK974" s="127" t="str">
        <f t="shared" si="175"/>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1"/>
        <v/>
      </c>
      <c r="BO974" s="5" t="str">
        <f t="shared" si="172"/>
        <v/>
      </c>
      <c r="BP974" s="15" t="str">
        <f t="shared" si="173"/>
        <v/>
      </c>
      <c r="BQ974" s="29"/>
      <c r="BS974" s="5" t="str">
        <f t="shared" si="170"/>
        <v/>
      </c>
      <c r="BU974" s="5"/>
      <c r="BV974" s="5" t="str">
        <f t="shared" si="174"/>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L975" s="4" t="str">
        <f>IFERROR(IF(VLOOKUP(I975,I$2:L974,4,0)=0,"",VLOOKUP(I975,I$2:L974,4,0)),"")</f>
        <v/>
      </c>
      <c r="M975" s="4" t="str">
        <f>IFERROR(IF(VLOOKUP(I975,I$2:M974,5,0)=0,"",VLOOKUP(I975,I$2:M974,5,0)),"")</f>
        <v/>
      </c>
      <c r="S975"/>
      <c r="AG975" s="3"/>
      <c r="AK975" s="127" t="str">
        <f t="shared" si="175"/>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1"/>
        <v/>
      </c>
      <c r="BO975" s="5" t="str">
        <f t="shared" si="172"/>
        <v/>
      </c>
      <c r="BP975" s="15" t="str">
        <f t="shared" si="173"/>
        <v/>
      </c>
      <c r="BQ975" s="29"/>
      <c r="BS975" s="5" t="str">
        <f t="shared" si="170"/>
        <v/>
      </c>
      <c r="BU975" s="5"/>
      <c r="BV975" s="5" t="str">
        <f t="shared" si="174"/>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L976" s="4" t="str">
        <f>IFERROR(IF(VLOOKUP(I976,I$2:L975,4,0)=0,"",VLOOKUP(I976,I$2:L975,4,0)),"")</f>
        <v/>
      </c>
      <c r="M976" s="4" t="str">
        <f>IFERROR(IF(VLOOKUP(I976,I$2:M975,5,0)=0,"",VLOOKUP(I976,I$2:M975,5,0)),"")</f>
        <v/>
      </c>
      <c r="S976"/>
      <c r="AG976" s="3"/>
      <c r="AK976" s="127" t="str">
        <f t="shared" si="175"/>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1"/>
        <v/>
      </c>
      <c r="BO976" s="5" t="str">
        <f t="shared" si="172"/>
        <v/>
      </c>
      <c r="BP976" s="15" t="str">
        <f t="shared" si="173"/>
        <v/>
      </c>
      <c r="BQ976" s="29"/>
      <c r="BS976" s="5" t="str">
        <f t="shared" si="170"/>
        <v/>
      </c>
      <c r="BU976" s="5"/>
      <c r="BV976" s="5" t="str">
        <f t="shared" si="174"/>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L977" s="4" t="str">
        <f>IFERROR(IF(VLOOKUP(I977,I$2:L976,4,0)=0,"",VLOOKUP(I977,I$2:L976,4,0)),"")</f>
        <v/>
      </c>
      <c r="M977" s="4" t="str">
        <f>IFERROR(IF(VLOOKUP(I977,I$2:M976,5,0)=0,"",VLOOKUP(I977,I$2:M976,5,0)),"")</f>
        <v/>
      </c>
      <c r="S977"/>
      <c r="AG977" s="3"/>
      <c r="AK977" s="127" t="str">
        <f t="shared" si="175"/>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1"/>
        <v/>
      </c>
      <c r="BO977" s="5" t="str">
        <f t="shared" si="172"/>
        <v/>
      </c>
      <c r="BP977" s="15" t="str">
        <f t="shared" si="173"/>
        <v/>
      </c>
      <c r="BQ977" s="29"/>
      <c r="BS977" s="5" t="str">
        <f t="shared" si="170"/>
        <v/>
      </c>
      <c r="BU977" s="5"/>
      <c r="BV977" s="5" t="str">
        <f t="shared" si="174"/>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L978" s="4" t="str">
        <f>IFERROR(IF(VLOOKUP(I978,I$2:L977,4,0)=0,"",VLOOKUP(I978,I$2:L977,4,0)),"")</f>
        <v/>
      </c>
      <c r="M978" s="4" t="str">
        <f>IFERROR(IF(VLOOKUP(I978,I$2:M977,5,0)=0,"",VLOOKUP(I978,I$2:M977,5,0)),"")</f>
        <v/>
      </c>
      <c r="S978"/>
      <c r="AG978" s="3"/>
      <c r="AK978" s="127" t="str">
        <f t="shared" si="175"/>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1"/>
        <v/>
      </c>
      <c r="BO978" s="5" t="str">
        <f t="shared" si="172"/>
        <v/>
      </c>
      <c r="BP978" s="15" t="str">
        <f t="shared" si="173"/>
        <v/>
      </c>
      <c r="BQ978" s="29"/>
      <c r="BS978" s="5" t="str">
        <f t="shared" si="170"/>
        <v/>
      </c>
      <c r="BU978" s="5"/>
      <c r="BV978" s="5" t="str">
        <f t="shared" si="174"/>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L979" s="4" t="str">
        <f>IFERROR(IF(VLOOKUP(I979,I$2:L978,4,0)=0,"",VLOOKUP(I979,I$2:L978,4,0)),"")</f>
        <v/>
      </c>
      <c r="M979" s="4" t="str">
        <f>IFERROR(IF(VLOOKUP(I979,I$2:M978,5,0)=0,"",VLOOKUP(I979,I$2:M978,5,0)),"")</f>
        <v/>
      </c>
      <c r="S979"/>
      <c r="AG979" s="3"/>
      <c r="AK979" s="127" t="str">
        <f t="shared" si="175"/>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1"/>
        <v/>
      </c>
      <c r="BO979" s="5" t="str">
        <f t="shared" si="172"/>
        <v/>
      </c>
      <c r="BP979" s="15" t="str">
        <f t="shared" si="173"/>
        <v/>
      </c>
      <c r="BQ979" s="29"/>
      <c r="BS979" s="5" t="str">
        <f t="shared" si="170"/>
        <v/>
      </c>
      <c r="BU979" s="5"/>
      <c r="BV979" s="5" t="str">
        <f t="shared" si="174"/>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L980" s="4" t="str">
        <f>IFERROR(IF(VLOOKUP(I980,I$2:L979,4,0)=0,"",VLOOKUP(I980,I$2:L979,4,0)),"")</f>
        <v/>
      </c>
      <c r="M980" s="4" t="str">
        <f>IFERROR(IF(VLOOKUP(I980,I$2:M979,5,0)=0,"",VLOOKUP(I980,I$2:M979,5,0)),"")</f>
        <v/>
      </c>
      <c r="S980"/>
      <c r="AG980" s="3"/>
      <c r="AK980" s="127" t="str">
        <f t="shared" si="175"/>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1"/>
        <v/>
      </c>
      <c r="BO980" s="5" t="str">
        <f t="shared" si="172"/>
        <v/>
      </c>
      <c r="BP980" s="15" t="str">
        <f t="shared" si="173"/>
        <v/>
      </c>
      <c r="BQ980" s="29"/>
      <c r="BS980" s="5" t="str">
        <f t="shared" si="170"/>
        <v/>
      </c>
      <c r="BU980" s="5"/>
      <c r="BV980" s="5" t="str">
        <f t="shared" si="174"/>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L981" s="4" t="str">
        <f>IFERROR(IF(VLOOKUP(I981,I$2:L980,4,0)=0,"",VLOOKUP(I981,I$2:L980,4,0)),"")</f>
        <v/>
      </c>
      <c r="M981" s="4" t="str">
        <f>IFERROR(IF(VLOOKUP(I981,I$2:M980,5,0)=0,"",VLOOKUP(I981,I$2:M980,5,0)),"")</f>
        <v/>
      </c>
      <c r="S981"/>
      <c r="AG981" s="3"/>
      <c r="AK981" s="127" t="str">
        <f t="shared" si="175"/>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1"/>
        <v/>
      </c>
      <c r="BO981" s="5" t="str">
        <f t="shared" si="172"/>
        <v/>
      </c>
      <c r="BP981" s="15" t="str">
        <f t="shared" si="173"/>
        <v/>
      </c>
      <c r="BQ981" s="29"/>
      <c r="BS981" s="5" t="str">
        <f t="shared" si="170"/>
        <v/>
      </c>
      <c r="BU981" s="5"/>
      <c r="BV981" s="5" t="str">
        <f t="shared" si="174"/>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L982" s="4" t="str">
        <f>IFERROR(IF(VLOOKUP(I982,I$2:L981,4,0)=0,"",VLOOKUP(I982,I$2:L981,4,0)),"")</f>
        <v/>
      </c>
      <c r="M982" s="4" t="str">
        <f>IFERROR(IF(VLOOKUP(I982,I$2:M981,5,0)=0,"",VLOOKUP(I982,I$2:M981,5,0)),"")</f>
        <v/>
      </c>
      <c r="S982"/>
      <c r="AG982" s="3"/>
      <c r="AK982" s="127" t="str">
        <f t="shared" si="175"/>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1"/>
        <v/>
      </c>
      <c r="BO982" s="5" t="str">
        <f t="shared" si="172"/>
        <v/>
      </c>
      <c r="BP982" s="15" t="str">
        <f t="shared" si="173"/>
        <v/>
      </c>
      <c r="BQ982" s="29"/>
      <c r="BS982" s="5" t="str">
        <f t="shared" ref="BS982:BS1045" si="176">CONCATENATE(AR982,AS982,AT982,AU982,AV982)</f>
        <v/>
      </c>
      <c r="BU982" s="5"/>
      <c r="BV982" s="5" t="str">
        <f t="shared" si="174"/>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L983" s="4" t="str">
        <f>IFERROR(IF(VLOOKUP(I983,I$2:L982,4,0)=0,"",VLOOKUP(I983,I$2:L982,4,0)),"")</f>
        <v/>
      </c>
      <c r="M983" s="4" t="str">
        <f>IFERROR(IF(VLOOKUP(I983,I$2:M982,5,0)=0,"",VLOOKUP(I983,I$2:M982,5,0)),"")</f>
        <v/>
      </c>
      <c r="S983"/>
      <c r="AG983" s="3"/>
      <c r="AK983" s="127" t="str">
        <f t="shared" si="175"/>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1"/>
        <v/>
      </c>
      <c r="BO983" s="5" t="str">
        <f t="shared" si="172"/>
        <v/>
      </c>
      <c r="BP983" s="15" t="str">
        <f t="shared" si="173"/>
        <v/>
      </c>
      <c r="BQ983" s="29"/>
      <c r="BS983" s="5" t="str">
        <f t="shared" si="176"/>
        <v/>
      </c>
      <c r="BU983" s="5"/>
      <c r="BV983" s="5" t="str">
        <f t="shared" si="174"/>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L984" s="4" t="str">
        <f>IFERROR(IF(VLOOKUP(I984,I$2:L983,4,0)=0,"",VLOOKUP(I984,I$2:L983,4,0)),"")</f>
        <v/>
      </c>
      <c r="M984" s="4" t="str">
        <f>IFERROR(IF(VLOOKUP(I984,I$2:M983,5,0)=0,"",VLOOKUP(I984,I$2:M983,5,0)),"")</f>
        <v/>
      </c>
      <c r="S984"/>
      <c r="AG984" s="3"/>
      <c r="AK984" s="127" t="str">
        <f t="shared" si="175"/>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1"/>
        <v/>
      </c>
      <c r="BO984" s="5" t="str">
        <f t="shared" si="172"/>
        <v/>
      </c>
      <c r="BP984" s="15" t="str">
        <f t="shared" si="173"/>
        <v/>
      </c>
      <c r="BQ984" s="29"/>
      <c r="BS984" s="5" t="str">
        <f t="shared" si="176"/>
        <v/>
      </c>
      <c r="BU984" s="5"/>
      <c r="BV984" s="5" t="str">
        <f t="shared" si="174"/>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L985" s="4" t="str">
        <f>IFERROR(IF(VLOOKUP(I985,I$2:L984,4,0)=0,"",VLOOKUP(I985,I$2:L984,4,0)),"")</f>
        <v/>
      </c>
      <c r="M985" s="4" t="str">
        <f>IFERROR(IF(VLOOKUP(I985,I$2:M984,5,0)=0,"",VLOOKUP(I985,I$2:M984,5,0)),"")</f>
        <v/>
      </c>
      <c r="S985"/>
      <c r="AG985" s="3"/>
      <c r="AK985" s="127" t="str">
        <f t="shared" si="175"/>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1"/>
        <v/>
      </c>
      <c r="BO985" s="5" t="str">
        <f t="shared" si="172"/>
        <v/>
      </c>
      <c r="BP985" s="15" t="str">
        <f t="shared" si="173"/>
        <v/>
      </c>
      <c r="BQ985" s="29"/>
      <c r="BS985" s="5" t="str">
        <f t="shared" si="176"/>
        <v/>
      </c>
      <c r="BU985" s="5"/>
      <c r="BV985" s="5" t="str">
        <f t="shared" si="174"/>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L986" s="4" t="str">
        <f>IFERROR(IF(VLOOKUP(I986,I$2:L985,4,0)=0,"",VLOOKUP(I986,I$2:L985,4,0)),"")</f>
        <v/>
      </c>
      <c r="M986" s="4" t="str">
        <f>IFERROR(IF(VLOOKUP(I986,I$2:M985,5,0)=0,"",VLOOKUP(I986,I$2:M985,5,0)),"")</f>
        <v/>
      </c>
      <c r="S986"/>
      <c r="AG986" s="3"/>
      <c r="AK986" s="127" t="str">
        <f t="shared" si="175"/>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1"/>
        <v/>
      </c>
      <c r="BO986" s="5" t="str">
        <f t="shared" si="172"/>
        <v/>
      </c>
      <c r="BP986" s="15" t="str">
        <f t="shared" si="173"/>
        <v/>
      </c>
      <c r="BQ986" s="29"/>
      <c r="BS986" s="5" t="str">
        <f t="shared" si="176"/>
        <v/>
      </c>
      <c r="BU986" s="5"/>
      <c r="BV986" s="5" t="str">
        <f t="shared" si="174"/>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L987" s="4" t="str">
        <f>IFERROR(IF(VLOOKUP(I987,I$2:L986,4,0)=0,"",VLOOKUP(I987,I$2:L986,4,0)),"")</f>
        <v/>
      </c>
      <c r="M987" s="4" t="str">
        <f>IFERROR(IF(VLOOKUP(I987,I$2:M986,5,0)=0,"",VLOOKUP(I987,I$2:M986,5,0)),"")</f>
        <v/>
      </c>
      <c r="S987"/>
      <c r="AG987" s="3"/>
      <c r="AK987" s="127" t="str">
        <f t="shared" si="175"/>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1"/>
        <v/>
      </c>
      <c r="BO987" s="5" t="str">
        <f t="shared" si="172"/>
        <v/>
      </c>
      <c r="BP987" s="15" t="str">
        <f t="shared" si="173"/>
        <v/>
      </c>
      <c r="BQ987" s="29"/>
      <c r="BS987" s="5" t="str">
        <f t="shared" si="176"/>
        <v/>
      </c>
      <c r="BU987" s="5"/>
      <c r="BV987" s="5" t="str">
        <f t="shared" si="174"/>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L988" s="4" t="str">
        <f>IFERROR(IF(VLOOKUP(I988,I$2:L987,4,0)=0,"",VLOOKUP(I988,I$2:L987,4,0)),"")</f>
        <v/>
      </c>
      <c r="M988" s="4" t="str">
        <f>IFERROR(IF(VLOOKUP(I988,I$2:M987,5,0)=0,"",VLOOKUP(I988,I$2:M987,5,0)),"")</f>
        <v/>
      </c>
      <c r="S988"/>
      <c r="AG988" s="3"/>
      <c r="AK988" s="127" t="str">
        <f t="shared" si="175"/>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1"/>
        <v/>
      </c>
      <c r="BO988" s="5" t="str">
        <f t="shared" si="172"/>
        <v/>
      </c>
      <c r="BP988" s="15" t="str">
        <f t="shared" si="173"/>
        <v/>
      </c>
      <c r="BQ988" s="29"/>
      <c r="BS988" s="5" t="str">
        <f t="shared" si="176"/>
        <v/>
      </c>
      <c r="BU988" s="5"/>
      <c r="BV988" s="5" t="str">
        <f t="shared" si="174"/>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L989" s="4" t="str">
        <f>IFERROR(IF(VLOOKUP(I989,I$2:L988,4,0)=0,"",VLOOKUP(I989,I$2:L988,4,0)),"")</f>
        <v/>
      </c>
      <c r="M989" s="4" t="str">
        <f>IFERROR(IF(VLOOKUP(I989,I$2:M988,5,0)=0,"",VLOOKUP(I989,I$2:M988,5,0)),"")</f>
        <v/>
      </c>
      <c r="S989"/>
      <c r="AG989" s="3"/>
      <c r="AK989" s="127" t="str">
        <f t="shared" si="175"/>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1"/>
        <v/>
      </c>
      <c r="BO989" s="5" t="str">
        <f t="shared" si="172"/>
        <v/>
      </c>
      <c r="BP989" s="15" t="str">
        <f t="shared" si="173"/>
        <v/>
      </c>
      <c r="BQ989" s="29"/>
      <c r="BS989" s="5" t="str">
        <f t="shared" si="176"/>
        <v/>
      </c>
      <c r="BU989" s="5"/>
      <c r="BV989" s="5" t="str">
        <f t="shared" si="174"/>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L990" s="4" t="str">
        <f>IFERROR(IF(VLOOKUP(I990,I$2:L989,4,0)=0,"",VLOOKUP(I990,I$2:L989,4,0)),"")</f>
        <v/>
      </c>
      <c r="M990" s="4" t="str">
        <f>IFERROR(IF(VLOOKUP(I990,I$2:M989,5,0)=0,"",VLOOKUP(I990,I$2:M989,5,0)),"")</f>
        <v/>
      </c>
      <c r="S990"/>
      <c r="AG990" s="3"/>
      <c r="AK990" s="127" t="str">
        <f t="shared" si="175"/>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1"/>
        <v/>
      </c>
      <c r="BO990" s="5" t="str">
        <f t="shared" si="172"/>
        <v/>
      </c>
      <c r="BP990" s="15" t="str">
        <f t="shared" si="173"/>
        <v/>
      </c>
      <c r="BQ990" s="29"/>
      <c r="BS990" s="5" t="str">
        <f t="shared" si="176"/>
        <v/>
      </c>
      <c r="BU990" s="5"/>
      <c r="BV990" s="5" t="str">
        <f t="shared" si="174"/>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L991" s="4" t="str">
        <f>IFERROR(IF(VLOOKUP(I991,I$2:L990,4,0)=0,"",VLOOKUP(I991,I$2:L990,4,0)),"")</f>
        <v/>
      </c>
      <c r="M991" s="4" t="str">
        <f>IFERROR(IF(VLOOKUP(I991,I$2:M990,5,0)=0,"",VLOOKUP(I991,I$2:M990,5,0)),"")</f>
        <v/>
      </c>
      <c r="S991"/>
      <c r="AG991" s="3"/>
      <c r="AK991" s="127" t="str">
        <f t="shared" si="175"/>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1"/>
        <v/>
      </c>
      <c r="BO991" s="5" t="str">
        <f t="shared" si="172"/>
        <v/>
      </c>
      <c r="BP991" s="15" t="str">
        <f t="shared" si="173"/>
        <v/>
      </c>
      <c r="BQ991" s="29"/>
      <c r="BS991" s="5" t="str">
        <f t="shared" si="176"/>
        <v/>
      </c>
      <c r="BU991" s="5"/>
      <c r="BV991" s="5" t="str">
        <f t="shared" si="174"/>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L992" s="4" t="str">
        <f>IFERROR(IF(VLOOKUP(I992,I$2:L991,4,0)=0,"",VLOOKUP(I992,I$2:L991,4,0)),"")</f>
        <v/>
      </c>
      <c r="M992" s="4" t="str">
        <f>IFERROR(IF(VLOOKUP(I992,I$2:M991,5,0)=0,"",VLOOKUP(I992,I$2:M991,5,0)),"")</f>
        <v/>
      </c>
      <c r="S992"/>
      <c r="AG992" s="3"/>
      <c r="AK992" s="127" t="str">
        <f t="shared" si="175"/>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1"/>
        <v/>
      </c>
      <c r="BO992" s="5" t="str">
        <f t="shared" si="172"/>
        <v/>
      </c>
      <c r="BP992" s="15" t="str">
        <f t="shared" si="173"/>
        <v/>
      </c>
      <c r="BQ992" s="29"/>
      <c r="BS992" s="5" t="str">
        <f t="shared" si="176"/>
        <v/>
      </c>
      <c r="BU992" s="5"/>
      <c r="BV992" s="5" t="str">
        <f t="shared" si="174"/>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L993" s="4" t="str">
        <f>IFERROR(IF(VLOOKUP(I993,I$2:L992,4,0)=0,"",VLOOKUP(I993,I$2:L992,4,0)),"")</f>
        <v/>
      </c>
      <c r="M993" s="4" t="str">
        <f>IFERROR(IF(VLOOKUP(I993,I$2:M992,5,0)=0,"",VLOOKUP(I993,I$2:M992,5,0)),"")</f>
        <v/>
      </c>
      <c r="S993"/>
      <c r="AG993" s="3"/>
      <c r="AK993" s="127" t="str">
        <f t="shared" si="175"/>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1"/>
        <v/>
      </c>
      <c r="BO993" s="5" t="str">
        <f t="shared" si="172"/>
        <v/>
      </c>
      <c r="BP993" s="15" t="str">
        <f t="shared" si="173"/>
        <v/>
      </c>
      <c r="BQ993" s="29"/>
      <c r="BS993" s="5" t="str">
        <f t="shared" si="176"/>
        <v/>
      </c>
      <c r="BU993" s="5"/>
      <c r="BV993" s="5" t="str">
        <f t="shared" si="174"/>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L994" s="4" t="str">
        <f>IFERROR(IF(VLOOKUP(I994,I$2:L993,4,0)=0,"",VLOOKUP(I994,I$2:L993,4,0)),"")</f>
        <v/>
      </c>
      <c r="M994" s="4" t="str">
        <f>IFERROR(IF(VLOOKUP(I994,I$2:M993,5,0)=0,"",VLOOKUP(I994,I$2:M993,5,0)),"")</f>
        <v/>
      </c>
      <c r="S994"/>
      <c r="AG994" s="3"/>
      <c r="AK994" s="127" t="str">
        <f t="shared" si="175"/>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1"/>
        <v/>
      </c>
      <c r="BO994" s="5" t="str">
        <f t="shared" si="172"/>
        <v/>
      </c>
      <c r="BP994" s="15" t="str">
        <f t="shared" si="173"/>
        <v/>
      </c>
      <c r="BQ994" s="29"/>
      <c r="BS994" s="5" t="str">
        <f t="shared" si="176"/>
        <v/>
      </c>
      <c r="BU994" s="5"/>
      <c r="BV994" s="5" t="str">
        <f t="shared" si="174"/>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L995" s="4" t="str">
        <f>IFERROR(IF(VLOOKUP(I995,I$2:L994,4,0)=0,"",VLOOKUP(I995,I$2:L994,4,0)),"")</f>
        <v/>
      </c>
      <c r="M995" s="4" t="str">
        <f>IFERROR(IF(VLOOKUP(I995,I$2:M994,5,0)=0,"",VLOOKUP(I995,I$2:M994,5,0)),"")</f>
        <v/>
      </c>
      <c r="S995"/>
      <c r="AG995" s="3"/>
      <c r="AK995" s="127" t="str">
        <f t="shared" si="175"/>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1"/>
        <v/>
      </c>
      <c r="BO995" s="5" t="str">
        <f t="shared" si="172"/>
        <v/>
      </c>
      <c r="BP995" s="15" t="str">
        <f t="shared" si="173"/>
        <v/>
      </c>
      <c r="BQ995" s="29"/>
      <c r="BS995" s="5" t="str">
        <f t="shared" si="176"/>
        <v/>
      </c>
      <c r="BU995" s="5"/>
      <c r="BV995" s="5" t="str">
        <f t="shared" si="174"/>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L996" s="4" t="str">
        <f>IFERROR(IF(VLOOKUP(I996,I$2:L995,4,0)=0,"",VLOOKUP(I996,I$2:L995,4,0)),"")</f>
        <v/>
      </c>
      <c r="M996" s="4" t="str">
        <f>IFERROR(IF(VLOOKUP(I996,I$2:M995,5,0)=0,"",VLOOKUP(I996,I$2:M995,5,0)),"")</f>
        <v/>
      </c>
      <c r="S996"/>
      <c r="AG996" s="3"/>
      <c r="AK996" s="127" t="str">
        <f t="shared" si="175"/>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1"/>
        <v/>
      </c>
      <c r="BO996" s="5" t="str">
        <f t="shared" si="172"/>
        <v/>
      </c>
      <c r="BP996" s="15" t="str">
        <f t="shared" si="173"/>
        <v/>
      </c>
      <c r="BQ996" s="29"/>
      <c r="BS996" s="5" t="str">
        <f t="shared" si="176"/>
        <v/>
      </c>
      <c r="BU996" s="5"/>
      <c r="BV996" s="5" t="str">
        <f t="shared" si="174"/>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L997" s="4" t="str">
        <f>IFERROR(IF(VLOOKUP(I997,I$2:L996,4,0)=0,"",VLOOKUP(I997,I$2:L996,4,0)),"")</f>
        <v/>
      </c>
      <c r="M997" s="4" t="str">
        <f>IFERROR(IF(VLOOKUP(I997,I$2:M996,5,0)=0,"",VLOOKUP(I997,I$2:M996,5,0)),"")</f>
        <v/>
      </c>
      <c r="S997"/>
      <c r="AG997" s="3"/>
      <c r="AK997" s="127" t="str">
        <f t="shared" si="175"/>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1"/>
        <v/>
      </c>
      <c r="BO997" s="5" t="str">
        <f t="shared" si="172"/>
        <v/>
      </c>
      <c r="BP997" s="15" t="str">
        <f t="shared" si="173"/>
        <v/>
      </c>
      <c r="BQ997" s="29"/>
      <c r="BS997" s="5" t="str">
        <f t="shared" si="176"/>
        <v/>
      </c>
      <c r="BU997" s="5"/>
      <c r="BV997" s="5" t="str">
        <f t="shared" si="174"/>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L998" s="4" t="str">
        <f>IFERROR(IF(VLOOKUP(I998,I$2:L997,4,0)=0,"",VLOOKUP(I998,I$2:L997,4,0)),"")</f>
        <v/>
      </c>
      <c r="M998" s="4" t="str">
        <f>IFERROR(IF(VLOOKUP(I998,I$2:M997,5,0)=0,"",VLOOKUP(I998,I$2:M997,5,0)),"")</f>
        <v/>
      </c>
      <c r="S998"/>
      <c r="AG998" s="3"/>
      <c r="AK998" s="127" t="str">
        <f t="shared" si="175"/>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1"/>
        <v/>
      </c>
      <c r="BO998" s="5" t="str">
        <f t="shared" si="172"/>
        <v/>
      </c>
      <c r="BP998" s="15" t="str">
        <f t="shared" si="173"/>
        <v/>
      </c>
      <c r="BQ998" s="29"/>
      <c r="BS998" s="5" t="str">
        <f t="shared" si="176"/>
        <v/>
      </c>
      <c r="BU998" s="5"/>
      <c r="BV998" s="5" t="str">
        <f t="shared" si="174"/>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L999" s="4" t="str">
        <f>IFERROR(IF(VLOOKUP(I999,I$2:L998,4,0)=0,"",VLOOKUP(I999,I$2:L998,4,0)),"")</f>
        <v/>
      </c>
      <c r="M999" s="4" t="str">
        <f>IFERROR(IF(VLOOKUP(I999,I$2:M998,5,0)=0,"",VLOOKUP(I999,I$2:M998,5,0)),"")</f>
        <v/>
      </c>
      <c r="S999"/>
      <c r="AG999" s="3"/>
      <c r="AK999" s="127" t="str">
        <f t="shared" si="175"/>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1"/>
        <v/>
      </c>
      <c r="BO999" s="5" t="str">
        <f t="shared" si="172"/>
        <v/>
      </c>
      <c r="BP999" s="15" t="str">
        <f t="shared" si="173"/>
        <v/>
      </c>
      <c r="BQ999" s="29"/>
      <c r="BS999" s="5" t="str">
        <f t="shared" si="176"/>
        <v/>
      </c>
      <c r="BU999" s="5"/>
      <c r="BV999" s="5" t="str">
        <f t="shared" si="174"/>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L1000" s="4" t="str">
        <f>IFERROR(IF(VLOOKUP(I1000,I$2:L999,4,0)=0,"",VLOOKUP(I1000,I$2:L999,4,0)),"")</f>
        <v/>
      </c>
      <c r="M1000" s="4" t="str">
        <f>IFERROR(IF(VLOOKUP(I1000,I$2:M999,5,0)=0,"",VLOOKUP(I1000,I$2:M999,5,0)),"")</f>
        <v/>
      </c>
      <c r="S1000"/>
      <c r="AG1000" s="3"/>
      <c r="AK1000" s="127" t="str">
        <f t="shared" si="175"/>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1"/>
        <v/>
      </c>
      <c r="BO1000" s="5" t="str">
        <f t="shared" si="172"/>
        <v/>
      </c>
      <c r="BP1000" s="15" t="str">
        <f t="shared" si="173"/>
        <v/>
      </c>
      <c r="BQ1000" s="29"/>
      <c r="BS1000" s="5" t="str">
        <f t="shared" si="176"/>
        <v/>
      </c>
      <c r="BU1000" s="5"/>
      <c r="BV1000" s="5" t="str">
        <f t="shared" si="174"/>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L1001" s="4" t="str">
        <f>IFERROR(IF(VLOOKUP(I1001,I$2:L1000,4,0)=0,"",VLOOKUP(I1001,I$2:L1000,4,0)),"")</f>
        <v/>
      </c>
      <c r="M1001" s="4" t="str">
        <f>IFERROR(IF(VLOOKUP(I1001,I$2:M1000,5,0)=0,"",VLOOKUP(I1001,I$2:M1000,5,0)),"")</f>
        <v/>
      </c>
      <c r="S1001"/>
      <c r="AG1001" s="3"/>
      <c r="AK1001" s="127" t="str">
        <f t="shared" si="175"/>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1"/>
        <v/>
      </c>
      <c r="BO1001" s="5" t="str">
        <f t="shared" si="172"/>
        <v/>
      </c>
      <c r="BP1001" s="15" t="str">
        <f t="shared" si="173"/>
        <v/>
      </c>
      <c r="BQ1001" s="29"/>
      <c r="BS1001" s="5" t="str">
        <f t="shared" si="176"/>
        <v/>
      </c>
      <c r="BU1001" s="5"/>
      <c r="BV1001" s="5" t="str">
        <f t="shared" si="174"/>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L1002" s="4" t="str">
        <f>IFERROR(IF(VLOOKUP(I1002,I$2:L1001,4,0)=0,"",VLOOKUP(I1002,I$2:L1001,4,0)),"")</f>
        <v/>
      </c>
      <c r="M1002" s="4" t="str">
        <f>IFERROR(IF(VLOOKUP(I1002,I$2:M1001,5,0)=0,"",VLOOKUP(I1002,I$2:M1001,5,0)),"")</f>
        <v/>
      </c>
      <c r="S1002"/>
      <c r="AG1002" s="3"/>
      <c r="AK1002" s="127" t="str">
        <f t="shared" si="175"/>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1"/>
        <v/>
      </c>
      <c r="BO1002" s="5" t="str">
        <f t="shared" si="172"/>
        <v/>
      </c>
      <c r="BP1002" s="15" t="str">
        <f t="shared" si="173"/>
        <v/>
      </c>
      <c r="BQ1002" s="29"/>
      <c r="BS1002" s="5" t="str">
        <f t="shared" si="176"/>
        <v/>
      </c>
      <c r="BU1002" s="5"/>
      <c r="BV1002" s="5" t="str">
        <f t="shared" si="174"/>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L1003" s="4" t="str">
        <f>IFERROR(IF(VLOOKUP(I1003,I$2:L1002,4,0)=0,"",VLOOKUP(I1003,I$2:L1002,4,0)),"")</f>
        <v/>
      </c>
      <c r="M1003" s="4" t="str">
        <f>IFERROR(IF(VLOOKUP(I1003,I$2:M1002,5,0)=0,"",VLOOKUP(I1003,I$2:M1002,5,0)),"")</f>
        <v/>
      </c>
      <c r="S1003"/>
      <c r="AG1003" s="3"/>
      <c r="AK1003" s="127" t="str">
        <f t="shared" si="175"/>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1"/>
        <v/>
      </c>
      <c r="BO1003" s="5" t="str">
        <f t="shared" si="172"/>
        <v/>
      </c>
      <c r="BP1003" s="15" t="str">
        <f t="shared" si="173"/>
        <v/>
      </c>
      <c r="BQ1003" s="29"/>
      <c r="BS1003" s="5" t="str">
        <f t="shared" si="176"/>
        <v/>
      </c>
      <c r="BU1003" s="5"/>
      <c r="BV1003" s="5" t="str">
        <f t="shared" si="174"/>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L1004" s="4" t="str">
        <f>IFERROR(IF(VLOOKUP(I1004,I$2:L1003,4,0)=0,"",VLOOKUP(I1004,I$2:L1003,4,0)),"")</f>
        <v/>
      </c>
      <c r="M1004" s="4" t="str">
        <f>IFERROR(IF(VLOOKUP(I1004,I$2:M1003,5,0)=0,"",VLOOKUP(I1004,I$2:M1003,5,0)),"")</f>
        <v/>
      </c>
      <c r="S1004"/>
      <c r="AG1004" s="3"/>
      <c r="AK1004" s="127" t="str">
        <f t="shared" si="175"/>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1"/>
        <v/>
      </c>
      <c r="BO1004" s="5" t="str">
        <f t="shared" si="172"/>
        <v/>
      </c>
      <c r="BP1004" s="15" t="str">
        <f t="shared" si="173"/>
        <v/>
      </c>
      <c r="BQ1004" s="29"/>
      <c r="BS1004" s="5" t="str">
        <f t="shared" si="176"/>
        <v/>
      </c>
      <c r="BU1004" s="5"/>
      <c r="BV1004" s="5" t="str">
        <f t="shared" si="174"/>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L1005" s="4" t="str">
        <f>IFERROR(IF(VLOOKUP(I1005,I$2:L1004,4,0)=0,"",VLOOKUP(I1005,I$2:L1004,4,0)),"")</f>
        <v/>
      </c>
      <c r="M1005" s="4" t="str">
        <f>IFERROR(IF(VLOOKUP(I1005,I$2:M1004,5,0)=0,"",VLOOKUP(I1005,I$2:M1004,5,0)),"")</f>
        <v/>
      </c>
      <c r="S1005"/>
      <c r="AG1005" s="3"/>
      <c r="AK1005" s="127" t="str">
        <f t="shared" si="175"/>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1"/>
        <v/>
      </c>
      <c r="BO1005" s="5" t="str">
        <f t="shared" si="172"/>
        <v/>
      </c>
      <c r="BP1005" s="15" t="str">
        <f t="shared" si="173"/>
        <v/>
      </c>
      <c r="BQ1005" s="29"/>
      <c r="BS1005" s="5" t="str">
        <f t="shared" si="176"/>
        <v/>
      </c>
      <c r="BU1005" s="5"/>
      <c r="BV1005" s="5" t="str">
        <f t="shared" si="174"/>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L1006" s="4" t="str">
        <f>IFERROR(IF(VLOOKUP(I1006,I$2:L1005,4,0)=0,"",VLOOKUP(I1006,I$2:L1005,4,0)),"")</f>
        <v/>
      </c>
      <c r="M1006" s="4" t="str">
        <f>IFERROR(IF(VLOOKUP(I1006,I$2:M1005,5,0)=0,"",VLOOKUP(I1006,I$2:M1005,5,0)),"")</f>
        <v/>
      </c>
      <c r="S1006"/>
      <c r="AG1006" s="3"/>
      <c r="AK1006" s="127" t="str">
        <f t="shared" si="175"/>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1"/>
        <v/>
      </c>
      <c r="BO1006" s="5" t="str">
        <f t="shared" si="172"/>
        <v/>
      </c>
      <c r="BP1006" s="15" t="str">
        <f t="shared" si="173"/>
        <v/>
      </c>
      <c r="BQ1006" s="29"/>
      <c r="BS1006" s="5" t="str">
        <f t="shared" si="176"/>
        <v/>
      </c>
      <c r="BU1006" s="5"/>
      <c r="BV1006" s="5" t="str">
        <f t="shared" si="174"/>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L1007" s="4" t="str">
        <f>IFERROR(IF(VLOOKUP(I1007,I$2:L1006,4,0)=0,"",VLOOKUP(I1007,I$2:L1006,4,0)),"")</f>
        <v/>
      </c>
      <c r="M1007" s="4" t="str">
        <f>IFERROR(IF(VLOOKUP(I1007,I$2:M1006,5,0)=0,"",VLOOKUP(I1007,I$2:M1006,5,0)),"")</f>
        <v/>
      </c>
      <c r="S1007"/>
      <c r="AG1007" s="3"/>
      <c r="AK1007" s="127" t="str">
        <f t="shared" si="175"/>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1"/>
        <v/>
      </c>
      <c r="BO1007" s="5" t="str">
        <f t="shared" si="172"/>
        <v/>
      </c>
      <c r="BP1007" s="15" t="str">
        <f t="shared" si="173"/>
        <v/>
      </c>
      <c r="BQ1007" s="29"/>
      <c r="BS1007" s="5" t="str">
        <f t="shared" si="176"/>
        <v/>
      </c>
      <c r="BU1007" s="5"/>
      <c r="BV1007" s="5" t="str">
        <f t="shared" si="174"/>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L1008" s="4" t="str">
        <f>IFERROR(IF(VLOOKUP(I1008,I$2:L1007,4,0)=0,"",VLOOKUP(I1008,I$2:L1007,4,0)),"")</f>
        <v/>
      </c>
      <c r="M1008" s="4" t="str">
        <f>IFERROR(IF(VLOOKUP(I1008,I$2:M1007,5,0)=0,"",VLOOKUP(I1008,I$2:M1007,5,0)),"")</f>
        <v/>
      </c>
      <c r="S1008"/>
      <c r="AG1008" s="3"/>
      <c r="AK1008" s="127" t="str">
        <f t="shared" si="175"/>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1"/>
        <v/>
      </c>
      <c r="BO1008" s="5" t="str">
        <f t="shared" si="172"/>
        <v/>
      </c>
      <c r="BP1008" s="15" t="str">
        <f t="shared" si="173"/>
        <v/>
      </c>
      <c r="BQ1008" s="29"/>
      <c r="BS1008" s="5" t="str">
        <f t="shared" si="176"/>
        <v/>
      </c>
      <c r="BU1008" s="5"/>
      <c r="BV1008" s="5" t="str">
        <f t="shared" si="174"/>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L1009" s="4" t="str">
        <f>IFERROR(IF(VLOOKUP(I1009,I$2:L1008,4,0)=0,"",VLOOKUP(I1009,I$2:L1008,4,0)),"")</f>
        <v/>
      </c>
      <c r="M1009" s="4" t="str">
        <f>IFERROR(IF(VLOOKUP(I1009,I$2:M1008,5,0)=0,"",VLOOKUP(I1009,I$2:M1008,5,0)),"")</f>
        <v/>
      </c>
      <c r="S1009"/>
      <c r="AG1009" s="3"/>
      <c r="AK1009" s="127" t="str">
        <f t="shared" si="175"/>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1"/>
        <v/>
      </c>
      <c r="BO1009" s="5" t="str">
        <f t="shared" si="172"/>
        <v/>
      </c>
      <c r="BP1009" s="15" t="str">
        <f t="shared" si="173"/>
        <v/>
      </c>
      <c r="BQ1009" s="29"/>
      <c r="BS1009" s="5" t="str">
        <f t="shared" si="176"/>
        <v/>
      </c>
      <c r="BU1009" s="5"/>
      <c r="BV1009" s="5" t="str">
        <f t="shared" si="174"/>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L1010" s="4" t="str">
        <f>IFERROR(IF(VLOOKUP(I1010,I$2:L1009,4,0)=0,"",VLOOKUP(I1010,I$2:L1009,4,0)),"")</f>
        <v/>
      </c>
      <c r="M1010" s="4" t="str">
        <f>IFERROR(IF(VLOOKUP(I1010,I$2:M1009,5,0)=0,"",VLOOKUP(I1010,I$2:M1009,5,0)),"")</f>
        <v/>
      </c>
      <c r="S1010"/>
      <c r="AG1010" s="3"/>
      <c r="AK1010" s="127" t="str">
        <f t="shared" si="175"/>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1"/>
        <v/>
      </c>
      <c r="BO1010" s="5" t="str">
        <f t="shared" si="172"/>
        <v/>
      </c>
      <c r="BP1010" s="15" t="str">
        <f t="shared" si="173"/>
        <v/>
      </c>
      <c r="BQ1010" s="29"/>
      <c r="BS1010" s="5" t="str">
        <f t="shared" si="176"/>
        <v/>
      </c>
      <c r="BU1010" s="5"/>
      <c r="BV1010" s="5" t="str">
        <f t="shared" si="174"/>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L1011" s="4" t="str">
        <f>IFERROR(IF(VLOOKUP(I1011,I$2:L1010,4,0)=0,"",VLOOKUP(I1011,I$2:L1010,4,0)),"")</f>
        <v/>
      </c>
      <c r="M1011" s="4" t="str">
        <f>IFERROR(IF(VLOOKUP(I1011,I$2:M1010,5,0)=0,"",VLOOKUP(I1011,I$2:M1010,5,0)),"")</f>
        <v/>
      </c>
      <c r="S1011"/>
      <c r="AG1011" s="3"/>
      <c r="AK1011" s="127" t="str">
        <f t="shared" si="175"/>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1"/>
        <v/>
      </c>
      <c r="BO1011" s="5" t="str">
        <f t="shared" si="172"/>
        <v/>
      </c>
      <c r="BP1011" s="15" t="str">
        <f t="shared" si="173"/>
        <v/>
      </c>
      <c r="BQ1011" s="29"/>
      <c r="BS1011" s="5" t="str">
        <f t="shared" si="176"/>
        <v/>
      </c>
      <c r="BU1011" s="5"/>
      <c r="BV1011" s="5" t="str">
        <f t="shared" si="174"/>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L1012" s="4" t="str">
        <f>IFERROR(IF(VLOOKUP(I1012,I$2:L1011,4,0)=0,"",VLOOKUP(I1012,I$2:L1011,4,0)),"")</f>
        <v/>
      </c>
      <c r="M1012" s="4" t="str">
        <f>IFERROR(IF(VLOOKUP(I1012,I$2:M1011,5,0)=0,"",VLOOKUP(I1012,I$2:M1011,5,0)),"")</f>
        <v/>
      </c>
      <c r="S1012"/>
      <c r="AG1012" s="3"/>
      <c r="AK1012" s="127" t="str">
        <f t="shared" si="175"/>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1"/>
        <v/>
      </c>
      <c r="BO1012" s="5" t="str">
        <f t="shared" si="172"/>
        <v/>
      </c>
      <c r="BP1012" s="15" t="str">
        <f t="shared" si="173"/>
        <v/>
      </c>
      <c r="BQ1012" s="29"/>
      <c r="BS1012" s="5" t="str">
        <f t="shared" si="176"/>
        <v/>
      </c>
      <c r="BU1012" s="5"/>
      <c r="BV1012" s="5" t="str">
        <f t="shared" si="174"/>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L1013" s="4" t="str">
        <f>IFERROR(IF(VLOOKUP(I1013,I$2:L1012,4,0)=0,"",VLOOKUP(I1013,I$2:L1012,4,0)),"")</f>
        <v/>
      </c>
      <c r="M1013" s="4" t="str">
        <f>IFERROR(IF(VLOOKUP(I1013,I$2:M1012,5,0)=0,"",VLOOKUP(I1013,I$2:M1012,5,0)),"")</f>
        <v/>
      </c>
      <c r="S1013"/>
      <c r="AG1013" s="3"/>
      <c r="AK1013" s="127" t="str">
        <f t="shared" si="175"/>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1"/>
        <v/>
      </c>
      <c r="BO1013" s="5" t="str">
        <f t="shared" si="172"/>
        <v/>
      </c>
      <c r="BP1013" s="15" t="str">
        <f t="shared" si="173"/>
        <v/>
      </c>
      <c r="BQ1013" s="29"/>
      <c r="BS1013" s="5" t="str">
        <f t="shared" si="176"/>
        <v/>
      </c>
      <c r="BU1013" s="5"/>
      <c r="BV1013" s="5" t="str">
        <f t="shared" si="174"/>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L1014" s="4" t="str">
        <f>IFERROR(IF(VLOOKUP(I1014,I$2:L1013,4,0)=0,"",VLOOKUP(I1014,I$2:L1013,4,0)),"")</f>
        <v/>
      </c>
      <c r="M1014" s="4" t="str">
        <f>IFERROR(IF(VLOOKUP(I1014,I$2:M1013,5,0)=0,"",VLOOKUP(I1014,I$2:M1013,5,0)),"")</f>
        <v/>
      </c>
      <c r="S1014"/>
      <c r="AG1014" s="3"/>
      <c r="AK1014" s="127" t="str">
        <f t="shared" si="175"/>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1"/>
        <v/>
      </c>
      <c r="BO1014" s="5" t="str">
        <f t="shared" si="172"/>
        <v/>
      </c>
      <c r="BP1014" s="15" t="str">
        <f t="shared" si="173"/>
        <v/>
      </c>
      <c r="BQ1014" s="29"/>
      <c r="BS1014" s="5" t="str">
        <f t="shared" si="176"/>
        <v/>
      </c>
      <c r="BU1014" s="5"/>
      <c r="BV1014" s="5" t="str">
        <f t="shared" si="174"/>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L1015" s="4" t="str">
        <f>IFERROR(IF(VLOOKUP(I1015,I$2:L1014,4,0)=0,"",VLOOKUP(I1015,I$2:L1014,4,0)),"")</f>
        <v/>
      </c>
      <c r="M1015" s="4" t="str">
        <f>IFERROR(IF(VLOOKUP(I1015,I$2:M1014,5,0)=0,"",VLOOKUP(I1015,I$2:M1014,5,0)),"")</f>
        <v/>
      </c>
      <c r="S1015"/>
      <c r="AG1015" s="3"/>
      <c r="AK1015" s="127" t="str">
        <f t="shared" si="175"/>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1"/>
        <v/>
      </c>
      <c r="BO1015" s="5" t="str">
        <f t="shared" si="172"/>
        <v/>
      </c>
      <c r="BP1015" s="15" t="str">
        <f t="shared" si="173"/>
        <v/>
      </c>
      <c r="BQ1015" s="29"/>
      <c r="BS1015" s="5" t="str">
        <f t="shared" si="176"/>
        <v/>
      </c>
      <c r="BU1015" s="5"/>
      <c r="BV1015" s="5" t="str">
        <f t="shared" si="174"/>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L1016" s="4" t="str">
        <f>IFERROR(IF(VLOOKUP(I1016,I$2:L1015,4,0)=0,"",VLOOKUP(I1016,I$2:L1015,4,0)),"")</f>
        <v/>
      </c>
      <c r="M1016" s="4" t="str">
        <f>IFERROR(IF(VLOOKUP(I1016,I$2:M1015,5,0)=0,"",VLOOKUP(I1016,I$2:M1015,5,0)),"")</f>
        <v/>
      </c>
      <c r="S1016"/>
      <c r="AG1016" s="3"/>
      <c r="AK1016" s="127" t="str">
        <f t="shared" si="175"/>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1"/>
        <v/>
      </c>
      <c r="BO1016" s="5" t="str">
        <f t="shared" si="172"/>
        <v/>
      </c>
      <c r="BP1016" s="15" t="str">
        <f t="shared" si="173"/>
        <v/>
      </c>
      <c r="BQ1016" s="29"/>
      <c r="BS1016" s="5" t="str">
        <f t="shared" si="176"/>
        <v/>
      </c>
      <c r="BU1016" s="5"/>
      <c r="BV1016" s="5" t="str">
        <f t="shared" si="174"/>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L1017" s="4" t="str">
        <f>IFERROR(IF(VLOOKUP(I1017,I$2:L1016,4,0)=0,"",VLOOKUP(I1017,I$2:L1016,4,0)),"")</f>
        <v/>
      </c>
      <c r="M1017" s="4" t="str">
        <f>IFERROR(IF(VLOOKUP(I1017,I$2:M1016,5,0)=0,"",VLOOKUP(I1017,I$2:M1016,5,0)),"")</f>
        <v/>
      </c>
      <c r="S1017"/>
      <c r="AG1017" s="3"/>
      <c r="AK1017" s="127" t="str">
        <f t="shared" si="175"/>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1"/>
        <v/>
      </c>
      <c r="BO1017" s="5" t="str">
        <f t="shared" si="172"/>
        <v/>
      </c>
      <c r="BP1017" s="15" t="str">
        <f t="shared" si="173"/>
        <v/>
      </c>
      <c r="BQ1017" s="29"/>
      <c r="BS1017" s="5" t="str">
        <f t="shared" si="176"/>
        <v/>
      </c>
      <c r="BU1017" s="5"/>
      <c r="BV1017" s="5" t="str">
        <f t="shared" si="174"/>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L1018" s="4" t="str">
        <f>IFERROR(IF(VLOOKUP(I1018,I$2:L1017,4,0)=0,"",VLOOKUP(I1018,I$2:L1017,4,0)),"")</f>
        <v/>
      </c>
      <c r="M1018" s="4" t="str">
        <f>IFERROR(IF(VLOOKUP(I1018,I$2:M1017,5,0)=0,"",VLOOKUP(I1018,I$2:M1017,5,0)),"")</f>
        <v/>
      </c>
      <c r="S1018"/>
      <c r="AG1018" s="3"/>
      <c r="AK1018" s="127" t="str">
        <f t="shared" si="175"/>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1"/>
        <v/>
      </c>
      <c r="BO1018" s="5" t="str">
        <f t="shared" si="172"/>
        <v/>
      </c>
      <c r="BP1018" s="15" t="str">
        <f t="shared" si="173"/>
        <v/>
      </c>
      <c r="BQ1018" s="29"/>
      <c r="BS1018" s="5" t="str">
        <f t="shared" si="176"/>
        <v/>
      </c>
      <c r="BU1018" s="5"/>
      <c r="BV1018" s="5" t="str">
        <f t="shared" si="174"/>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L1019" s="4" t="str">
        <f>IFERROR(IF(VLOOKUP(I1019,I$2:L1018,4,0)=0,"",VLOOKUP(I1019,I$2:L1018,4,0)),"")</f>
        <v/>
      </c>
      <c r="M1019" s="4" t="str">
        <f>IFERROR(IF(VLOOKUP(I1019,I$2:M1018,5,0)=0,"",VLOOKUP(I1019,I$2:M1018,5,0)),"")</f>
        <v/>
      </c>
      <c r="S1019"/>
      <c r="AG1019" s="3"/>
      <c r="AK1019" s="127" t="str">
        <f t="shared" si="175"/>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1"/>
        <v/>
      </c>
      <c r="BO1019" s="5" t="str">
        <f t="shared" si="172"/>
        <v/>
      </c>
      <c r="BP1019" s="15" t="str">
        <f t="shared" si="173"/>
        <v/>
      </c>
      <c r="BQ1019" s="29"/>
      <c r="BS1019" s="5" t="str">
        <f t="shared" si="176"/>
        <v/>
      </c>
      <c r="BU1019" s="5"/>
      <c r="BV1019" s="5" t="str">
        <f t="shared" si="174"/>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L1020" s="4" t="str">
        <f>IFERROR(IF(VLOOKUP(I1020,I$2:L1019,4,0)=0,"",VLOOKUP(I1020,I$2:L1019,4,0)),"")</f>
        <v/>
      </c>
      <c r="M1020" s="4" t="str">
        <f>IFERROR(IF(VLOOKUP(I1020,I$2:M1019,5,0)=0,"",VLOOKUP(I1020,I$2:M1019,5,0)),"")</f>
        <v/>
      </c>
      <c r="S1020"/>
      <c r="AG1020" s="3"/>
      <c r="AK1020" s="127" t="str">
        <f t="shared" si="175"/>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1"/>
        <v/>
      </c>
      <c r="BO1020" s="5" t="str">
        <f t="shared" si="172"/>
        <v/>
      </c>
      <c r="BP1020" s="15" t="str">
        <f t="shared" si="173"/>
        <v/>
      </c>
      <c r="BQ1020" s="29"/>
      <c r="BS1020" s="5" t="str">
        <f t="shared" si="176"/>
        <v/>
      </c>
      <c r="BU1020" s="5"/>
      <c r="BV1020" s="5" t="str">
        <f t="shared" si="174"/>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L1021" s="4" t="str">
        <f>IFERROR(IF(VLOOKUP(I1021,I$2:L1020,4,0)=0,"",VLOOKUP(I1021,I$2:L1020,4,0)),"")</f>
        <v/>
      </c>
      <c r="M1021" s="4" t="str">
        <f>IFERROR(IF(VLOOKUP(I1021,I$2:M1020,5,0)=0,"",VLOOKUP(I1021,I$2:M1020,5,0)),"")</f>
        <v/>
      </c>
      <c r="S1021"/>
      <c r="AG1021" s="3"/>
      <c r="AK1021" s="127" t="str">
        <f t="shared" si="175"/>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1"/>
        <v/>
      </c>
      <c r="BO1021" s="5" t="str">
        <f t="shared" si="172"/>
        <v/>
      </c>
      <c r="BP1021" s="15" t="str">
        <f t="shared" si="173"/>
        <v/>
      </c>
      <c r="BQ1021" s="29"/>
      <c r="BS1021" s="5" t="str">
        <f t="shared" si="176"/>
        <v/>
      </c>
      <c r="BU1021" s="5"/>
      <c r="BV1021" s="5" t="str">
        <f t="shared" si="174"/>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L1022" s="4" t="str">
        <f>IFERROR(IF(VLOOKUP(I1022,I$2:L1021,4,0)=0,"",VLOOKUP(I1022,I$2:L1021,4,0)),"")</f>
        <v/>
      </c>
      <c r="M1022" s="4" t="str">
        <f>IFERROR(IF(VLOOKUP(I1022,I$2:M1021,5,0)=0,"",VLOOKUP(I1022,I$2:M1021,5,0)),"")</f>
        <v/>
      </c>
      <c r="S1022"/>
      <c r="AG1022" s="3"/>
      <c r="AK1022" s="127" t="str">
        <f t="shared" si="175"/>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1"/>
        <v/>
      </c>
      <c r="BO1022" s="5" t="str">
        <f t="shared" si="172"/>
        <v/>
      </c>
      <c r="BP1022" s="15" t="str">
        <f t="shared" si="173"/>
        <v/>
      </c>
      <c r="BQ1022" s="29"/>
      <c r="BS1022" s="5" t="str">
        <f t="shared" si="176"/>
        <v/>
      </c>
      <c r="BU1022" s="5"/>
      <c r="BV1022" s="5" t="str">
        <f t="shared" si="174"/>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L1023" s="4" t="str">
        <f>IFERROR(IF(VLOOKUP(I1023,I$2:L1022,4,0)=0,"",VLOOKUP(I1023,I$2:L1022,4,0)),"")</f>
        <v/>
      </c>
      <c r="M1023" s="4" t="str">
        <f>IFERROR(IF(VLOOKUP(I1023,I$2:M1022,5,0)=0,"",VLOOKUP(I1023,I$2:M1022,5,0)),"")</f>
        <v/>
      </c>
      <c r="S1023"/>
      <c r="AG1023" s="3"/>
      <c r="AK1023" s="127" t="str">
        <f t="shared" si="175"/>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1"/>
        <v/>
      </c>
      <c r="BO1023" s="5" t="str">
        <f t="shared" si="172"/>
        <v/>
      </c>
      <c r="BP1023" s="15" t="str">
        <f t="shared" si="173"/>
        <v/>
      </c>
      <c r="BQ1023" s="29"/>
      <c r="BS1023" s="5" t="str">
        <f t="shared" si="176"/>
        <v/>
      </c>
      <c r="BU1023" s="5"/>
      <c r="BV1023" s="5" t="str">
        <f t="shared" si="174"/>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L1024" s="4" t="str">
        <f>IFERROR(IF(VLOOKUP(I1024,I$2:L1023,4,0)=0,"",VLOOKUP(I1024,I$2:L1023,4,0)),"")</f>
        <v/>
      </c>
      <c r="M1024" s="4" t="str">
        <f>IFERROR(IF(VLOOKUP(I1024,I$2:M1023,5,0)=0,"",VLOOKUP(I1024,I$2:M1023,5,0)),"")</f>
        <v/>
      </c>
      <c r="S1024"/>
      <c r="AG1024" s="3"/>
      <c r="AK1024" s="127" t="str">
        <f t="shared" si="175"/>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1"/>
        <v/>
      </c>
      <c r="BO1024" s="5" t="str">
        <f t="shared" si="172"/>
        <v/>
      </c>
      <c r="BP1024" s="15" t="str">
        <f t="shared" si="173"/>
        <v/>
      </c>
      <c r="BQ1024" s="29"/>
      <c r="BS1024" s="5" t="str">
        <f t="shared" si="176"/>
        <v/>
      </c>
      <c r="BU1024" s="5"/>
      <c r="BV1024" s="5" t="str">
        <f t="shared" si="174"/>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L1025" s="4" t="str">
        <f>IFERROR(IF(VLOOKUP(I1025,I$2:L1024,4,0)=0,"",VLOOKUP(I1025,I$2:L1024,4,0)),"")</f>
        <v/>
      </c>
      <c r="M1025" s="4" t="str">
        <f>IFERROR(IF(VLOOKUP(I1025,I$2:M1024,5,0)=0,"",VLOOKUP(I1025,I$2:M1024,5,0)),"")</f>
        <v/>
      </c>
      <c r="S1025"/>
      <c r="AG1025" s="3"/>
      <c r="AK1025" s="127" t="str">
        <f t="shared" si="175"/>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1"/>
        <v/>
      </c>
      <c r="BO1025" s="5" t="str">
        <f t="shared" si="172"/>
        <v/>
      </c>
      <c r="BP1025" s="15" t="str">
        <f t="shared" si="173"/>
        <v/>
      </c>
      <c r="BQ1025" s="29"/>
      <c r="BS1025" s="5" t="str">
        <f t="shared" si="176"/>
        <v/>
      </c>
      <c r="BU1025" s="5"/>
      <c r="BV1025" s="5" t="str">
        <f t="shared" si="174"/>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L1026" s="4" t="str">
        <f>IFERROR(IF(VLOOKUP(I1026,I$2:L1025,4,0)=0,"",VLOOKUP(I1026,I$2:L1025,4,0)),"")</f>
        <v/>
      </c>
      <c r="M1026" s="4" t="str">
        <f>IFERROR(IF(VLOOKUP(I1026,I$2:M1025,5,0)=0,"",VLOOKUP(I1026,I$2:M1025,5,0)),"")</f>
        <v/>
      </c>
      <c r="S1026"/>
      <c r="AG1026" s="3"/>
      <c r="AK1026" s="127" t="str">
        <f t="shared" si="175"/>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7">IF(BM1026="","",AI1026)</f>
        <v/>
      </c>
      <c r="BO1026" s="5" t="str">
        <f t="shared" ref="BO1026:BO1089" si="178">IF(BM1026="","",E1026)</f>
        <v/>
      </c>
      <c r="BP1026" s="15" t="str">
        <f t="shared" ref="BP1026:BP1089" si="179">IF(BM1026="","",F1026)</f>
        <v/>
      </c>
      <c r="BQ1026" s="29"/>
      <c r="BS1026" s="5" t="str">
        <f t="shared" si="176"/>
        <v/>
      </c>
      <c r="BU1026" s="5"/>
      <c r="BV1026" s="5" t="str">
        <f t="shared" ref="BV1026:BV1076" si="180">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L1027" s="4" t="str">
        <f>IFERROR(IF(VLOOKUP(I1027,I$2:L1026,4,0)=0,"",VLOOKUP(I1027,I$2:L1026,4,0)),"")</f>
        <v/>
      </c>
      <c r="M1027" s="4" t="str">
        <f>IFERROR(IF(VLOOKUP(I1027,I$2:M1026,5,0)=0,"",VLOOKUP(I1027,I$2:M1026,5,0)),"")</f>
        <v/>
      </c>
      <c r="S1027"/>
      <c r="AG1027" s="3"/>
      <c r="AK1027" s="127" t="str">
        <f t="shared" ref="AK1027:AK1090" si="181">IF(AJ1027="","",AJ1027/((AH1027*0.746*365*24)+438))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7"/>
        <v/>
      </c>
      <c r="BO1027" s="5" t="str">
        <f t="shared" si="178"/>
        <v/>
      </c>
      <c r="BP1027" s="15" t="str">
        <f t="shared" si="179"/>
        <v/>
      </c>
      <c r="BQ1027" s="29"/>
      <c r="BS1027" s="5" t="str">
        <f t="shared" si="176"/>
        <v/>
      </c>
      <c r="BU1027" s="5"/>
      <c r="BV1027" s="5" t="str">
        <f t="shared" si="180"/>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L1028" s="4" t="str">
        <f>IFERROR(IF(VLOOKUP(I1028,I$2:L1027,4,0)=0,"",VLOOKUP(I1028,I$2:L1027,4,0)),"")</f>
        <v/>
      </c>
      <c r="M1028" s="4" t="str">
        <f>IFERROR(IF(VLOOKUP(I1028,I$2:M1027,5,0)=0,"",VLOOKUP(I1028,I$2:M1027,5,0)),"")</f>
        <v/>
      </c>
      <c r="S1028"/>
      <c r="AG1028" s="3"/>
      <c r="AK1028" s="127" t="str">
        <f t="shared" si="181"/>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7"/>
        <v/>
      </c>
      <c r="BO1028" s="5" t="str">
        <f t="shared" si="178"/>
        <v/>
      </c>
      <c r="BP1028" s="15" t="str">
        <f t="shared" si="179"/>
        <v/>
      </c>
      <c r="BQ1028" s="29"/>
      <c r="BS1028" s="5" t="str">
        <f t="shared" si="176"/>
        <v/>
      </c>
      <c r="BU1028" s="5"/>
      <c r="BV1028" s="5" t="str">
        <f t="shared" si="180"/>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L1029" s="4" t="str">
        <f>IFERROR(IF(VLOOKUP(I1029,I$2:L1028,4,0)=0,"",VLOOKUP(I1029,I$2:L1028,4,0)),"")</f>
        <v/>
      </c>
      <c r="M1029" s="4" t="str">
        <f>IFERROR(IF(VLOOKUP(I1029,I$2:M1028,5,0)=0,"",VLOOKUP(I1029,I$2:M1028,5,0)),"")</f>
        <v/>
      </c>
      <c r="S1029"/>
      <c r="AG1029" s="3"/>
      <c r="AK1029" s="127" t="str">
        <f t="shared" si="181"/>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7"/>
        <v/>
      </c>
      <c r="BO1029" s="5" t="str">
        <f t="shared" si="178"/>
        <v/>
      </c>
      <c r="BP1029" s="15" t="str">
        <f t="shared" si="179"/>
        <v/>
      </c>
      <c r="BQ1029" s="29"/>
      <c r="BS1029" s="5" t="str">
        <f t="shared" si="176"/>
        <v/>
      </c>
      <c r="BU1029" s="5"/>
      <c r="BV1029" s="5" t="str">
        <f t="shared" si="180"/>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L1030" s="4" t="str">
        <f>IFERROR(IF(VLOOKUP(I1030,I$2:L1029,4,0)=0,"",VLOOKUP(I1030,I$2:L1029,4,0)),"")</f>
        <v/>
      </c>
      <c r="M1030" s="4" t="str">
        <f>IFERROR(IF(VLOOKUP(I1030,I$2:M1029,5,0)=0,"",VLOOKUP(I1030,I$2:M1029,5,0)),"")</f>
        <v/>
      </c>
      <c r="S1030"/>
      <c r="AG1030" s="3"/>
      <c r="AK1030" s="127" t="str">
        <f t="shared" si="181"/>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7"/>
        <v/>
      </c>
      <c r="BO1030" s="5" t="str">
        <f t="shared" si="178"/>
        <v/>
      </c>
      <c r="BP1030" s="15" t="str">
        <f t="shared" si="179"/>
        <v/>
      </c>
      <c r="BQ1030" s="29"/>
      <c r="BS1030" s="5" t="str">
        <f t="shared" si="176"/>
        <v/>
      </c>
      <c r="BU1030" s="5"/>
      <c r="BV1030" s="5" t="str">
        <f t="shared" si="180"/>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L1031" s="4" t="str">
        <f>IFERROR(IF(VLOOKUP(I1031,I$2:L1030,4,0)=0,"",VLOOKUP(I1031,I$2:L1030,4,0)),"")</f>
        <v/>
      </c>
      <c r="M1031" s="4" t="str">
        <f>IFERROR(IF(VLOOKUP(I1031,I$2:M1030,5,0)=0,"",VLOOKUP(I1031,I$2:M1030,5,0)),"")</f>
        <v/>
      </c>
      <c r="S1031"/>
      <c r="AG1031" s="3"/>
      <c r="AK1031" s="127" t="str">
        <f t="shared" si="181"/>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7"/>
        <v/>
      </c>
      <c r="BO1031" s="5" t="str">
        <f t="shared" si="178"/>
        <v/>
      </c>
      <c r="BP1031" s="15" t="str">
        <f t="shared" si="179"/>
        <v/>
      </c>
      <c r="BQ1031" s="29"/>
      <c r="BS1031" s="5" t="str">
        <f t="shared" si="176"/>
        <v/>
      </c>
      <c r="BU1031" s="5"/>
      <c r="BV1031" s="5" t="str">
        <f t="shared" si="180"/>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L1032" s="4" t="str">
        <f>IFERROR(IF(VLOOKUP(I1032,I$2:L1031,4,0)=0,"",VLOOKUP(I1032,I$2:L1031,4,0)),"")</f>
        <v/>
      </c>
      <c r="M1032" s="4" t="str">
        <f>IFERROR(IF(VLOOKUP(I1032,I$2:M1031,5,0)=0,"",VLOOKUP(I1032,I$2:M1031,5,0)),"")</f>
        <v/>
      </c>
      <c r="S1032"/>
      <c r="AG1032" s="3"/>
      <c r="AK1032" s="127" t="str">
        <f t="shared" si="181"/>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7"/>
        <v/>
      </c>
      <c r="BO1032" s="5" t="str">
        <f t="shared" si="178"/>
        <v/>
      </c>
      <c r="BP1032" s="15" t="str">
        <f t="shared" si="179"/>
        <v/>
      </c>
      <c r="BQ1032" s="29"/>
      <c r="BS1032" s="5" t="str">
        <f t="shared" si="176"/>
        <v/>
      </c>
      <c r="BU1032" s="5"/>
      <c r="BV1032" s="5" t="str">
        <f t="shared" si="180"/>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L1033" s="4" t="str">
        <f>IFERROR(IF(VLOOKUP(I1033,I$2:L1032,4,0)=0,"",VLOOKUP(I1033,I$2:L1032,4,0)),"")</f>
        <v/>
      </c>
      <c r="M1033" s="4" t="str">
        <f>IFERROR(IF(VLOOKUP(I1033,I$2:M1032,5,0)=0,"",VLOOKUP(I1033,I$2:M1032,5,0)),"")</f>
        <v/>
      </c>
      <c r="S1033"/>
      <c r="AG1033" s="3"/>
      <c r="AK1033" s="127" t="str">
        <f t="shared" si="181"/>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7"/>
        <v/>
      </c>
      <c r="BO1033" s="5" t="str">
        <f t="shared" si="178"/>
        <v/>
      </c>
      <c r="BP1033" s="15" t="str">
        <f t="shared" si="179"/>
        <v/>
      </c>
      <c r="BQ1033" s="29"/>
      <c r="BS1033" s="5" t="str">
        <f t="shared" si="176"/>
        <v/>
      </c>
      <c r="BU1033" s="5"/>
      <c r="BV1033" s="5" t="str">
        <f t="shared" si="180"/>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L1034" s="4" t="str">
        <f>IFERROR(IF(VLOOKUP(I1034,I$2:L1033,4,0)=0,"",VLOOKUP(I1034,I$2:L1033,4,0)),"")</f>
        <v/>
      </c>
      <c r="M1034" s="4" t="str">
        <f>IFERROR(IF(VLOOKUP(I1034,I$2:M1033,5,0)=0,"",VLOOKUP(I1034,I$2:M1033,5,0)),"")</f>
        <v/>
      </c>
      <c r="S1034"/>
      <c r="AG1034" s="3"/>
      <c r="AK1034" s="127" t="str">
        <f t="shared" si="181"/>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7"/>
        <v/>
      </c>
      <c r="BO1034" s="5" t="str">
        <f t="shared" si="178"/>
        <v/>
      </c>
      <c r="BP1034" s="15" t="str">
        <f t="shared" si="179"/>
        <v/>
      </c>
      <c r="BQ1034" s="29"/>
      <c r="BS1034" s="5" t="str">
        <f t="shared" si="176"/>
        <v/>
      </c>
      <c r="BU1034" s="5"/>
      <c r="BV1034" s="5" t="str">
        <f t="shared" si="180"/>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L1035" s="4" t="str">
        <f>IFERROR(IF(VLOOKUP(I1035,I$2:L1034,4,0)=0,"",VLOOKUP(I1035,I$2:L1034,4,0)),"")</f>
        <v/>
      </c>
      <c r="M1035" s="4" t="str">
        <f>IFERROR(IF(VLOOKUP(I1035,I$2:M1034,5,0)=0,"",VLOOKUP(I1035,I$2:M1034,5,0)),"")</f>
        <v/>
      </c>
      <c r="S1035"/>
      <c r="AG1035" s="3"/>
      <c r="AK1035" s="127" t="str">
        <f t="shared" si="181"/>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7"/>
        <v/>
      </c>
      <c r="BO1035" s="5" t="str">
        <f t="shared" si="178"/>
        <v/>
      </c>
      <c r="BP1035" s="15" t="str">
        <f t="shared" si="179"/>
        <v/>
      </c>
      <c r="BQ1035" s="29"/>
      <c r="BS1035" s="5" t="str">
        <f t="shared" si="176"/>
        <v/>
      </c>
      <c r="BU1035" s="5"/>
      <c r="BV1035" s="5" t="str">
        <f t="shared" si="180"/>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L1036" s="4" t="str">
        <f>IFERROR(IF(VLOOKUP(I1036,I$2:L1035,4,0)=0,"",VLOOKUP(I1036,I$2:L1035,4,0)),"")</f>
        <v/>
      </c>
      <c r="M1036" s="4" t="str">
        <f>IFERROR(IF(VLOOKUP(I1036,I$2:M1035,5,0)=0,"",VLOOKUP(I1036,I$2:M1035,5,0)),"")</f>
        <v/>
      </c>
      <c r="S1036"/>
      <c r="AG1036" s="3"/>
      <c r="AK1036" s="127" t="str">
        <f t="shared" si="181"/>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7"/>
        <v/>
      </c>
      <c r="BO1036" s="5" t="str">
        <f t="shared" si="178"/>
        <v/>
      </c>
      <c r="BP1036" s="15" t="str">
        <f t="shared" si="179"/>
        <v/>
      </c>
      <c r="BQ1036" s="29"/>
      <c r="BS1036" s="5" t="str">
        <f t="shared" si="176"/>
        <v/>
      </c>
      <c r="BU1036" s="5"/>
      <c r="BV1036" s="5" t="str">
        <f t="shared" si="180"/>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L1037" s="4" t="str">
        <f>IFERROR(IF(VLOOKUP(I1037,I$2:L1036,4,0)=0,"",VLOOKUP(I1037,I$2:L1036,4,0)),"")</f>
        <v/>
      </c>
      <c r="M1037" s="4" t="str">
        <f>IFERROR(IF(VLOOKUP(I1037,I$2:M1036,5,0)=0,"",VLOOKUP(I1037,I$2:M1036,5,0)),"")</f>
        <v/>
      </c>
      <c r="S1037"/>
      <c r="AG1037" s="3"/>
      <c r="AK1037" s="127" t="str">
        <f t="shared" si="181"/>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7"/>
        <v/>
      </c>
      <c r="BO1037" s="5" t="str">
        <f t="shared" si="178"/>
        <v/>
      </c>
      <c r="BP1037" s="15" t="str">
        <f t="shared" si="179"/>
        <v/>
      </c>
      <c r="BQ1037" s="29"/>
      <c r="BS1037" s="5" t="str">
        <f t="shared" si="176"/>
        <v/>
      </c>
      <c r="BU1037" s="5"/>
      <c r="BV1037" s="5" t="str">
        <f t="shared" si="180"/>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L1038" s="4" t="str">
        <f>IFERROR(IF(VLOOKUP(I1038,I$2:L1037,4,0)=0,"",VLOOKUP(I1038,I$2:L1037,4,0)),"")</f>
        <v/>
      </c>
      <c r="M1038" s="4" t="str">
        <f>IFERROR(IF(VLOOKUP(I1038,I$2:M1037,5,0)=0,"",VLOOKUP(I1038,I$2:M1037,5,0)),"")</f>
        <v/>
      </c>
      <c r="S1038"/>
      <c r="AG1038" s="3"/>
      <c r="AK1038" s="127" t="str">
        <f t="shared" si="181"/>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7"/>
        <v/>
      </c>
      <c r="BO1038" s="5" t="str">
        <f t="shared" si="178"/>
        <v/>
      </c>
      <c r="BP1038" s="15" t="str">
        <f t="shared" si="179"/>
        <v/>
      </c>
      <c r="BQ1038" s="29"/>
      <c r="BS1038" s="5" t="str">
        <f t="shared" si="176"/>
        <v/>
      </c>
      <c r="BU1038" s="5"/>
      <c r="BV1038" s="5" t="str">
        <f t="shared" si="180"/>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L1039" s="4" t="str">
        <f>IFERROR(IF(VLOOKUP(I1039,I$2:L1038,4,0)=0,"",VLOOKUP(I1039,I$2:L1038,4,0)),"")</f>
        <v/>
      </c>
      <c r="M1039" s="4" t="str">
        <f>IFERROR(IF(VLOOKUP(I1039,I$2:M1038,5,0)=0,"",VLOOKUP(I1039,I$2:M1038,5,0)),"")</f>
        <v/>
      </c>
      <c r="S1039"/>
      <c r="AG1039" s="3"/>
      <c r="AK1039" s="127" t="str">
        <f t="shared" si="181"/>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7"/>
        <v/>
      </c>
      <c r="BO1039" s="5" t="str">
        <f t="shared" si="178"/>
        <v/>
      </c>
      <c r="BP1039" s="15" t="str">
        <f t="shared" si="179"/>
        <v/>
      </c>
      <c r="BQ1039" s="29"/>
      <c r="BS1039" s="5" t="str">
        <f t="shared" si="176"/>
        <v/>
      </c>
      <c r="BU1039" s="5"/>
      <c r="BV1039" s="5" t="str">
        <f t="shared" si="180"/>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L1040" s="4" t="str">
        <f>IFERROR(IF(VLOOKUP(I1040,I$2:L1039,4,0)=0,"",VLOOKUP(I1040,I$2:L1039,4,0)),"")</f>
        <v/>
      </c>
      <c r="M1040" s="4" t="str">
        <f>IFERROR(IF(VLOOKUP(I1040,I$2:M1039,5,0)=0,"",VLOOKUP(I1040,I$2:M1039,5,0)),"")</f>
        <v/>
      </c>
      <c r="S1040"/>
      <c r="AG1040" s="3"/>
      <c r="AK1040" s="127" t="str">
        <f t="shared" si="181"/>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7"/>
        <v/>
      </c>
      <c r="BO1040" s="5" t="str">
        <f t="shared" si="178"/>
        <v/>
      </c>
      <c r="BP1040" s="15" t="str">
        <f t="shared" si="179"/>
        <v/>
      </c>
      <c r="BQ1040" s="29"/>
      <c r="BS1040" s="5" t="str">
        <f t="shared" si="176"/>
        <v/>
      </c>
      <c r="BU1040" s="5"/>
      <c r="BV1040" s="5" t="str">
        <f t="shared" si="180"/>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L1041" s="4" t="str">
        <f>IFERROR(IF(VLOOKUP(I1041,I$2:L1040,4,0)=0,"",VLOOKUP(I1041,I$2:L1040,4,0)),"")</f>
        <v/>
      </c>
      <c r="M1041" s="4" t="str">
        <f>IFERROR(IF(VLOOKUP(I1041,I$2:M1040,5,0)=0,"",VLOOKUP(I1041,I$2:M1040,5,0)),"")</f>
        <v/>
      </c>
      <c r="S1041"/>
      <c r="AG1041" s="3"/>
      <c r="AK1041" s="127" t="str">
        <f t="shared" si="181"/>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7"/>
        <v/>
      </c>
      <c r="BO1041" s="5" t="str">
        <f t="shared" si="178"/>
        <v/>
      </c>
      <c r="BP1041" s="15" t="str">
        <f t="shared" si="179"/>
        <v/>
      </c>
      <c r="BQ1041" s="29"/>
      <c r="BS1041" s="5" t="str">
        <f t="shared" si="176"/>
        <v/>
      </c>
      <c r="BU1041" s="5"/>
      <c r="BV1041" s="5" t="str">
        <f t="shared" si="180"/>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L1042" s="4" t="str">
        <f>IFERROR(IF(VLOOKUP(I1042,I$2:L1041,4,0)=0,"",VLOOKUP(I1042,I$2:L1041,4,0)),"")</f>
        <v/>
      </c>
      <c r="M1042" s="4" t="str">
        <f>IFERROR(IF(VLOOKUP(I1042,I$2:M1041,5,0)=0,"",VLOOKUP(I1042,I$2:M1041,5,0)),"")</f>
        <v/>
      </c>
      <c r="S1042"/>
      <c r="AG1042" s="3"/>
      <c r="AK1042" s="127" t="str">
        <f t="shared" si="181"/>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7"/>
        <v/>
      </c>
      <c r="BO1042" s="5" t="str">
        <f t="shared" si="178"/>
        <v/>
      </c>
      <c r="BP1042" s="15" t="str">
        <f t="shared" si="179"/>
        <v/>
      </c>
      <c r="BQ1042" s="29"/>
      <c r="BS1042" s="5" t="str">
        <f t="shared" si="176"/>
        <v/>
      </c>
      <c r="BU1042" s="5"/>
      <c r="BV1042" s="5" t="str">
        <f t="shared" si="180"/>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L1043" s="4" t="str">
        <f>IFERROR(IF(VLOOKUP(I1043,I$2:L1042,4,0)=0,"",VLOOKUP(I1043,I$2:L1042,4,0)),"")</f>
        <v/>
      </c>
      <c r="M1043" s="4" t="str">
        <f>IFERROR(IF(VLOOKUP(I1043,I$2:M1042,5,0)=0,"",VLOOKUP(I1043,I$2:M1042,5,0)),"")</f>
        <v/>
      </c>
      <c r="S1043"/>
      <c r="AG1043" s="3"/>
      <c r="AK1043" s="127" t="str">
        <f t="shared" si="181"/>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7"/>
        <v/>
      </c>
      <c r="BO1043" s="5" t="str">
        <f t="shared" si="178"/>
        <v/>
      </c>
      <c r="BP1043" s="15" t="str">
        <f t="shared" si="179"/>
        <v/>
      </c>
      <c r="BQ1043" s="29"/>
      <c r="BS1043" s="5" t="str">
        <f t="shared" si="176"/>
        <v/>
      </c>
      <c r="BU1043" s="5"/>
      <c r="BV1043" s="5" t="str">
        <f t="shared" si="180"/>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L1044" s="4" t="str">
        <f>IFERROR(IF(VLOOKUP(I1044,I$2:L1043,4,0)=0,"",VLOOKUP(I1044,I$2:L1043,4,0)),"")</f>
        <v/>
      </c>
      <c r="M1044" s="4" t="str">
        <f>IFERROR(IF(VLOOKUP(I1044,I$2:M1043,5,0)=0,"",VLOOKUP(I1044,I$2:M1043,5,0)),"")</f>
        <v/>
      </c>
      <c r="S1044"/>
      <c r="AG1044" s="3"/>
      <c r="AK1044" s="127" t="str">
        <f t="shared" si="181"/>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7"/>
        <v/>
      </c>
      <c r="BO1044" s="5" t="str">
        <f t="shared" si="178"/>
        <v/>
      </c>
      <c r="BP1044" s="15" t="str">
        <f t="shared" si="179"/>
        <v/>
      </c>
      <c r="BQ1044" s="29"/>
      <c r="BS1044" s="5" t="str">
        <f t="shared" si="176"/>
        <v/>
      </c>
      <c r="BU1044" s="5"/>
      <c r="BV1044" s="5" t="str">
        <f t="shared" si="180"/>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L1045" s="4" t="str">
        <f>IFERROR(IF(VLOOKUP(I1045,I$2:L1044,4,0)=0,"",VLOOKUP(I1045,I$2:L1044,4,0)),"")</f>
        <v/>
      </c>
      <c r="M1045" s="4" t="str">
        <f>IFERROR(IF(VLOOKUP(I1045,I$2:M1044,5,0)=0,"",VLOOKUP(I1045,I$2:M1044,5,0)),"")</f>
        <v/>
      </c>
      <c r="S1045"/>
      <c r="AG1045" s="3"/>
      <c r="AK1045" s="127" t="str">
        <f t="shared" si="181"/>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7"/>
        <v/>
      </c>
      <c r="BO1045" s="5" t="str">
        <f t="shared" si="178"/>
        <v/>
      </c>
      <c r="BP1045" s="15" t="str">
        <f t="shared" si="179"/>
        <v/>
      </c>
      <c r="BQ1045" s="29"/>
      <c r="BS1045" s="5" t="str">
        <f t="shared" si="176"/>
        <v/>
      </c>
      <c r="BU1045" s="5"/>
      <c r="BV1045" s="5" t="str">
        <f t="shared" si="180"/>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L1046" s="4" t="str">
        <f>IFERROR(IF(VLOOKUP(I1046,I$2:L1045,4,0)=0,"",VLOOKUP(I1046,I$2:L1045,4,0)),"")</f>
        <v/>
      </c>
      <c r="M1046" s="4" t="str">
        <f>IFERROR(IF(VLOOKUP(I1046,I$2:M1045,5,0)=0,"",VLOOKUP(I1046,I$2:M1045,5,0)),"")</f>
        <v/>
      </c>
      <c r="S1046"/>
      <c r="AG1046" s="3"/>
      <c r="AK1046" s="127" t="str">
        <f t="shared" si="181"/>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7"/>
        <v/>
      </c>
      <c r="BO1046" s="5" t="str">
        <f t="shared" si="178"/>
        <v/>
      </c>
      <c r="BP1046" s="15" t="str">
        <f t="shared" si="179"/>
        <v/>
      </c>
      <c r="BQ1046" s="29"/>
      <c r="BS1046" s="5" t="str">
        <f t="shared" ref="BS1046:BS1068" si="182">CONCATENATE(AR1046,AS1046,AT1046,AU1046,AV1046)</f>
        <v/>
      </c>
      <c r="BU1046" s="5"/>
      <c r="BV1046" s="5" t="str">
        <f t="shared" si="180"/>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L1047" s="4" t="str">
        <f>IFERROR(IF(VLOOKUP(I1047,I$2:L1046,4,0)=0,"",VLOOKUP(I1047,I$2:L1046,4,0)),"")</f>
        <v/>
      </c>
      <c r="M1047" s="4" t="str">
        <f>IFERROR(IF(VLOOKUP(I1047,I$2:M1046,5,0)=0,"",VLOOKUP(I1047,I$2:M1046,5,0)),"")</f>
        <v/>
      </c>
      <c r="S1047"/>
      <c r="AG1047" s="3"/>
      <c r="AK1047" s="127" t="str">
        <f t="shared" si="181"/>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7"/>
        <v/>
      </c>
      <c r="BO1047" s="5" t="str">
        <f t="shared" si="178"/>
        <v/>
      </c>
      <c r="BP1047" s="15" t="str">
        <f t="shared" si="179"/>
        <v/>
      </c>
      <c r="BQ1047" s="29"/>
      <c r="BS1047" s="5" t="str">
        <f t="shared" si="182"/>
        <v/>
      </c>
      <c r="BU1047" s="5"/>
      <c r="BV1047" s="5" t="str">
        <f t="shared" si="180"/>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L1048" s="4" t="str">
        <f>IFERROR(IF(VLOOKUP(I1048,I$2:L1047,4,0)=0,"",VLOOKUP(I1048,I$2:L1047,4,0)),"")</f>
        <v/>
      </c>
      <c r="M1048" s="4" t="str">
        <f>IFERROR(IF(VLOOKUP(I1048,I$2:M1047,5,0)=0,"",VLOOKUP(I1048,I$2:M1047,5,0)),"")</f>
        <v/>
      </c>
      <c r="S1048"/>
      <c r="AG1048" s="3"/>
      <c r="AK1048" s="127" t="str">
        <f t="shared" si="181"/>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7"/>
        <v/>
      </c>
      <c r="BO1048" s="5" t="str">
        <f t="shared" si="178"/>
        <v/>
      </c>
      <c r="BP1048" s="15" t="str">
        <f t="shared" si="179"/>
        <v/>
      </c>
      <c r="BQ1048" s="29"/>
      <c r="BS1048" s="5" t="str">
        <f t="shared" si="182"/>
        <v/>
      </c>
      <c r="BU1048" s="5"/>
      <c r="BV1048" s="5" t="str">
        <f t="shared" si="180"/>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L1049" s="4" t="str">
        <f>IFERROR(IF(VLOOKUP(I1049,I$2:L1048,4,0)=0,"",VLOOKUP(I1049,I$2:L1048,4,0)),"")</f>
        <v/>
      </c>
      <c r="M1049" s="4" t="str">
        <f>IFERROR(IF(VLOOKUP(I1049,I$2:M1048,5,0)=0,"",VLOOKUP(I1049,I$2:M1048,5,0)),"")</f>
        <v/>
      </c>
      <c r="S1049"/>
      <c r="AG1049" s="3"/>
      <c r="AK1049" s="127" t="str">
        <f t="shared" si="181"/>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7"/>
        <v/>
      </c>
      <c r="BO1049" s="5" t="str">
        <f t="shared" si="178"/>
        <v/>
      </c>
      <c r="BP1049" s="15" t="str">
        <f t="shared" si="179"/>
        <v/>
      </c>
      <c r="BQ1049" s="29"/>
      <c r="BS1049" s="5" t="str">
        <f t="shared" si="182"/>
        <v/>
      </c>
      <c r="BU1049" s="5"/>
      <c r="BV1049" s="5" t="str">
        <f t="shared" si="180"/>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L1050" s="4" t="str">
        <f>IFERROR(IF(VLOOKUP(I1050,I$2:L1049,4,0)=0,"",VLOOKUP(I1050,I$2:L1049,4,0)),"")</f>
        <v/>
      </c>
      <c r="M1050" s="4" t="str">
        <f>IFERROR(IF(VLOOKUP(I1050,I$2:M1049,5,0)=0,"",VLOOKUP(I1050,I$2:M1049,5,0)),"")</f>
        <v/>
      </c>
      <c r="S1050"/>
      <c r="AG1050" s="3"/>
      <c r="AK1050" s="127" t="str">
        <f t="shared" si="181"/>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7"/>
        <v/>
      </c>
      <c r="BO1050" s="5" t="str">
        <f t="shared" si="178"/>
        <v/>
      </c>
      <c r="BP1050" s="15" t="str">
        <f t="shared" si="179"/>
        <v/>
      </c>
      <c r="BQ1050" s="29"/>
      <c r="BS1050" s="5" t="str">
        <f t="shared" si="182"/>
        <v/>
      </c>
      <c r="BU1050" s="5"/>
      <c r="BV1050" s="5" t="str">
        <f t="shared" si="180"/>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L1051" s="4" t="str">
        <f>IFERROR(IF(VLOOKUP(I1051,I$2:L1050,4,0)=0,"",VLOOKUP(I1051,I$2:L1050,4,0)),"")</f>
        <v/>
      </c>
      <c r="M1051" s="4" t="str">
        <f>IFERROR(IF(VLOOKUP(I1051,I$2:M1050,5,0)=0,"",VLOOKUP(I1051,I$2:M1050,5,0)),"")</f>
        <v/>
      </c>
      <c r="S1051"/>
      <c r="AG1051" s="3"/>
      <c r="AK1051" s="127" t="str">
        <f t="shared" si="181"/>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7"/>
        <v/>
      </c>
      <c r="BO1051" s="5" t="str">
        <f t="shared" si="178"/>
        <v/>
      </c>
      <c r="BP1051" s="15" t="str">
        <f t="shared" si="179"/>
        <v/>
      </c>
      <c r="BQ1051" s="29"/>
      <c r="BS1051" s="5" t="str">
        <f t="shared" si="182"/>
        <v/>
      </c>
      <c r="BU1051" s="5"/>
      <c r="BV1051" s="5" t="str">
        <f t="shared" si="180"/>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L1052" s="4" t="str">
        <f>IFERROR(IF(VLOOKUP(I1052,I$2:L1051,4,0)=0,"",VLOOKUP(I1052,I$2:L1051,4,0)),"")</f>
        <v/>
      </c>
      <c r="M1052" s="4" t="str">
        <f>IFERROR(IF(VLOOKUP(I1052,I$2:M1051,5,0)=0,"",VLOOKUP(I1052,I$2:M1051,5,0)),"")</f>
        <v/>
      </c>
      <c r="S1052"/>
      <c r="AG1052" s="3"/>
      <c r="AK1052" s="127" t="str">
        <f t="shared" si="181"/>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7"/>
        <v/>
      </c>
      <c r="BO1052" s="5" t="str">
        <f t="shared" si="178"/>
        <v/>
      </c>
      <c r="BP1052" s="15" t="str">
        <f t="shared" si="179"/>
        <v/>
      </c>
      <c r="BQ1052" s="29"/>
      <c r="BS1052" s="5" t="str">
        <f t="shared" si="182"/>
        <v/>
      </c>
      <c r="BU1052" s="5"/>
      <c r="BV1052" s="5" t="str">
        <f t="shared" si="180"/>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L1053" s="4" t="str">
        <f>IFERROR(IF(VLOOKUP(I1053,I$2:L1052,4,0)=0,"",VLOOKUP(I1053,I$2:L1052,4,0)),"")</f>
        <v/>
      </c>
      <c r="M1053" s="4" t="str">
        <f>IFERROR(IF(VLOOKUP(I1053,I$2:M1052,5,0)=0,"",VLOOKUP(I1053,I$2:M1052,5,0)),"")</f>
        <v/>
      </c>
      <c r="S1053"/>
      <c r="AG1053" s="3"/>
      <c r="AK1053" s="127" t="str">
        <f t="shared" si="181"/>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7"/>
        <v/>
      </c>
      <c r="BO1053" s="5" t="str">
        <f t="shared" si="178"/>
        <v/>
      </c>
      <c r="BP1053" s="15" t="str">
        <f t="shared" si="179"/>
        <v/>
      </c>
      <c r="BQ1053" s="29"/>
      <c r="BS1053" s="5" t="str">
        <f t="shared" si="182"/>
        <v/>
      </c>
      <c r="BU1053" s="5"/>
      <c r="BV1053" s="5" t="str">
        <f t="shared" si="180"/>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L1054" s="4" t="str">
        <f>IFERROR(IF(VLOOKUP(I1054,I$2:L1053,4,0)=0,"",VLOOKUP(I1054,I$2:L1053,4,0)),"")</f>
        <v/>
      </c>
      <c r="M1054" s="4" t="str">
        <f>IFERROR(IF(VLOOKUP(I1054,I$2:M1053,5,0)=0,"",VLOOKUP(I1054,I$2:M1053,5,0)),"")</f>
        <v/>
      </c>
      <c r="S1054"/>
      <c r="AG1054" s="3"/>
      <c r="AK1054" s="127" t="str">
        <f t="shared" si="181"/>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7"/>
        <v/>
      </c>
      <c r="BO1054" s="5" t="str">
        <f t="shared" si="178"/>
        <v/>
      </c>
      <c r="BP1054" s="15" t="str">
        <f t="shared" si="179"/>
        <v/>
      </c>
      <c r="BQ1054" s="29"/>
      <c r="BS1054" s="5" t="str">
        <f t="shared" si="182"/>
        <v/>
      </c>
      <c r="BU1054" s="5"/>
      <c r="BV1054" s="5" t="str">
        <f t="shared" si="180"/>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L1055" s="4" t="str">
        <f>IFERROR(IF(VLOOKUP(I1055,I$2:L1054,4,0)=0,"",VLOOKUP(I1055,I$2:L1054,4,0)),"")</f>
        <v/>
      </c>
      <c r="M1055" s="4" t="str">
        <f>IFERROR(IF(VLOOKUP(I1055,I$2:M1054,5,0)=0,"",VLOOKUP(I1055,I$2:M1054,5,0)),"")</f>
        <v/>
      </c>
      <c r="S1055"/>
      <c r="AG1055" s="3"/>
      <c r="AK1055" s="127" t="str">
        <f t="shared" si="181"/>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7"/>
        <v/>
      </c>
      <c r="BO1055" s="5" t="str">
        <f t="shared" si="178"/>
        <v/>
      </c>
      <c r="BP1055" s="15" t="str">
        <f t="shared" si="179"/>
        <v/>
      </c>
      <c r="BQ1055" s="29"/>
      <c r="BS1055" s="5" t="str">
        <f t="shared" si="182"/>
        <v/>
      </c>
      <c r="BU1055" s="5"/>
      <c r="BV1055" s="5" t="str">
        <f t="shared" si="180"/>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L1056" s="4" t="str">
        <f>IFERROR(IF(VLOOKUP(I1056,I$2:L1055,4,0)=0,"",VLOOKUP(I1056,I$2:L1055,4,0)),"")</f>
        <v/>
      </c>
      <c r="M1056" s="4" t="str">
        <f>IFERROR(IF(VLOOKUP(I1056,I$2:M1055,5,0)=0,"",VLOOKUP(I1056,I$2:M1055,5,0)),"")</f>
        <v/>
      </c>
      <c r="S1056"/>
      <c r="AG1056" s="3"/>
      <c r="AK1056" s="127" t="str">
        <f t="shared" si="181"/>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7"/>
        <v/>
      </c>
      <c r="BO1056" s="5" t="str">
        <f t="shared" si="178"/>
        <v/>
      </c>
      <c r="BP1056" s="15" t="str">
        <f t="shared" si="179"/>
        <v/>
      </c>
      <c r="BQ1056" s="29"/>
      <c r="BS1056" s="5" t="str">
        <f t="shared" si="182"/>
        <v/>
      </c>
      <c r="BU1056" s="5"/>
      <c r="BV1056" s="5" t="str">
        <f t="shared" si="180"/>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L1057" s="4" t="str">
        <f>IFERROR(IF(VLOOKUP(I1057,I$2:L1056,4,0)=0,"",VLOOKUP(I1057,I$2:L1056,4,0)),"")</f>
        <v/>
      </c>
      <c r="M1057" s="4" t="str">
        <f>IFERROR(IF(VLOOKUP(I1057,I$2:M1056,5,0)=0,"",VLOOKUP(I1057,I$2:M1056,5,0)),"")</f>
        <v/>
      </c>
      <c r="S1057"/>
      <c r="AG1057" s="3"/>
      <c r="AK1057" s="127" t="str">
        <f t="shared" si="181"/>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7"/>
        <v/>
      </c>
      <c r="BO1057" s="5" t="str">
        <f t="shared" si="178"/>
        <v/>
      </c>
      <c r="BP1057" s="15" t="str">
        <f t="shared" si="179"/>
        <v/>
      </c>
      <c r="BQ1057" s="29"/>
      <c r="BS1057" s="5" t="str">
        <f t="shared" si="182"/>
        <v/>
      </c>
      <c r="BU1057" s="5"/>
      <c r="BV1057" s="5" t="str">
        <f t="shared" si="180"/>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L1058" s="4" t="str">
        <f>IFERROR(IF(VLOOKUP(I1058,I$2:L1057,4,0)=0,"",VLOOKUP(I1058,I$2:L1057,4,0)),"")</f>
        <v/>
      </c>
      <c r="M1058" s="4" t="str">
        <f>IFERROR(IF(VLOOKUP(I1058,I$2:M1057,5,0)=0,"",VLOOKUP(I1058,I$2:M1057,5,0)),"")</f>
        <v/>
      </c>
      <c r="S1058"/>
      <c r="AG1058" s="3"/>
      <c r="AK1058" s="127" t="str">
        <f t="shared" si="181"/>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7"/>
        <v/>
      </c>
      <c r="BO1058" s="5" t="str">
        <f t="shared" si="178"/>
        <v/>
      </c>
      <c r="BP1058" s="15" t="str">
        <f t="shared" si="179"/>
        <v/>
      </c>
      <c r="BQ1058" s="29"/>
      <c r="BS1058" s="5" t="str">
        <f t="shared" si="182"/>
        <v/>
      </c>
      <c r="BU1058" s="5"/>
      <c r="BV1058" s="5" t="str">
        <f t="shared" si="180"/>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L1059" s="4" t="str">
        <f>IFERROR(IF(VLOOKUP(I1059,I$2:L1058,4,0)=0,"",VLOOKUP(I1059,I$2:L1058,4,0)),"")</f>
        <v/>
      </c>
      <c r="M1059" s="4" t="str">
        <f>IFERROR(IF(VLOOKUP(I1059,I$2:M1058,5,0)=0,"",VLOOKUP(I1059,I$2:M1058,5,0)),"")</f>
        <v/>
      </c>
      <c r="S1059"/>
      <c r="AG1059" s="3"/>
      <c r="AK1059" s="127" t="str">
        <f t="shared" si="181"/>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7"/>
        <v/>
      </c>
      <c r="BO1059" s="5" t="str">
        <f t="shared" si="178"/>
        <v/>
      </c>
      <c r="BP1059" s="15" t="str">
        <f t="shared" si="179"/>
        <v/>
      </c>
      <c r="BQ1059" s="29"/>
      <c r="BS1059" s="5" t="str">
        <f t="shared" si="182"/>
        <v/>
      </c>
      <c r="BU1059" s="5"/>
      <c r="BV1059" s="5" t="str">
        <f t="shared" si="180"/>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L1060" s="4" t="str">
        <f>IFERROR(IF(VLOOKUP(I1060,I$2:L1059,4,0)=0,"",VLOOKUP(I1060,I$2:L1059,4,0)),"")</f>
        <v/>
      </c>
      <c r="M1060" s="4" t="str">
        <f>IFERROR(IF(VLOOKUP(I1060,I$2:M1059,5,0)=0,"",VLOOKUP(I1060,I$2:M1059,5,0)),"")</f>
        <v/>
      </c>
      <c r="S1060"/>
      <c r="AG1060" s="3"/>
      <c r="AK1060" s="127" t="str">
        <f t="shared" si="181"/>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7"/>
        <v/>
      </c>
      <c r="BO1060" s="5" t="str">
        <f t="shared" si="178"/>
        <v/>
      </c>
      <c r="BP1060" s="15" t="str">
        <f t="shared" si="179"/>
        <v/>
      </c>
      <c r="BQ1060" s="29"/>
      <c r="BS1060" s="5" t="str">
        <f t="shared" si="182"/>
        <v/>
      </c>
      <c r="BU1060" s="5"/>
      <c r="BV1060" s="5" t="str">
        <f t="shared" si="180"/>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L1061" s="4" t="str">
        <f>IFERROR(IF(VLOOKUP(I1061,I$2:L1060,4,0)=0,"",VLOOKUP(I1061,I$2:L1060,4,0)),"")</f>
        <v/>
      </c>
      <c r="M1061" s="4" t="str">
        <f>IFERROR(IF(VLOOKUP(I1061,I$2:M1060,5,0)=0,"",VLOOKUP(I1061,I$2:M1060,5,0)),"")</f>
        <v/>
      </c>
      <c r="S1061"/>
      <c r="AG1061" s="3"/>
      <c r="AK1061" s="127" t="str">
        <f t="shared" si="181"/>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7"/>
        <v/>
      </c>
      <c r="BO1061" s="5" t="str">
        <f t="shared" si="178"/>
        <v/>
      </c>
      <c r="BP1061" s="15" t="str">
        <f t="shared" si="179"/>
        <v/>
      </c>
      <c r="BQ1061" s="29"/>
      <c r="BS1061" s="5" t="str">
        <f t="shared" si="182"/>
        <v/>
      </c>
      <c r="BU1061" s="5"/>
      <c r="BV1061" s="5" t="str">
        <f t="shared" si="180"/>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L1062" s="4" t="str">
        <f>IFERROR(IF(VLOOKUP(I1062,I$2:L1061,4,0)=0,"",VLOOKUP(I1062,I$2:L1061,4,0)),"")</f>
        <v/>
      </c>
      <c r="M1062" s="4" t="str">
        <f>IFERROR(IF(VLOOKUP(I1062,I$2:M1061,5,0)=0,"",VLOOKUP(I1062,I$2:M1061,5,0)),"")</f>
        <v/>
      </c>
      <c r="S1062"/>
      <c r="AG1062" s="3"/>
      <c r="AK1062" s="127" t="str">
        <f t="shared" si="181"/>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7"/>
        <v/>
      </c>
      <c r="BO1062" s="5" t="str">
        <f t="shared" si="178"/>
        <v/>
      </c>
      <c r="BP1062" s="15" t="str">
        <f t="shared" si="179"/>
        <v/>
      </c>
      <c r="BQ1062" s="29"/>
      <c r="BS1062" s="5" t="str">
        <f t="shared" si="182"/>
        <v/>
      </c>
      <c r="BU1062" s="5"/>
      <c r="BV1062" s="5" t="str">
        <f t="shared" si="180"/>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L1063" s="4" t="str">
        <f>IFERROR(IF(VLOOKUP(I1063,I$2:L1062,4,0)=0,"",VLOOKUP(I1063,I$2:L1062,4,0)),"")</f>
        <v/>
      </c>
      <c r="M1063" s="4" t="str">
        <f>IFERROR(IF(VLOOKUP(I1063,I$2:M1062,5,0)=0,"",VLOOKUP(I1063,I$2:M1062,5,0)),"")</f>
        <v/>
      </c>
      <c r="S1063"/>
      <c r="AG1063" s="3"/>
      <c r="AK1063" s="127" t="str">
        <f t="shared" si="181"/>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7"/>
        <v/>
      </c>
      <c r="BO1063" s="5" t="str">
        <f t="shared" si="178"/>
        <v/>
      </c>
      <c r="BP1063" s="15" t="str">
        <f t="shared" si="179"/>
        <v/>
      </c>
      <c r="BQ1063" s="29"/>
      <c r="BS1063" s="5" t="str">
        <f t="shared" si="182"/>
        <v/>
      </c>
      <c r="BU1063" s="5"/>
      <c r="BV1063" s="5" t="str">
        <f t="shared" si="180"/>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L1064" s="4" t="str">
        <f>IFERROR(IF(VLOOKUP(I1064,I$2:L1063,4,0)=0,"",VLOOKUP(I1064,I$2:L1063,4,0)),"")</f>
        <v/>
      </c>
      <c r="M1064" s="4" t="str">
        <f>IFERROR(IF(VLOOKUP(I1064,I$2:M1063,5,0)=0,"",VLOOKUP(I1064,I$2:M1063,5,0)),"")</f>
        <v/>
      </c>
      <c r="S1064"/>
      <c r="AG1064" s="3"/>
      <c r="AK1064" s="127" t="str">
        <f t="shared" si="181"/>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7"/>
        <v/>
      </c>
      <c r="BO1064" s="5" t="str">
        <f t="shared" si="178"/>
        <v/>
      </c>
      <c r="BP1064" s="15" t="str">
        <f t="shared" si="179"/>
        <v/>
      </c>
      <c r="BQ1064" s="29"/>
      <c r="BS1064" s="5" t="str">
        <f t="shared" si="182"/>
        <v/>
      </c>
      <c r="BU1064" s="5"/>
      <c r="BV1064" s="5" t="str">
        <f t="shared" si="180"/>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L1065" s="4" t="str">
        <f>IFERROR(IF(VLOOKUP(I1065,I$2:L1064,4,0)=0,"",VLOOKUP(I1065,I$2:L1064,4,0)),"")</f>
        <v/>
      </c>
      <c r="M1065" s="4" t="str">
        <f>IFERROR(IF(VLOOKUP(I1065,I$2:M1064,5,0)=0,"",VLOOKUP(I1065,I$2:M1064,5,0)),"")</f>
        <v/>
      </c>
      <c r="S1065"/>
      <c r="AG1065" s="3"/>
      <c r="AK1065" s="127" t="str">
        <f t="shared" si="181"/>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7"/>
        <v/>
      </c>
      <c r="BO1065" s="5" t="str">
        <f t="shared" si="178"/>
        <v/>
      </c>
      <c r="BP1065" s="15" t="str">
        <f t="shared" si="179"/>
        <v/>
      </c>
      <c r="BQ1065" s="29"/>
      <c r="BS1065" s="5" t="str">
        <f t="shared" si="182"/>
        <v/>
      </c>
      <c r="BU1065" s="5"/>
      <c r="BV1065" s="5" t="str">
        <f t="shared" si="180"/>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L1066" s="4" t="str">
        <f>IFERROR(IF(VLOOKUP(I1066,I$2:L1065,4,0)=0,"",VLOOKUP(I1066,I$2:L1065,4,0)),"")</f>
        <v/>
      </c>
      <c r="M1066" s="4" t="str">
        <f>IFERROR(IF(VLOOKUP(I1066,I$2:M1065,5,0)=0,"",VLOOKUP(I1066,I$2:M1065,5,0)),"")</f>
        <v/>
      </c>
      <c r="S1066"/>
      <c r="AG1066" s="3"/>
      <c r="AK1066" s="127" t="str">
        <f t="shared" si="181"/>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7"/>
        <v/>
      </c>
      <c r="BO1066" s="5" t="str">
        <f t="shared" si="178"/>
        <v/>
      </c>
      <c r="BP1066" s="15" t="str">
        <f t="shared" si="179"/>
        <v/>
      </c>
      <c r="BQ1066" s="29"/>
      <c r="BS1066" s="5" t="str">
        <f t="shared" si="182"/>
        <v/>
      </c>
      <c r="BU1066" s="5"/>
      <c r="BV1066" s="5" t="str">
        <f t="shared" si="180"/>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L1067" s="4" t="str">
        <f>IFERROR(IF(VLOOKUP(I1067,I$2:L1066,4,0)=0,"",VLOOKUP(I1067,I$2:L1066,4,0)),"")</f>
        <v/>
      </c>
      <c r="M1067" s="4" t="str">
        <f>IFERROR(IF(VLOOKUP(I1067,I$2:M1066,5,0)=0,"",VLOOKUP(I1067,I$2:M1066,5,0)),"")</f>
        <v/>
      </c>
      <c r="S1067"/>
      <c r="AG1067" s="3"/>
      <c r="AK1067" s="127" t="str">
        <f t="shared" si="181"/>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7"/>
        <v/>
      </c>
      <c r="BO1067" s="5" t="str">
        <f t="shared" si="178"/>
        <v/>
      </c>
      <c r="BP1067" s="15" t="str">
        <f t="shared" si="179"/>
        <v/>
      </c>
      <c r="BQ1067" s="29"/>
      <c r="BS1067" s="5" t="str">
        <f t="shared" si="182"/>
        <v/>
      </c>
      <c r="BU1067" s="5"/>
      <c r="BV1067" s="5" t="str">
        <f t="shared" si="180"/>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L1068" s="4" t="str">
        <f>IFERROR(IF(VLOOKUP(I1068,I$2:L1067,4,0)=0,"",VLOOKUP(I1068,I$2:L1067,4,0)),"")</f>
        <v/>
      </c>
      <c r="M1068" s="4" t="str">
        <f>IFERROR(IF(VLOOKUP(I1068,I$2:M1067,5,0)=0,"",VLOOKUP(I1068,I$2:M1067,5,0)),"")</f>
        <v/>
      </c>
      <c r="S1068"/>
      <c r="AG1068" s="3"/>
      <c r="AK1068" s="127" t="str">
        <f t="shared" si="181"/>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7"/>
        <v/>
      </c>
      <c r="BO1068" s="5" t="str">
        <f t="shared" si="178"/>
        <v/>
      </c>
      <c r="BP1068" s="15" t="str">
        <f t="shared" si="179"/>
        <v/>
      </c>
      <c r="BQ1068" s="29"/>
      <c r="BS1068" s="5" t="str">
        <f t="shared" si="182"/>
        <v/>
      </c>
      <c r="BU1068" s="5"/>
      <c r="BV1068" s="5" t="str">
        <f t="shared" si="180"/>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L1069" s="4" t="str">
        <f>IFERROR(IF(VLOOKUP(I1069,I$2:L1068,4,0)=0,"",VLOOKUP(I1069,I$2:L1068,4,0)),"")</f>
        <v/>
      </c>
      <c r="M1069" s="4" t="str">
        <f>IFERROR(IF(VLOOKUP(I1069,I$2:M1068,5,0)=0,"",VLOOKUP(I1069,I$2:M1068,5,0)),"")</f>
        <v/>
      </c>
      <c r="S1069"/>
      <c r="AG1069" s="3"/>
      <c r="AK1069" s="127" t="str">
        <f t="shared" si="181"/>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7"/>
        <v/>
      </c>
      <c r="BO1069" s="5" t="str">
        <f t="shared" si="178"/>
        <v/>
      </c>
      <c r="BP1069" s="15" t="str">
        <f t="shared" si="179"/>
        <v/>
      </c>
      <c r="BQ1069" s="29"/>
      <c r="BU1069" s="5"/>
      <c r="BV1069" s="5" t="str">
        <f t="shared" si="180"/>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L1070" s="4" t="str">
        <f>IFERROR(IF(VLOOKUP(I1070,I$2:L1069,4,0)=0,"",VLOOKUP(I1070,I$2:L1069,4,0)),"")</f>
        <v/>
      </c>
      <c r="M1070" s="4" t="str">
        <f>IFERROR(IF(VLOOKUP(I1070,I$2:M1069,5,0)=0,"",VLOOKUP(I1070,I$2:M1069,5,0)),"")</f>
        <v/>
      </c>
      <c r="S1070"/>
      <c r="AG1070" s="3"/>
      <c r="AK1070" s="127" t="str">
        <f t="shared" si="181"/>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7"/>
        <v/>
      </c>
      <c r="BO1070" s="5" t="str">
        <f t="shared" si="178"/>
        <v/>
      </c>
      <c r="BP1070" s="15" t="str">
        <f t="shared" si="179"/>
        <v/>
      </c>
      <c r="BQ1070" s="29"/>
      <c r="BU1070" s="5"/>
      <c r="BV1070" s="5" t="str">
        <f t="shared" si="180"/>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L1071" s="4" t="str">
        <f>IFERROR(IF(VLOOKUP(I1071,I$2:L1070,4,0)=0,"",VLOOKUP(I1071,I$2:L1070,4,0)),"")</f>
        <v/>
      </c>
      <c r="M1071" s="4" t="str">
        <f>IFERROR(IF(VLOOKUP(I1071,I$2:M1070,5,0)=0,"",VLOOKUP(I1071,I$2:M1070,5,0)),"")</f>
        <v/>
      </c>
      <c r="S1071"/>
      <c r="AG1071" s="3"/>
      <c r="AK1071" s="127" t="str">
        <f t="shared" si="181"/>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7"/>
        <v/>
      </c>
      <c r="BO1071" s="5" t="str">
        <f t="shared" si="178"/>
        <v/>
      </c>
      <c r="BP1071" s="15" t="str">
        <f t="shared" si="179"/>
        <v/>
      </c>
      <c r="BQ1071" s="29"/>
      <c r="BU1071" s="5"/>
      <c r="BV1071" s="5" t="str">
        <f t="shared" si="180"/>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L1072" s="4" t="str">
        <f>IFERROR(IF(VLOOKUP(I1072,I$2:L1071,4,0)=0,"",VLOOKUP(I1072,I$2:L1071,4,0)),"")</f>
        <v/>
      </c>
      <c r="M1072" s="4" t="str">
        <f>IFERROR(IF(VLOOKUP(I1072,I$2:M1071,5,0)=0,"",VLOOKUP(I1072,I$2:M1071,5,0)),"")</f>
        <v/>
      </c>
      <c r="S1072"/>
      <c r="AG1072" s="3"/>
      <c r="AK1072" s="127" t="str">
        <f t="shared" si="181"/>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7"/>
        <v/>
      </c>
      <c r="BO1072" s="5" t="str">
        <f t="shared" si="178"/>
        <v/>
      </c>
      <c r="BP1072" s="15" t="str">
        <f t="shared" si="179"/>
        <v/>
      </c>
      <c r="BQ1072" s="29"/>
      <c r="BU1072" s="5"/>
      <c r="BV1072" s="5" t="str">
        <f t="shared" si="180"/>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L1073" s="4" t="str">
        <f>IFERROR(IF(VLOOKUP(I1073,I$2:L1072,4,0)=0,"",VLOOKUP(I1073,I$2:L1072,4,0)),"")</f>
        <v/>
      </c>
      <c r="M1073" s="4" t="str">
        <f>IFERROR(IF(VLOOKUP(I1073,I$2:M1072,5,0)=0,"",VLOOKUP(I1073,I$2:M1072,5,0)),"")</f>
        <v/>
      </c>
      <c r="S1073"/>
      <c r="AG1073" s="3"/>
      <c r="AK1073" s="127" t="str">
        <f t="shared" si="181"/>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7"/>
        <v/>
      </c>
      <c r="BO1073" s="5" t="str">
        <f t="shared" si="178"/>
        <v/>
      </c>
      <c r="BP1073" s="15" t="str">
        <f t="shared" si="179"/>
        <v/>
      </c>
      <c r="BQ1073" s="29"/>
      <c r="BU1073" s="5"/>
      <c r="BV1073" s="5" t="str">
        <f t="shared" si="180"/>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L1074" s="4" t="str">
        <f>IFERROR(IF(VLOOKUP(I1074,I$2:L1073,4,0)=0,"",VLOOKUP(I1074,I$2:L1073,4,0)),"")</f>
        <v/>
      </c>
      <c r="M1074" s="4" t="str">
        <f>IFERROR(IF(VLOOKUP(I1074,I$2:M1073,5,0)=0,"",VLOOKUP(I1074,I$2:M1073,5,0)),"")</f>
        <v/>
      </c>
      <c r="S1074"/>
      <c r="AG1074" s="3"/>
      <c r="AK1074" s="127" t="str">
        <f t="shared" si="181"/>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7"/>
        <v/>
      </c>
      <c r="BO1074" s="5" t="str">
        <f t="shared" si="178"/>
        <v/>
      </c>
      <c r="BP1074" s="15" t="str">
        <f t="shared" si="179"/>
        <v/>
      </c>
      <c r="BQ1074" s="29"/>
      <c r="BU1074" s="5"/>
      <c r="BV1074" s="5" t="str">
        <f t="shared" si="180"/>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L1075" s="4" t="str">
        <f>IFERROR(IF(VLOOKUP(I1075,I$2:L1074,4,0)=0,"",VLOOKUP(I1075,I$2:L1074,4,0)),"")</f>
        <v/>
      </c>
      <c r="M1075" s="4" t="str">
        <f>IFERROR(IF(VLOOKUP(I1075,I$2:M1074,5,0)=0,"",VLOOKUP(I1075,I$2:M1074,5,0)),"")</f>
        <v/>
      </c>
      <c r="S1075"/>
      <c r="AG1075" s="3"/>
      <c r="AK1075" s="127" t="str">
        <f t="shared" si="181"/>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7"/>
        <v/>
      </c>
      <c r="BO1075" s="5" t="str">
        <f t="shared" si="178"/>
        <v/>
      </c>
      <c r="BP1075" s="15" t="str">
        <f t="shared" si="179"/>
        <v/>
      </c>
      <c r="BQ1075" s="29"/>
      <c r="BU1075" s="5"/>
      <c r="BV1075" s="5" t="str">
        <f t="shared" si="180"/>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L1076" s="4" t="str">
        <f>IFERROR(IF(VLOOKUP(I1076,I$2:L1075,4,0)=0,"",VLOOKUP(I1076,I$2:L1075,4,0)),"")</f>
        <v/>
      </c>
      <c r="M1076" s="4" t="str">
        <f>IFERROR(IF(VLOOKUP(I1076,I$2:M1075,5,0)=0,"",VLOOKUP(I1076,I$2:M1075,5,0)),"")</f>
        <v/>
      </c>
      <c r="S1076"/>
      <c r="AG1076" s="3"/>
      <c r="AK1076" s="127" t="str">
        <f t="shared" si="181"/>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7"/>
        <v/>
      </c>
      <c r="BO1076" s="5" t="str">
        <f t="shared" si="178"/>
        <v/>
      </c>
      <c r="BP1076" s="15" t="str">
        <f t="shared" si="179"/>
        <v/>
      </c>
      <c r="BQ1076" s="29"/>
      <c r="BU1076" s="5"/>
      <c r="BV1076" s="5" t="str">
        <f t="shared" si="180"/>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L1077" s="4" t="str">
        <f>IFERROR(IF(VLOOKUP(I1077,I$2:L1076,4,0)=0,"",VLOOKUP(I1077,I$2:L1076,4,0)),"")</f>
        <v/>
      </c>
      <c r="M1077" s="4" t="str">
        <f>IFERROR(IF(VLOOKUP(I1077,I$2:M1076,5,0)=0,"",VLOOKUP(I1077,I$2:M1076,5,0)),"")</f>
        <v/>
      </c>
      <c r="S1077"/>
      <c r="AG1077" s="3"/>
      <c r="AK1077" s="127" t="str">
        <f t="shared" si="181"/>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7"/>
        <v/>
      </c>
      <c r="BO1077" s="5" t="str">
        <f t="shared" si="178"/>
        <v/>
      </c>
      <c r="BP1077" s="15" t="str">
        <f t="shared" si="179"/>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L1078" s="4" t="str">
        <f>IFERROR(IF(VLOOKUP(I1078,I$2:L1077,4,0)=0,"",VLOOKUP(I1078,I$2:L1077,4,0)),"")</f>
        <v/>
      </c>
      <c r="M1078" s="4" t="str">
        <f>IFERROR(IF(VLOOKUP(I1078,I$2:M1077,5,0)=0,"",VLOOKUP(I1078,I$2:M1077,5,0)),"")</f>
        <v/>
      </c>
      <c r="S1078"/>
      <c r="AG1078" s="3"/>
      <c r="AK1078" s="127" t="str">
        <f t="shared" si="181"/>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7"/>
        <v/>
      </c>
      <c r="BO1078" s="5" t="str">
        <f t="shared" si="178"/>
        <v/>
      </c>
      <c r="BP1078" s="15" t="str">
        <f t="shared" si="179"/>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L1079" s="4" t="str">
        <f>IFERROR(IF(VLOOKUP(I1079,I$2:L1078,4,0)=0,"",VLOOKUP(I1079,I$2:L1078,4,0)),"")</f>
        <v/>
      </c>
      <c r="M1079" s="4" t="str">
        <f>IFERROR(IF(VLOOKUP(I1079,I$2:M1078,5,0)=0,"",VLOOKUP(I1079,I$2:M1078,5,0)),"")</f>
        <v/>
      </c>
      <c r="S1079"/>
      <c r="AG1079" s="3"/>
      <c r="AK1079" s="127" t="str">
        <f t="shared" si="181"/>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7"/>
        <v/>
      </c>
      <c r="BO1079" s="5" t="str">
        <f t="shared" si="178"/>
        <v/>
      </c>
      <c r="BP1079" s="15" t="str">
        <f t="shared" si="179"/>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L1080" s="4" t="str">
        <f>IFERROR(IF(VLOOKUP(I1080,I$2:L1079,4,0)=0,"",VLOOKUP(I1080,I$2:L1079,4,0)),"")</f>
        <v/>
      </c>
      <c r="M1080" s="4" t="str">
        <f>IFERROR(IF(VLOOKUP(I1080,I$2:M1079,5,0)=0,"",VLOOKUP(I1080,I$2:M1079,5,0)),"")</f>
        <v/>
      </c>
      <c r="S1080"/>
      <c r="AG1080" s="3"/>
      <c r="AK1080" s="127" t="str">
        <f t="shared" si="181"/>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7"/>
        <v/>
      </c>
      <c r="BO1080" s="5" t="str">
        <f t="shared" si="178"/>
        <v/>
      </c>
      <c r="BP1080" s="15" t="str">
        <f t="shared" si="179"/>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L1081" s="4" t="str">
        <f>IFERROR(IF(VLOOKUP(I1081,I$2:L1080,4,0)=0,"",VLOOKUP(I1081,I$2:L1080,4,0)),"")</f>
        <v/>
      </c>
      <c r="M1081" s="4" t="str">
        <f>IFERROR(IF(VLOOKUP(I1081,I$2:M1080,5,0)=0,"",VLOOKUP(I1081,I$2:M1080,5,0)),"")</f>
        <v/>
      </c>
      <c r="S1081"/>
      <c r="AG1081" s="3"/>
      <c r="AK1081" s="127" t="str">
        <f t="shared" si="181"/>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7"/>
        <v/>
      </c>
      <c r="BO1081" s="5" t="str">
        <f t="shared" si="178"/>
        <v/>
      </c>
      <c r="BP1081" s="15" t="str">
        <f t="shared" si="179"/>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L1082" s="4" t="str">
        <f>IFERROR(IF(VLOOKUP(I1082,I$2:L1081,4,0)=0,"",VLOOKUP(I1082,I$2:L1081,4,0)),"")</f>
        <v/>
      </c>
      <c r="M1082" s="4" t="str">
        <f>IFERROR(IF(VLOOKUP(I1082,I$2:M1081,5,0)=0,"",VLOOKUP(I1082,I$2:M1081,5,0)),"")</f>
        <v/>
      </c>
      <c r="S1082"/>
      <c r="AG1082" s="3"/>
      <c r="AK1082" s="127" t="str">
        <f t="shared" si="181"/>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7"/>
        <v/>
      </c>
      <c r="BO1082" s="5" t="str">
        <f t="shared" si="178"/>
        <v/>
      </c>
      <c r="BP1082" s="15" t="str">
        <f t="shared" si="179"/>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L1083" s="4" t="str">
        <f>IFERROR(IF(VLOOKUP(I1083,I$2:L1082,4,0)=0,"",VLOOKUP(I1083,I$2:L1082,4,0)),"")</f>
        <v/>
      </c>
      <c r="M1083" s="4" t="str">
        <f>IFERROR(IF(VLOOKUP(I1083,I$2:M1082,5,0)=0,"",VLOOKUP(I1083,I$2:M1082,5,0)),"")</f>
        <v/>
      </c>
      <c r="S1083"/>
      <c r="AG1083" s="3"/>
      <c r="AK1083" s="127" t="str">
        <f t="shared" si="181"/>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7"/>
        <v/>
      </c>
      <c r="BO1083" s="5" t="str">
        <f t="shared" si="178"/>
        <v/>
      </c>
      <c r="BP1083" s="15" t="str">
        <f t="shared" si="179"/>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L1084" s="4" t="str">
        <f>IFERROR(IF(VLOOKUP(I1084,I$2:L1083,4,0)=0,"",VLOOKUP(I1084,I$2:L1083,4,0)),"")</f>
        <v/>
      </c>
      <c r="M1084" s="4" t="str">
        <f>IFERROR(IF(VLOOKUP(I1084,I$2:M1083,5,0)=0,"",VLOOKUP(I1084,I$2:M1083,5,0)),"")</f>
        <v/>
      </c>
      <c r="S1084"/>
      <c r="AG1084" s="3"/>
      <c r="AK1084" s="127" t="str">
        <f t="shared" si="181"/>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7"/>
        <v/>
      </c>
      <c r="BO1084" s="5" t="str">
        <f t="shared" si="178"/>
        <v/>
      </c>
      <c r="BP1084" s="15" t="str">
        <f t="shared" si="179"/>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L1085" s="4" t="str">
        <f>IFERROR(IF(VLOOKUP(I1085,I$2:L1084,4,0)=0,"",VLOOKUP(I1085,I$2:L1084,4,0)),"")</f>
        <v/>
      </c>
      <c r="M1085" s="4" t="str">
        <f>IFERROR(IF(VLOOKUP(I1085,I$2:M1084,5,0)=0,"",VLOOKUP(I1085,I$2:M1084,5,0)),"")</f>
        <v/>
      </c>
      <c r="S1085"/>
      <c r="AG1085" s="3"/>
      <c r="AK1085" s="127" t="str">
        <f t="shared" si="181"/>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7"/>
        <v/>
      </c>
      <c r="BO1085" s="5" t="str">
        <f t="shared" si="178"/>
        <v/>
      </c>
      <c r="BP1085" s="15" t="str">
        <f t="shared" si="179"/>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L1086" s="4" t="str">
        <f>IFERROR(IF(VLOOKUP(I1086,I$2:L1085,4,0)=0,"",VLOOKUP(I1086,I$2:L1085,4,0)),"")</f>
        <v/>
      </c>
      <c r="M1086" s="4" t="str">
        <f>IFERROR(IF(VLOOKUP(I1086,I$2:M1085,5,0)=0,"",VLOOKUP(I1086,I$2:M1085,5,0)),"")</f>
        <v/>
      </c>
      <c r="S1086"/>
      <c r="AG1086" s="3"/>
      <c r="AK1086" s="127" t="str">
        <f t="shared" si="181"/>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7"/>
        <v/>
      </c>
      <c r="BO1086" s="5" t="str">
        <f t="shared" si="178"/>
        <v/>
      </c>
      <c r="BP1086" s="15" t="str">
        <f t="shared" si="179"/>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L1087" s="4" t="str">
        <f>IFERROR(IF(VLOOKUP(I1087,I$2:L1086,4,0)=0,"",VLOOKUP(I1087,I$2:L1086,4,0)),"")</f>
        <v/>
      </c>
      <c r="M1087" s="4" t="str">
        <f>IFERROR(IF(VLOOKUP(I1087,I$2:M1086,5,0)=0,"",VLOOKUP(I1087,I$2:M1086,5,0)),"")</f>
        <v/>
      </c>
      <c r="S1087"/>
      <c r="AG1087" s="3"/>
      <c r="AK1087" s="127" t="str">
        <f t="shared" si="181"/>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7"/>
        <v/>
      </c>
      <c r="BO1087" s="5" t="str">
        <f t="shared" si="178"/>
        <v/>
      </c>
      <c r="BP1087" s="15" t="str">
        <f t="shared" si="179"/>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L1088" s="4" t="str">
        <f>IFERROR(IF(VLOOKUP(I1088,I$2:L1087,4,0)=0,"",VLOOKUP(I1088,I$2:L1087,4,0)),"")</f>
        <v/>
      </c>
      <c r="M1088" s="4" t="str">
        <f>IFERROR(IF(VLOOKUP(I1088,I$2:M1087,5,0)=0,"",VLOOKUP(I1088,I$2:M1087,5,0)),"")</f>
        <v/>
      </c>
      <c r="S1088"/>
      <c r="AG1088" s="3"/>
      <c r="AK1088" s="127" t="str">
        <f t="shared" si="181"/>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7"/>
        <v/>
      </c>
      <c r="BO1088" s="5" t="str">
        <f t="shared" si="178"/>
        <v/>
      </c>
      <c r="BP1088" s="15" t="str">
        <f t="shared" si="179"/>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L1089" s="4" t="str">
        <f>IFERROR(IF(VLOOKUP(I1089,I$2:L1088,4,0)=0,"",VLOOKUP(I1089,I$2:L1088,4,0)),"")</f>
        <v/>
      </c>
      <c r="M1089" s="4" t="str">
        <f>IFERROR(IF(VLOOKUP(I1089,I$2:M1088,5,0)=0,"",VLOOKUP(I1089,I$2:M1088,5,0)),"")</f>
        <v/>
      </c>
      <c r="S1089"/>
      <c r="AG1089" s="3"/>
      <c r="AK1089" s="127" t="str">
        <f t="shared" si="181"/>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7"/>
        <v/>
      </c>
      <c r="BO1089" s="5" t="str">
        <f t="shared" si="178"/>
        <v/>
      </c>
      <c r="BP1089" s="15" t="str">
        <f t="shared" si="179"/>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L1090" s="4" t="str">
        <f>IFERROR(IF(VLOOKUP(I1090,I$2:L1089,4,0)=0,"",VLOOKUP(I1090,I$2:L1089,4,0)),"")</f>
        <v/>
      </c>
      <c r="M1090" s="4" t="str">
        <f>IFERROR(IF(VLOOKUP(I1090,I$2:M1089,5,0)=0,"",VLOOKUP(I1090,I$2:M1089,5,0)),"")</f>
        <v/>
      </c>
      <c r="S1090"/>
      <c r="AG1090" s="3"/>
      <c r="AK1090" s="127" t="str">
        <f t="shared" si="181"/>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3">IF(BM1090="","",AI1090)</f>
        <v/>
      </c>
      <c r="BO1090" s="5" t="str">
        <f t="shared" ref="BO1090:BO1153" si="184">IF(BM1090="","",E1090)</f>
        <v/>
      </c>
      <c r="BP1090" s="15" t="str">
        <f t="shared" ref="BP1090:BP1153" si="185">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L1091" s="4" t="str">
        <f>IFERROR(IF(VLOOKUP(I1091,I$2:L1090,4,0)=0,"",VLOOKUP(I1091,I$2:L1090,4,0)),"")</f>
        <v/>
      </c>
      <c r="M1091" s="4" t="str">
        <f>IFERROR(IF(VLOOKUP(I1091,I$2:M1090,5,0)=0,"",VLOOKUP(I1091,I$2:M1090,5,0)),"")</f>
        <v/>
      </c>
      <c r="S1091"/>
      <c r="AG1091" s="3"/>
      <c r="AK1091" s="127" t="str">
        <f t="shared" ref="AK1091:AK1154" si="186">IF(AJ1091="","",AJ1091/((AH1091*0.746*365*24)+438))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3"/>
        <v/>
      </c>
      <c r="BO1091" s="5" t="str">
        <f t="shared" si="184"/>
        <v/>
      </c>
      <c r="BP1091" s="15" t="str">
        <f t="shared" si="185"/>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L1092" s="4" t="str">
        <f>IFERROR(IF(VLOOKUP(I1092,I$2:L1091,4,0)=0,"",VLOOKUP(I1092,I$2:L1091,4,0)),"")</f>
        <v/>
      </c>
      <c r="M1092" s="4" t="str">
        <f>IFERROR(IF(VLOOKUP(I1092,I$2:M1091,5,0)=0,"",VLOOKUP(I1092,I$2:M1091,5,0)),"")</f>
        <v/>
      </c>
      <c r="S1092"/>
      <c r="AG1092" s="3"/>
      <c r="AK1092" s="127" t="str">
        <f t="shared" si="186"/>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3"/>
        <v/>
      </c>
      <c r="BO1092" s="5" t="str">
        <f t="shared" si="184"/>
        <v/>
      </c>
      <c r="BP1092" s="15" t="str">
        <f t="shared" si="185"/>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L1093" s="4" t="str">
        <f>IFERROR(IF(VLOOKUP(I1093,I$2:L1092,4,0)=0,"",VLOOKUP(I1093,I$2:L1092,4,0)),"")</f>
        <v/>
      </c>
      <c r="M1093" s="4" t="str">
        <f>IFERROR(IF(VLOOKUP(I1093,I$2:M1092,5,0)=0,"",VLOOKUP(I1093,I$2:M1092,5,0)),"")</f>
        <v/>
      </c>
      <c r="S1093"/>
      <c r="AG1093" s="3"/>
      <c r="AK1093" s="127" t="str">
        <f t="shared" si="186"/>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3"/>
        <v/>
      </c>
      <c r="BO1093" s="5" t="str">
        <f t="shared" si="184"/>
        <v/>
      </c>
      <c r="BP1093" s="15" t="str">
        <f t="shared" si="185"/>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L1094" s="4" t="str">
        <f>IFERROR(IF(VLOOKUP(I1094,I$2:L1093,4,0)=0,"",VLOOKUP(I1094,I$2:L1093,4,0)),"")</f>
        <v/>
      </c>
      <c r="M1094" s="4" t="str">
        <f>IFERROR(IF(VLOOKUP(I1094,I$2:M1093,5,0)=0,"",VLOOKUP(I1094,I$2:M1093,5,0)),"")</f>
        <v/>
      </c>
      <c r="S1094"/>
      <c r="AG1094" s="3"/>
      <c r="AK1094" s="127" t="str">
        <f t="shared" si="186"/>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3"/>
        <v/>
      </c>
      <c r="BO1094" s="5" t="str">
        <f t="shared" si="184"/>
        <v/>
      </c>
      <c r="BP1094" s="15" t="str">
        <f t="shared" si="185"/>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L1095" s="4" t="str">
        <f>IFERROR(IF(VLOOKUP(I1095,I$2:L1094,4,0)=0,"",VLOOKUP(I1095,I$2:L1094,4,0)),"")</f>
        <v/>
      </c>
      <c r="M1095" s="4" t="str">
        <f>IFERROR(IF(VLOOKUP(I1095,I$2:M1094,5,0)=0,"",VLOOKUP(I1095,I$2:M1094,5,0)),"")</f>
        <v/>
      </c>
      <c r="S1095"/>
      <c r="AG1095" s="3"/>
      <c r="AK1095" s="127" t="str">
        <f t="shared" si="186"/>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3"/>
        <v/>
      </c>
      <c r="BO1095" s="5" t="str">
        <f t="shared" si="184"/>
        <v/>
      </c>
      <c r="BP1095" s="15" t="str">
        <f t="shared" si="185"/>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L1096" s="4" t="str">
        <f>IFERROR(IF(VLOOKUP(I1096,I$2:L1095,4,0)=0,"",VLOOKUP(I1096,I$2:L1095,4,0)),"")</f>
        <v/>
      </c>
      <c r="M1096" s="4" t="str">
        <f>IFERROR(IF(VLOOKUP(I1096,I$2:M1095,5,0)=0,"",VLOOKUP(I1096,I$2:M1095,5,0)),"")</f>
        <v/>
      </c>
      <c r="S1096"/>
      <c r="AG1096" s="3"/>
      <c r="AK1096" s="127" t="str">
        <f t="shared" si="186"/>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3"/>
        <v/>
      </c>
      <c r="BO1096" s="5" t="str">
        <f t="shared" si="184"/>
        <v/>
      </c>
      <c r="BP1096" s="15" t="str">
        <f t="shared" si="185"/>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L1097" s="4" t="str">
        <f>IFERROR(IF(VLOOKUP(I1097,I$2:L1096,4,0)=0,"",VLOOKUP(I1097,I$2:L1096,4,0)),"")</f>
        <v/>
      </c>
      <c r="M1097" s="4" t="str">
        <f>IFERROR(IF(VLOOKUP(I1097,I$2:M1096,5,0)=0,"",VLOOKUP(I1097,I$2:M1096,5,0)),"")</f>
        <v/>
      </c>
      <c r="S1097"/>
      <c r="AG1097" s="3"/>
      <c r="AK1097" s="127" t="str">
        <f t="shared" si="186"/>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3"/>
        <v/>
      </c>
      <c r="BO1097" s="5" t="str">
        <f t="shared" si="184"/>
        <v/>
      </c>
      <c r="BP1097" s="15" t="str">
        <f t="shared" si="185"/>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L1098" s="4" t="str">
        <f>IFERROR(IF(VLOOKUP(I1098,I$2:L1097,4,0)=0,"",VLOOKUP(I1098,I$2:L1097,4,0)),"")</f>
        <v/>
      </c>
      <c r="M1098" s="4" t="str">
        <f>IFERROR(IF(VLOOKUP(I1098,I$2:M1097,5,0)=0,"",VLOOKUP(I1098,I$2:M1097,5,0)),"")</f>
        <v/>
      </c>
      <c r="S1098"/>
      <c r="AG1098" s="3"/>
      <c r="AK1098" s="127" t="str">
        <f t="shared" si="186"/>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3"/>
        <v/>
      </c>
      <c r="BO1098" s="5" t="str">
        <f t="shared" si="184"/>
        <v/>
      </c>
      <c r="BP1098" s="15" t="str">
        <f t="shared" si="185"/>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L1099" s="4" t="str">
        <f>IFERROR(IF(VLOOKUP(I1099,I$2:L1098,4,0)=0,"",VLOOKUP(I1099,I$2:L1098,4,0)),"")</f>
        <v/>
      </c>
      <c r="M1099" s="4" t="str">
        <f>IFERROR(IF(VLOOKUP(I1099,I$2:M1098,5,0)=0,"",VLOOKUP(I1099,I$2:M1098,5,0)),"")</f>
        <v/>
      </c>
      <c r="S1099"/>
      <c r="AG1099" s="3"/>
      <c r="AK1099" s="127" t="str">
        <f t="shared" si="186"/>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3"/>
        <v/>
      </c>
      <c r="BO1099" s="5" t="str">
        <f t="shared" si="184"/>
        <v/>
      </c>
      <c r="BP1099" s="15" t="str">
        <f t="shared" si="185"/>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L1100" s="4" t="str">
        <f>IFERROR(IF(VLOOKUP(I1100,I$2:L1099,4,0)=0,"",VLOOKUP(I1100,I$2:L1099,4,0)),"")</f>
        <v/>
      </c>
      <c r="M1100" s="4" t="str">
        <f>IFERROR(IF(VLOOKUP(I1100,I$2:M1099,5,0)=0,"",VLOOKUP(I1100,I$2:M1099,5,0)),"")</f>
        <v/>
      </c>
      <c r="S1100"/>
      <c r="AG1100" s="3"/>
      <c r="AK1100" s="127" t="str">
        <f t="shared" si="186"/>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3"/>
        <v/>
      </c>
      <c r="BO1100" s="5" t="str">
        <f t="shared" si="184"/>
        <v/>
      </c>
      <c r="BP1100" s="15" t="str">
        <f t="shared" si="185"/>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L1101" s="4" t="str">
        <f>IFERROR(IF(VLOOKUP(I1101,I$2:L1100,4,0)=0,"",VLOOKUP(I1101,I$2:L1100,4,0)),"")</f>
        <v/>
      </c>
      <c r="M1101" s="4" t="str">
        <f>IFERROR(IF(VLOOKUP(I1101,I$2:M1100,5,0)=0,"",VLOOKUP(I1101,I$2:M1100,5,0)),"")</f>
        <v/>
      </c>
      <c r="S1101"/>
      <c r="AG1101" s="3"/>
      <c r="AK1101" s="127" t="str">
        <f t="shared" si="186"/>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3"/>
        <v/>
      </c>
      <c r="BO1101" s="5" t="str">
        <f t="shared" si="184"/>
        <v/>
      </c>
      <c r="BP1101" s="15" t="str">
        <f t="shared" si="185"/>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L1102" s="4" t="str">
        <f>IFERROR(IF(VLOOKUP(I1102,I$2:L1101,4,0)=0,"",VLOOKUP(I1102,I$2:L1101,4,0)),"")</f>
        <v/>
      </c>
      <c r="M1102" s="4" t="str">
        <f>IFERROR(IF(VLOOKUP(I1102,I$2:M1101,5,0)=0,"",VLOOKUP(I1102,I$2:M1101,5,0)),"")</f>
        <v/>
      </c>
      <c r="S1102"/>
      <c r="AG1102" s="3"/>
      <c r="AK1102" s="127" t="str">
        <f t="shared" si="186"/>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3"/>
        <v/>
      </c>
      <c r="BO1102" s="5" t="str">
        <f t="shared" si="184"/>
        <v/>
      </c>
      <c r="BP1102" s="15" t="str">
        <f t="shared" si="185"/>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L1103" s="4" t="str">
        <f>IFERROR(IF(VLOOKUP(I1103,I$2:L1102,4,0)=0,"",VLOOKUP(I1103,I$2:L1102,4,0)),"")</f>
        <v/>
      </c>
      <c r="M1103" s="4" t="str">
        <f>IFERROR(IF(VLOOKUP(I1103,I$2:M1102,5,0)=0,"",VLOOKUP(I1103,I$2:M1102,5,0)),"")</f>
        <v/>
      </c>
      <c r="S1103"/>
      <c r="AG1103" s="3"/>
      <c r="AK1103" s="127" t="str">
        <f t="shared" si="186"/>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3"/>
        <v/>
      </c>
      <c r="BO1103" s="5" t="str">
        <f t="shared" si="184"/>
        <v/>
      </c>
      <c r="BP1103" s="15" t="str">
        <f t="shared" si="185"/>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L1104" s="4" t="str">
        <f>IFERROR(IF(VLOOKUP(I1104,I$2:L1103,4,0)=0,"",VLOOKUP(I1104,I$2:L1103,4,0)),"")</f>
        <v/>
      </c>
      <c r="M1104" s="4" t="str">
        <f>IFERROR(IF(VLOOKUP(I1104,I$2:M1103,5,0)=0,"",VLOOKUP(I1104,I$2:M1103,5,0)),"")</f>
        <v/>
      </c>
      <c r="S1104"/>
      <c r="AG1104" s="3"/>
      <c r="AK1104" s="127" t="str">
        <f t="shared" si="186"/>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3"/>
        <v/>
      </c>
      <c r="BO1104" s="5" t="str">
        <f t="shared" si="184"/>
        <v/>
      </c>
      <c r="BP1104" s="15" t="str">
        <f t="shared" si="185"/>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L1105" s="4" t="str">
        <f>IFERROR(IF(VLOOKUP(I1105,I$2:L1104,4,0)=0,"",VLOOKUP(I1105,I$2:L1104,4,0)),"")</f>
        <v/>
      </c>
      <c r="M1105" s="4" t="str">
        <f>IFERROR(IF(VLOOKUP(I1105,I$2:M1104,5,0)=0,"",VLOOKUP(I1105,I$2:M1104,5,0)),"")</f>
        <v/>
      </c>
      <c r="S1105"/>
      <c r="AG1105" s="3"/>
      <c r="AK1105" s="127" t="str">
        <f t="shared" si="186"/>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3"/>
        <v/>
      </c>
      <c r="BO1105" s="5" t="str">
        <f t="shared" si="184"/>
        <v/>
      </c>
      <c r="BP1105" s="15" t="str">
        <f t="shared" si="185"/>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L1106" s="4" t="str">
        <f>IFERROR(IF(VLOOKUP(I1106,I$2:L1105,4,0)=0,"",VLOOKUP(I1106,I$2:L1105,4,0)),"")</f>
        <v/>
      </c>
      <c r="M1106" s="4" t="str">
        <f>IFERROR(IF(VLOOKUP(I1106,I$2:M1105,5,0)=0,"",VLOOKUP(I1106,I$2:M1105,5,0)),"")</f>
        <v/>
      </c>
      <c r="S1106"/>
      <c r="AG1106" s="3"/>
      <c r="AK1106" s="127" t="str">
        <f t="shared" si="186"/>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3"/>
        <v/>
      </c>
      <c r="BO1106" s="5" t="str">
        <f t="shared" si="184"/>
        <v/>
      </c>
      <c r="BP1106" s="15" t="str">
        <f t="shared" si="185"/>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L1107" s="4" t="str">
        <f>IFERROR(IF(VLOOKUP(I1107,I$2:L1106,4,0)=0,"",VLOOKUP(I1107,I$2:L1106,4,0)),"")</f>
        <v/>
      </c>
      <c r="M1107" s="4" t="str">
        <f>IFERROR(IF(VLOOKUP(I1107,I$2:M1106,5,0)=0,"",VLOOKUP(I1107,I$2:M1106,5,0)),"")</f>
        <v/>
      </c>
      <c r="S1107"/>
      <c r="AG1107" s="3"/>
      <c r="AK1107" s="127" t="str">
        <f t="shared" si="186"/>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3"/>
        <v/>
      </c>
      <c r="BO1107" s="5" t="str">
        <f t="shared" si="184"/>
        <v/>
      </c>
      <c r="BP1107" s="15" t="str">
        <f t="shared" si="185"/>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L1108" s="4" t="str">
        <f>IFERROR(IF(VLOOKUP(I1108,I$2:L1107,4,0)=0,"",VLOOKUP(I1108,I$2:L1107,4,0)),"")</f>
        <v/>
      </c>
      <c r="M1108" s="4" t="str">
        <f>IFERROR(IF(VLOOKUP(I1108,I$2:M1107,5,0)=0,"",VLOOKUP(I1108,I$2:M1107,5,0)),"")</f>
        <v/>
      </c>
      <c r="S1108"/>
      <c r="AG1108" s="3"/>
      <c r="AK1108" s="127" t="str">
        <f t="shared" si="186"/>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3"/>
        <v/>
      </c>
      <c r="BO1108" s="5" t="str">
        <f t="shared" si="184"/>
        <v/>
      </c>
      <c r="BP1108" s="15" t="str">
        <f t="shared" si="185"/>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L1109" s="4" t="str">
        <f>IFERROR(IF(VLOOKUP(I1109,I$2:L1108,4,0)=0,"",VLOOKUP(I1109,I$2:L1108,4,0)),"")</f>
        <v/>
      </c>
      <c r="M1109" s="4" t="str">
        <f>IFERROR(IF(VLOOKUP(I1109,I$2:M1108,5,0)=0,"",VLOOKUP(I1109,I$2:M1108,5,0)),"")</f>
        <v/>
      </c>
      <c r="S1109"/>
      <c r="AG1109" s="3"/>
      <c r="AK1109" s="127" t="str">
        <f t="shared" si="186"/>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3"/>
        <v/>
      </c>
      <c r="BO1109" s="5" t="str">
        <f t="shared" si="184"/>
        <v/>
      </c>
      <c r="BP1109" s="15" t="str">
        <f t="shared" si="185"/>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L1110" s="4" t="str">
        <f>IFERROR(IF(VLOOKUP(I1110,I$2:L1109,4,0)=0,"",VLOOKUP(I1110,I$2:L1109,4,0)),"")</f>
        <v/>
      </c>
      <c r="M1110" s="4" t="str">
        <f>IFERROR(IF(VLOOKUP(I1110,I$2:M1109,5,0)=0,"",VLOOKUP(I1110,I$2:M1109,5,0)),"")</f>
        <v/>
      </c>
      <c r="S1110"/>
      <c r="AG1110" s="3"/>
      <c r="AK1110" s="127" t="str">
        <f t="shared" si="186"/>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3"/>
        <v/>
      </c>
      <c r="BO1110" s="5" t="str">
        <f t="shared" si="184"/>
        <v/>
      </c>
      <c r="BP1110" s="15" t="str">
        <f t="shared" si="185"/>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L1111" s="4" t="str">
        <f>IFERROR(IF(VLOOKUP(I1111,I$2:L1110,4,0)=0,"",VLOOKUP(I1111,I$2:L1110,4,0)),"")</f>
        <v/>
      </c>
      <c r="M1111" s="4" t="str">
        <f>IFERROR(IF(VLOOKUP(I1111,I$2:M1110,5,0)=0,"",VLOOKUP(I1111,I$2:M1110,5,0)),"")</f>
        <v/>
      </c>
      <c r="S1111"/>
      <c r="AG1111" s="3"/>
      <c r="AK1111" s="127" t="str">
        <f t="shared" si="186"/>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3"/>
        <v/>
      </c>
      <c r="BO1111" s="5" t="str">
        <f t="shared" si="184"/>
        <v/>
      </c>
      <c r="BP1111" s="15" t="str">
        <f t="shared" si="185"/>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L1112" s="4" t="str">
        <f>IFERROR(IF(VLOOKUP(I1112,I$2:L1111,4,0)=0,"",VLOOKUP(I1112,I$2:L1111,4,0)),"")</f>
        <v/>
      </c>
      <c r="M1112" s="4" t="str">
        <f>IFERROR(IF(VLOOKUP(I1112,I$2:M1111,5,0)=0,"",VLOOKUP(I1112,I$2:M1111,5,0)),"")</f>
        <v/>
      </c>
      <c r="S1112"/>
      <c r="AG1112" s="3"/>
      <c r="AK1112" s="127" t="str">
        <f t="shared" si="186"/>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3"/>
        <v/>
      </c>
      <c r="BO1112" s="5" t="str">
        <f t="shared" si="184"/>
        <v/>
      </c>
      <c r="BP1112" s="15" t="str">
        <f t="shared" si="185"/>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L1113" s="4" t="str">
        <f>IFERROR(IF(VLOOKUP(I1113,I$2:L1112,4,0)=0,"",VLOOKUP(I1113,I$2:L1112,4,0)),"")</f>
        <v/>
      </c>
      <c r="M1113" s="4" t="str">
        <f>IFERROR(IF(VLOOKUP(I1113,I$2:M1112,5,0)=0,"",VLOOKUP(I1113,I$2:M1112,5,0)),"")</f>
        <v/>
      </c>
      <c r="S1113"/>
      <c r="AG1113" s="3"/>
      <c r="AK1113" s="127" t="str">
        <f t="shared" si="186"/>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3"/>
        <v/>
      </c>
      <c r="BO1113" s="5" t="str">
        <f t="shared" si="184"/>
        <v/>
      </c>
      <c r="BP1113" s="15" t="str">
        <f t="shared" si="185"/>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L1114" s="4" t="str">
        <f>IFERROR(IF(VLOOKUP(I1114,I$2:L1113,4,0)=0,"",VLOOKUP(I1114,I$2:L1113,4,0)),"")</f>
        <v/>
      </c>
      <c r="M1114" s="4" t="str">
        <f>IFERROR(IF(VLOOKUP(I1114,I$2:M1113,5,0)=0,"",VLOOKUP(I1114,I$2:M1113,5,0)),"")</f>
        <v/>
      </c>
      <c r="S1114"/>
      <c r="AG1114" s="3"/>
      <c r="AK1114" s="127" t="str">
        <f t="shared" si="186"/>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3"/>
        <v/>
      </c>
      <c r="BO1114" s="5" t="str">
        <f t="shared" si="184"/>
        <v/>
      </c>
      <c r="BP1114" s="15" t="str">
        <f t="shared" si="185"/>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L1115" s="4" t="str">
        <f>IFERROR(IF(VLOOKUP(I1115,I$2:L1114,4,0)=0,"",VLOOKUP(I1115,I$2:L1114,4,0)),"")</f>
        <v/>
      </c>
      <c r="M1115" s="4" t="str">
        <f>IFERROR(IF(VLOOKUP(I1115,I$2:M1114,5,0)=0,"",VLOOKUP(I1115,I$2:M1114,5,0)),"")</f>
        <v/>
      </c>
      <c r="S1115"/>
      <c r="AG1115" s="3"/>
      <c r="AK1115" s="127" t="str">
        <f t="shared" si="186"/>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3"/>
        <v/>
      </c>
      <c r="BO1115" s="5" t="str">
        <f t="shared" si="184"/>
        <v/>
      </c>
      <c r="BP1115" s="15" t="str">
        <f t="shared" si="185"/>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L1116" s="4" t="str">
        <f>IFERROR(IF(VLOOKUP(I1116,I$2:L1115,4,0)=0,"",VLOOKUP(I1116,I$2:L1115,4,0)),"")</f>
        <v/>
      </c>
      <c r="M1116" s="4" t="str">
        <f>IFERROR(IF(VLOOKUP(I1116,I$2:M1115,5,0)=0,"",VLOOKUP(I1116,I$2:M1115,5,0)),"")</f>
        <v/>
      </c>
      <c r="S1116"/>
      <c r="AG1116" s="3"/>
      <c r="AK1116" s="127" t="str">
        <f t="shared" si="186"/>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3"/>
        <v/>
      </c>
      <c r="BO1116" s="5" t="str">
        <f t="shared" si="184"/>
        <v/>
      </c>
      <c r="BP1116" s="15" t="str">
        <f t="shared" si="185"/>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L1117" s="4" t="str">
        <f>IFERROR(IF(VLOOKUP(I1117,I$2:L1116,4,0)=0,"",VLOOKUP(I1117,I$2:L1116,4,0)),"")</f>
        <v/>
      </c>
      <c r="M1117" s="4" t="str">
        <f>IFERROR(IF(VLOOKUP(I1117,I$2:M1116,5,0)=0,"",VLOOKUP(I1117,I$2:M1116,5,0)),"")</f>
        <v/>
      </c>
      <c r="S1117"/>
      <c r="AG1117" s="3"/>
      <c r="AK1117" s="127" t="str">
        <f t="shared" si="186"/>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3"/>
        <v/>
      </c>
      <c r="BO1117" s="5" t="str">
        <f t="shared" si="184"/>
        <v/>
      </c>
      <c r="BP1117" s="15" t="str">
        <f t="shared" si="185"/>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L1118" s="4" t="str">
        <f>IFERROR(IF(VLOOKUP(I1118,I$2:L1117,4,0)=0,"",VLOOKUP(I1118,I$2:L1117,4,0)),"")</f>
        <v/>
      </c>
      <c r="M1118" s="4" t="str">
        <f>IFERROR(IF(VLOOKUP(I1118,I$2:M1117,5,0)=0,"",VLOOKUP(I1118,I$2:M1117,5,0)),"")</f>
        <v/>
      </c>
      <c r="S1118"/>
      <c r="AG1118" s="3"/>
      <c r="AK1118" s="127" t="str">
        <f t="shared" si="186"/>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3"/>
        <v/>
      </c>
      <c r="BO1118" s="5" t="str">
        <f t="shared" si="184"/>
        <v/>
      </c>
      <c r="BP1118" s="15" t="str">
        <f t="shared" si="185"/>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L1119" s="4" t="str">
        <f>IFERROR(IF(VLOOKUP(I1119,I$2:L1118,4,0)=0,"",VLOOKUP(I1119,I$2:L1118,4,0)),"")</f>
        <v/>
      </c>
      <c r="M1119" s="4" t="str">
        <f>IFERROR(IF(VLOOKUP(I1119,I$2:M1118,5,0)=0,"",VLOOKUP(I1119,I$2:M1118,5,0)),"")</f>
        <v/>
      </c>
      <c r="S1119"/>
      <c r="AG1119" s="3"/>
      <c r="AK1119" s="127" t="str">
        <f t="shared" si="186"/>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3"/>
        <v/>
      </c>
      <c r="BO1119" s="5" t="str">
        <f t="shared" si="184"/>
        <v/>
      </c>
      <c r="BP1119" s="15" t="str">
        <f t="shared" si="185"/>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L1120" s="4" t="str">
        <f>IFERROR(IF(VLOOKUP(I1120,I$2:L1119,4,0)=0,"",VLOOKUP(I1120,I$2:L1119,4,0)),"")</f>
        <v/>
      </c>
      <c r="M1120" s="4" t="str">
        <f>IFERROR(IF(VLOOKUP(I1120,I$2:M1119,5,0)=0,"",VLOOKUP(I1120,I$2:M1119,5,0)),"")</f>
        <v/>
      </c>
      <c r="S1120"/>
      <c r="AG1120" s="3"/>
      <c r="AK1120" s="127" t="str">
        <f t="shared" si="186"/>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3"/>
        <v/>
      </c>
      <c r="BO1120" s="5" t="str">
        <f t="shared" si="184"/>
        <v/>
      </c>
      <c r="BP1120" s="15" t="str">
        <f t="shared" si="185"/>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L1121" s="4" t="str">
        <f>IFERROR(IF(VLOOKUP(I1121,I$2:L1120,4,0)=0,"",VLOOKUP(I1121,I$2:L1120,4,0)),"")</f>
        <v/>
      </c>
      <c r="M1121" s="4" t="str">
        <f>IFERROR(IF(VLOOKUP(I1121,I$2:M1120,5,0)=0,"",VLOOKUP(I1121,I$2:M1120,5,0)),"")</f>
        <v/>
      </c>
      <c r="S1121"/>
      <c r="AG1121" s="3"/>
      <c r="AK1121" s="127" t="str">
        <f t="shared" si="186"/>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3"/>
        <v/>
      </c>
      <c r="BO1121" s="5" t="str">
        <f t="shared" si="184"/>
        <v/>
      </c>
      <c r="BP1121" s="15" t="str">
        <f t="shared" si="185"/>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L1122" s="4" t="str">
        <f>IFERROR(IF(VLOOKUP(I1122,I$2:L1121,4,0)=0,"",VLOOKUP(I1122,I$2:L1121,4,0)),"")</f>
        <v/>
      </c>
      <c r="M1122" s="4" t="str">
        <f>IFERROR(IF(VLOOKUP(I1122,I$2:M1121,5,0)=0,"",VLOOKUP(I1122,I$2:M1121,5,0)),"")</f>
        <v/>
      </c>
      <c r="S1122"/>
      <c r="AG1122" s="3"/>
      <c r="AK1122" s="127" t="str">
        <f t="shared" si="186"/>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3"/>
        <v/>
      </c>
      <c r="BO1122" s="5" t="str">
        <f t="shared" si="184"/>
        <v/>
      </c>
      <c r="BP1122" s="15" t="str">
        <f t="shared" si="185"/>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L1123" s="4" t="str">
        <f>IFERROR(IF(VLOOKUP(I1123,I$2:L1122,4,0)=0,"",VLOOKUP(I1123,I$2:L1122,4,0)),"")</f>
        <v/>
      </c>
      <c r="M1123" s="4" t="str">
        <f>IFERROR(IF(VLOOKUP(I1123,I$2:M1122,5,0)=0,"",VLOOKUP(I1123,I$2:M1122,5,0)),"")</f>
        <v/>
      </c>
      <c r="S1123"/>
      <c r="AG1123" s="3"/>
      <c r="AK1123" s="127" t="str">
        <f t="shared" si="186"/>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3"/>
        <v/>
      </c>
      <c r="BO1123" s="5" t="str">
        <f t="shared" si="184"/>
        <v/>
      </c>
      <c r="BP1123" s="15" t="str">
        <f t="shared" si="185"/>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L1124" s="4" t="str">
        <f>IFERROR(IF(VLOOKUP(I1124,I$2:L1123,4,0)=0,"",VLOOKUP(I1124,I$2:L1123,4,0)),"")</f>
        <v/>
      </c>
      <c r="M1124" s="4" t="str">
        <f>IFERROR(IF(VLOOKUP(I1124,I$2:M1123,5,0)=0,"",VLOOKUP(I1124,I$2:M1123,5,0)),"")</f>
        <v/>
      </c>
      <c r="S1124"/>
      <c r="AG1124" s="3"/>
      <c r="AK1124" s="127" t="str">
        <f t="shared" si="186"/>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3"/>
        <v/>
      </c>
      <c r="BO1124" s="5" t="str">
        <f t="shared" si="184"/>
        <v/>
      </c>
      <c r="BP1124" s="15" t="str">
        <f t="shared" si="185"/>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L1125" s="4" t="str">
        <f>IFERROR(IF(VLOOKUP(I1125,I$2:L1124,4,0)=0,"",VLOOKUP(I1125,I$2:L1124,4,0)),"")</f>
        <v/>
      </c>
      <c r="M1125" s="4" t="str">
        <f>IFERROR(IF(VLOOKUP(I1125,I$2:M1124,5,0)=0,"",VLOOKUP(I1125,I$2:M1124,5,0)),"")</f>
        <v/>
      </c>
      <c r="S1125"/>
      <c r="AG1125" s="3"/>
      <c r="AK1125" s="127" t="str">
        <f t="shared" si="186"/>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3"/>
        <v/>
      </c>
      <c r="BO1125" s="5" t="str">
        <f t="shared" si="184"/>
        <v/>
      </c>
      <c r="BP1125" s="15" t="str">
        <f t="shared" si="185"/>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L1126" s="4" t="str">
        <f>IFERROR(IF(VLOOKUP(I1126,I$2:L1125,4,0)=0,"",VLOOKUP(I1126,I$2:L1125,4,0)),"")</f>
        <v/>
      </c>
      <c r="M1126" s="4" t="str">
        <f>IFERROR(IF(VLOOKUP(I1126,I$2:M1125,5,0)=0,"",VLOOKUP(I1126,I$2:M1125,5,0)),"")</f>
        <v/>
      </c>
      <c r="S1126"/>
      <c r="AG1126" s="3"/>
      <c r="AK1126" s="127" t="str">
        <f t="shared" si="186"/>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3"/>
        <v/>
      </c>
      <c r="BO1126" s="5" t="str">
        <f t="shared" si="184"/>
        <v/>
      </c>
      <c r="BP1126" s="15" t="str">
        <f t="shared" si="185"/>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L1127" s="4" t="str">
        <f>IFERROR(IF(VLOOKUP(I1127,I$2:L1126,4,0)=0,"",VLOOKUP(I1127,I$2:L1126,4,0)),"")</f>
        <v/>
      </c>
      <c r="M1127" s="4" t="str">
        <f>IFERROR(IF(VLOOKUP(I1127,I$2:M1126,5,0)=0,"",VLOOKUP(I1127,I$2:M1126,5,0)),"")</f>
        <v/>
      </c>
      <c r="S1127"/>
      <c r="AG1127" s="3"/>
      <c r="AK1127" s="127" t="str">
        <f t="shared" si="186"/>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3"/>
        <v/>
      </c>
      <c r="BO1127" s="5" t="str">
        <f t="shared" si="184"/>
        <v/>
      </c>
      <c r="BP1127" s="15" t="str">
        <f t="shared" si="185"/>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L1128" s="4" t="str">
        <f>IFERROR(IF(VLOOKUP(I1128,I$2:L1127,4,0)=0,"",VLOOKUP(I1128,I$2:L1127,4,0)),"")</f>
        <v/>
      </c>
      <c r="M1128" s="4" t="str">
        <f>IFERROR(IF(VLOOKUP(I1128,I$2:M1127,5,0)=0,"",VLOOKUP(I1128,I$2:M1127,5,0)),"")</f>
        <v/>
      </c>
      <c r="S1128"/>
      <c r="AG1128" s="3"/>
      <c r="AK1128" s="127" t="str">
        <f t="shared" si="186"/>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3"/>
        <v/>
      </c>
      <c r="BO1128" s="5" t="str">
        <f t="shared" si="184"/>
        <v/>
      </c>
      <c r="BP1128" s="15" t="str">
        <f t="shared" si="185"/>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L1129" s="4" t="str">
        <f>IFERROR(IF(VLOOKUP(I1129,I$2:L1128,4,0)=0,"",VLOOKUP(I1129,I$2:L1128,4,0)),"")</f>
        <v/>
      </c>
      <c r="M1129" s="4" t="str">
        <f>IFERROR(IF(VLOOKUP(I1129,I$2:M1128,5,0)=0,"",VLOOKUP(I1129,I$2:M1128,5,0)),"")</f>
        <v/>
      </c>
      <c r="S1129"/>
      <c r="AG1129" s="3"/>
      <c r="AK1129" s="127" t="str">
        <f t="shared" si="186"/>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3"/>
        <v/>
      </c>
      <c r="BO1129" s="5" t="str">
        <f t="shared" si="184"/>
        <v/>
      </c>
      <c r="BP1129" s="15" t="str">
        <f t="shared" si="185"/>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L1130" s="4" t="str">
        <f>IFERROR(IF(VLOOKUP(I1130,I$2:L1129,4,0)=0,"",VLOOKUP(I1130,I$2:L1129,4,0)),"")</f>
        <v/>
      </c>
      <c r="M1130" s="4" t="str">
        <f>IFERROR(IF(VLOOKUP(I1130,I$2:M1129,5,0)=0,"",VLOOKUP(I1130,I$2:M1129,5,0)),"")</f>
        <v/>
      </c>
      <c r="S1130"/>
      <c r="AG1130" s="3"/>
      <c r="AK1130" s="127" t="str">
        <f t="shared" si="186"/>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3"/>
        <v/>
      </c>
      <c r="BO1130" s="5" t="str">
        <f t="shared" si="184"/>
        <v/>
      </c>
      <c r="BP1130" s="15" t="str">
        <f t="shared" si="185"/>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L1131" s="4" t="str">
        <f>IFERROR(IF(VLOOKUP(I1131,I$2:L1130,4,0)=0,"",VLOOKUP(I1131,I$2:L1130,4,0)),"")</f>
        <v/>
      </c>
      <c r="M1131" s="4" t="str">
        <f>IFERROR(IF(VLOOKUP(I1131,I$2:M1130,5,0)=0,"",VLOOKUP(I1131,I$2:M1130,5,0)),"")</f>
        <v/>
      </c>
      <c r="S1131"/>
      <c r="AG1131" s="3"/>
      <c r="AK1131" s="127" t="str">
        <f t="shared" si="186"/>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3"/>
        <v/>
      </c>
      <c r="BO1131" s="5" t="str">
        <f t="shared" si="184"/>
        <v/>
      </c>
      <c r="BP1131" s="15" t="str">
        <f t="shared" si="185"/>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L1132" s="4" t="str">
        <f>IFERROR(IF(VLOOKUP(I1132,I$2:L1131,4,0)=0,"",VLOOKUP(I1132,I$2:L1131,4,0)),"")</f>
        <v/>
      </c>
      <c r="M1132" s="4" t="str">
        <f>IFERROR(IF(VLOOKUP(I1132,I$2:M1131,5,0)=0,"",VLOOKUP(I1132,I$2:M1131,5,0)),"")</f>
        <v/>
      </c>
      <c r="S1132"/>
      <c r="AG1132" s="3"/>
      <c r="AK1132" s="127" t="str">
        <f t="shared" si="186"/>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3"/>
        <v/>
      </c>
      <c r="BO1132" s="5" t="str">
        <f t="shared" si="184"/>
        <v/>
      </c>
      <c r="BP1132" s="15" t="str">
        <f t="shared" si="185"/>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L1133" s="4" t="str">
        <f>IFERROR(IF(VLOOKUP(I1133,I$2:L1132,4,0)=0,"",VLOOKUP(I1133,I$2:L1132,4,0)),"")</f>
        <v/>
      </c>
      <c r="M1133" s="4" t="str">
        <f>IFERROR(IF(VLOOKUP(I1133,I$2:M1132,5,0)=0,"",VLOOKUP(I1133,I$2:M1132,5,0)),"")</f>
        <v/>
      </c>
      <c r="S1133"/>
      <c r="AG1133" s="3"/>
      <c r="AK1133" s="127" t="str">
        <f t="shared" si="186"/>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3"/>
        <v/>
      </c>
      <c r="BO1133" s="5" t="str">
        <f t="shared" si="184"/>
        <v/>
      </c>
      <c r="BP1133" s="15" t="str">
        <f t="shared" si="185"/>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L1134" s="4" t="str">
        <f>IFERROR(IF(VLOOKUP(I1134,I$2:L1133,4,0)=0,"",VLOOKUP(I1134,I$2:L1133,4,0)),"")</f>
        <v/>
      </c>
      <c r="M1134" s="4" t="str">
        <f>IFERROR(IF(VLOOKUP(I1134,I$2:M1133,5,0)=0,"",VLOOKUP(I1134,I$2:M1133,5,0)),"")</f>
        <v/>
      </c>
      <c r="S1134"/>
      <c r="AG1134" s="3"/>
      <c r="AK1134" s="127" t="str">
        <f t="shared" si="186"/>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3"/>
        <v/>
      </c>
      <c r="BO1134" s="5" t="str">
        <f t="shared" si="184"/>
        <v/>
      </c>
      <c r="BP1134" s="15" t="str">
        <f t="shared" si="185"/>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L1135" s="4" t="str">
        <f>IFERROR(IF(VLOOKUP(I1135,I$2:L1134,4,0)=0,"",VLOOKUP(I1135,I$2:L1134,4,0)),"")</f>
        <v/>
      </c>
      <c r="M1135" s="4" t="str">
        <f>IFERROR(IF(VLOOKUP(I1135,I$2:M1134,5,0)=0,"",VLOOKUP(I1135,I$2:M1134,5,0)),"")</f>
        <v/>
      </c>
      <c r="S1135"/>
      <c r="AG1135" s="3"/>
      <c r="AK1135" s="127" t="str">
        <f t="shared" si="186"/>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3"/>
        <v/>
      </c>
      <c r="BO1135" s="5" t="str">
        <f t="shared" si="184"/>
        <v/>
      </c>
      <c r="BP1135" s="15" t="str">
        <f t="shared" si="185"/>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L1136" s="4" t="str">
        <f>IFERROR(IF(VLOOKUP(I1136,I$2:L1135,4,0)=0,"",VLOOKUP(I1136,I$2:L1135,4,0)),"")</f>
        <v/>
      </c>
      <c r="M1136" s="4" t="str">
        <f>IFERROR(IF(VLOOKUP(I1136,I$2:M1135,5,0)=0,"",VLOOKUP(I1136,I$2:M1135,5,0)),"")</f>
        <v/>
      </c>
      <c r="S1136"/>
      <c r="AG1136" s="3"/>
      <c r="AK1136" s="127" t="str">
        <f t="shared" si="186"/>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3"/>
        <v/>
      </c>
      <c r="BO1136" s="5" t="str">
        <f t="shared" si="184"/>
        <v/>
      </c>
      <c r="BP1136" s="15" t="str">
        <f t="shared" si="185"/>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L1137" s="4" t="str">
        <f>IFERROR(IF(VLOOKUP(I1137,I$2:L1136,4,0)=0,"",VLOOKUP(I1137,I$2:L1136,4,0)),"")</f>
        <v/>
      </c>
      <c r="M1137" s="4" t="str">
        <f>IFERROR(IF(VLOOKUP(I1137,I$2:M1136,5,0)=0,"",VLOOKUP(I1137,I$2:M1136,5,0)),"")</f>
        <v/>
      </c>
      <c r="S1137"/>
      <c r="AG1137" s="3"/>
      <c r="AK1137" s="127" t="str">
        <f t="shared" si="186"/>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3"/>
        <v/>
      </c>
      <c r="BO1137" s="5" t="str">
        <f t="shared" si="184"/>
        <v/>
      </c>
      <c r="BP1137" s="15" t="str">
        <f t="shared" si="185"/>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L1138" s="4" t="str">
        <f>IFERROR(IF(VLOOKUP(I1138,I$2:L1137,4,0)=0,"",VLOOKUP(I1138,I$2:L1137,4,0)),"")</f>
        <v/>
      </c>
      <c r="M1138" s="4" t="str">
        <f>IFERROR(IF(VLOOKUP(I1138,I$2:M1137,5,0)=0,"",VLOOKUP(I1138,I$2:M1137,5,0)),"")</f>
        <v/>
      </c>
      <c r="S1138"/>
      <c r="AG1138" s="3"/>
      <c r="AK1138" s="127" t="str">
        <f t="shared" si="186"/>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3"/>
        <v/>
      </c>
      <c r="BO1138" s="5" t="str">
        <f t="shared" si="184"/>
        <v/>
      </c>
      <c r="BP1138" s="15" t="str">
        <f t="shared" si="185"/>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L1139" s="4" t="str">
        <f>IFERROR(IF(VLOOKUP(I1139,I$2:L1138,4,0)=0,"",VLOOKUP(I1139,I$2:L1138,4,0)),"")</f>
        <v/>
      </c>
      <c r="M1139" s="4" t="str">
        <f>IFERROR(IF(VLOOKUP(I1139,I$2:M1138,5,0)=0,"",VLOOKUP(I1139,I$2:M1138,5,0)),"")</f>
        <v/>
      </c>
      <c r="S1139"/>
      <c r="AG1139" s="3"/>
      <c r="AK1139" s="127" t="str">
        <f t="shared" si="186"/>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3"/>
        <v/>
      </c>
      <c r="BO1139" s="5" t="str">
        <f t="shared" si="184"/>
        <v/>
      </c>
      <c r="BP1139" s="15" t="str">
        <f t="shared" si="185"/>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L1140" s="4" t="str">
        <f>IFERROR(IF(VLOOKUP(I1140,I$2:L1139,4,0)=0,"",VLOOKUP(I1140,I$2:L1139,4,0)),"")</f>
        <v/>
      </c>
      <c r="M1140" s="4" t="str">
        <f>IFERROR(IF(VLOOKUP(I1140,I$2:M1139,5,0)=0,"",VLOOKUP(I1140,I$2:M1139,5,0)),"")</f>
        <v/>
      </c>
      <c r="S1140"/>
      <c r="AG1140" s="3"/>
      <c r="AK1140" s="127" t="str">
        <f t="shared" si="186"/>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3"/>
        <v/>
      </c>
      <c r="BO1140" s="5" t="str">
        <f t="shared" si="184"/>
        <v/>
      </c>
      <c r="BP1140" s="15" t="str">
        <f t="shared" si="185"/>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L1141" s="4" t="str">
        <f>IFERROR(IF(VLOOKUP(I1141,I$2:L1140,4,0)=0,"",VLOOKUP(I1141,I$2:L1140,4,0)),"")</f>
        <v/>
      </c>
      <c r="M1141" s="4" t="str">
        <f>IFERROR(IF(VLOOKUP(I1141,I$2:M1140,5,0)=0,"",VLOOKUP(I1141,I$2:M1140,5,0)),"")</f>
        <v/>
      </c>
      <c r="S1141"/>
      <c r="AG1141" s="3"/>
      <c r="AK1141" s="127" t="str">
        <f t="shared" si="186"/>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3"/>
        <v/>
      </c>
      <c r="BO1141" s="5" t="str">
        <f t="shared" si="184"/>
        <v/>
      </c>
      <c r="BP1141" s="15" t="str">
        <f t="shared" si="185"/>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L1142" s="4" t="str">
        <f>IFERROR(IF(VLOOKUP(I1142,I$2:L1141,4,0)=0,"",VLOOKUP(I1142,I$2:L1141,4,0)),"")</f>
        <v/>
      </c>
      <c r="M1142" s="4" t="str">
        <f>IFERROR(IF(VLOOKUP(I1142,I$2:M1141,5,0)=0,"",VLOOKUP(I1142,I$2:M1141,5,0)),"")</f>
        <v/>
      </c>
      <c r="S1142"/>
      <c r="AG1142" s="3"/>
      <c r="AK1142" s="127" t="str">
        <f t="shared" si="186"/>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3"/>
        <v/>
      </c>
      <c r="BO1142" s="5" t="str">
        <f t="shared" si="184"/>
        <v/>
      </c>
      <c r="BP1142" s="15" t="str">
        <f t="shared" si="185"/>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L1143" s="4" t="str">
        <f>IFERROR(IF(VLOOKUP(I1143,I$2:L1142,4,0)=0,"",VLOOKUP(I1143,I$2:L1142,4,0)),"")</f>
        <v/>
      </c>
      <c r="M1143" s="4" t="str">
        <f>IFERROR(IF(VLOOKUP(I1143,I$2:M1142,5,0)=0,"",VLOOKUP(I1143,I$2:M1142,5,0)),"")</f>
        <v/>
      </c>
      <c r="S1143"/>
      <c r="AG1143" s="3"/>
      <c r="AK1143" s="127" t="str">
        <f t="shared" si="186"/>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3"/>
        <v/>
      </c>
      <c r="BO1143" s="5" t="str">
        <f t="shared" si="184"/>
        <v/>
      </c>
      <c r="BP1143" s="15" t="str">
        <f t="shared" si="185"/>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L1144" s="4" t="str">
        <f>IFERROR(IF(VLOOKUP(I1144,I$2:L1143,4,0)=0,"",VLOOKUP(I1144,I$2:L1143,4,0)),"")</f>
        <v/>
      </c>
      <c r="M1144" s="4" t="str">
        <f>IFERROR(IF(VLOOKUP(I1144,I$2:M1143,5,0)=0,"",VLOOKUP(I1144,I$2:M1143,5,0)),"")</f>
        <v/>
      </c>
      <c r="S1144"/>
      <c r="AG1144" s="3"/>
      <c r="AK1144" s="127" t="str">
        <f t="shared" si="186"/>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3"/>
        <v/>
      </c>
      <c r="BO1144" s="5" t="str">
        <f t="shared" si="184"/>
        <v/>
      </c>
      <c r="BP1144" s="15" t="str">
        <f t="shared" si="185"/>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L1145" s="4" t="str">
        <f>IFERROR(IF(VLOOKUP(I1145,I$2:L1144,4,0)=0,"",VLOOKUP(I1145,I$2:L1144,4,0)),"")</f>
        <v/>
      </c>
      <c r="M1145" s="4" t="str">
        <f>IFERROR(IF(VLOOKUP(I1145,I$2:M1144,5,0)=0,"",VLOOKUP(I1145,I$2:M1144,5,0)),"")</f>
        <v/>
      </c>
      <c r="S1145"/>
      <c r="AG1145" s="3"/>
      <c r="AK1145" s="127" t="str">
        <f t="shared" si="186"/>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3"/>
        <v/>
      </c>
      <c r="BO1145" s="5" t="str">
        <f t="shared" si="184"/>
        <v/>
      </c>
      <c r="BP1145" s="15" t="str">
        <f t="shared" si="185"/>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L1146" s="4" t="str">
        <f>IFERROR(IF(VLOOKUP(I1146,I$2:L1145,4,0)=0,"",VLOOKUP(I1146,I$2:L1145,4,0)),"")</f>
        <v/>
      </c>
      <c r="M1146" s="4" t="str">
        <f>IFERROR(IF(VLOOKUP(I1146,I$2:M1145,5,0)=0,"",VLOOKUP(I1146,I$2:M1145,5,0)),"")</f>
        <v/>
      </c>
      <c r="S1146"/>
      <c r="AG1146" s="3"/>
      <c r="AK1146" s="127" t="str">
        <f t="shared" si="186"/>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3"/>
        <v/>
      </c>
      <c r="BO1146" s="5" t="str">
        <f t="shared" si="184"/>
        <v/>
      </c>
      <c r="BP1146" s="15" t="str">
        <f t="shared" si="185"/>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L1147" s="4" t="str">
        <f>IFERROR(IF(VLOOKUP(I1147,I$2:L1146,4,0)=0,"",VLOOKUP(I1147,I$2:L1146,4,0)),"")</f>
        <v/>
      </c>
      <c r="M1147" s="4" t="str">
        <f>IFERROR(IF(VLOOKUP(I1147,I$2:M1146,5,0)=0,"",VLOOKUP(I1147,I$2:M1146,5,0)),"")</f>
        <v/>
      </c>
      <c r="S1147"/>
      <c r="AG1147" s="3"/>
      <c r="AK1147" s="127" t="str">
        <f t="shared" si="186"/>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3"/>
        <v/>
      </c>
      <c r="BO1147" s="5" t="str">
        <f t="shared" si="184"/>
        <v/>
      </c>
      <c r="BP1147" s="15" t="str">
        <f t="shared" si="185"/>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L1148" s="4" t="str">
        <f>IFERROR(IF(VLOOKUP(I1148,I$2:L1147,4,0)=0,"",VLOOKUP(I1148,I$2:L1147,4,0)),"")</f>
        <v/>
      </c>
      <c r="M1148" s="4" t="str">
        <f>IFERROR(IF(VLOOKUP(I1148,I$2:M1147,5,0)=0,"",VLOOKUP(I1148,I$2:M1147,5,0)),"")</f>
        <v/>
      </c>
      <c r="S1148"/>
      <c r="AG1148" s="3"/>
      <c r="AK1148" s="127" t="str">
        <f t="shared" si="186"/>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3"/>
        <v/>
      </c>
      <c r="BO1148" s="5" t="str">
        <f t="shared" si="184"/>
        <v/>
      </c>
      <c r="BP1148" s="15" t="str">
        <f t="shared" si="185"/>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L1149" s="4" t="str">
        <f>IFERROR(IF(VLOOKUP(I1149,I$2:L1148,4,0)=0,"",VLOOKUP(I1149,I$2:L1148,4,0)),"")</f>
        <v/>
      </c>
      <c r="M1149" s="4" t="str">
        <f>IFERROR(IF(VLOOKUP(I1149,I$2:M1148,5,0)=0,"",VLOOKUP(I1149,I$2:M1148,5,0)),"")</f>
        <v/>
      </c>
      <c r="S1149"/>
      <c r="AG1149" s="3"/>
      <c r="AK1149" s="127" t="str">
        <f t="shared" si="186"/>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3"/>
        <v/>
      </c>
      <c r="BO1149" s="5" t="str">
        <f t="shared" si="184"/>
        <v/>
      </c>
      <c r="BP1149" s="15" t="str">
        <f t="shared" si="185"/>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L1150" s="4" t="str">
        <f>IFERROR(IF(VLOOKUP(I1150,I$2:L1149,4,0)=0,"",VLOOKUP(I1150,I$2:L1149,4,0)),"")</f>
        <v/>
      </c>
      <c r="M1150" s="4" t="str">
        <f>IFERROR(IF(VLOOKUP(I1150,I$2:M1149,5,0)=0,"",VLOOKUP(I1150,I$2:M1149,5,0)),"")</f>
        <v/>
      </c>
      <c r="S1150"/>
      <c r="AG1150" s="3"/>
      <c r="AK1150" s="127" t="str">
        <f t="shared" si="186"/>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3"/>
        <v/>
      </c>
      <c r="BO1150" s="5" t="str">
        <f t="shared" si="184"/>
        <v/>
      </c>
      <c r="BP1150" s="15" t="str">
        <f t="shared" si="185"/>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L1151" s="4" t="str">
        <f>IFERROR(IF(VLOOKUP(I1151,I$2:L1150,4,0)=0,"",VLOOKUP(I1151,I$2:L1150,4,0)),"")</f>
        <v/>
      </c>
      <c r="M1151" s="4" t="str">
        <f>IFERROR(IF(VLOOKUP(I1151,I$2:M1150,5,0)=0,"",VLOOKUP(I1151,I$2:M1150,5,0)),"")</f>
        <v/>
      </c>
      <c r="S1151"/>
      <c r="AG1151" s="3"/>
      <c r="AK1151" s="127" t="str">
        <f t="shared" si="186"/>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3"/>
        <v/>
      </c>
      <c r="BO1151" s="5" t="str">
        <f t="shared" si="184"/>
        <v/>
      </c>
      <c r="BP1151" s="15" t="str">
        <f t="shared" si="185"/>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L1152" s="4" t="str">
        <f>IFERROR(IF(VLOOKUP(I1152,I$2:L1151,4,0)=0,"",VLOOKUP(I1152,I$2:L1151,4,0)),"")</f>
        <v/>
      </c>
      <c r="M1152" s="4" t="str">
        <f>IFERROR(IF(VLOOKUP(I1152,I$2:M1151,5,0)=0,"",VLOOKUP(I1152,I$2:M1151,5,0)),"")</f>
        <v/>
      </c>
      <c r="S1152"/>
      <c r="AG1152" s="3"/>
      <c r="AK1152" s="127" t="str">
        <f t="shared" si="186"/>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3"/>
        <v/>
      </c>
      <c r="BO1152" s="5" t="str">
        <f t="shared" si="184"/>
        <v/>
      </c>
      <c r="BP1152" s="15" t="str">
        <f t="shared" si="185"/>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L1153" s="4" t="str">
        <f>IFERROR(IF(VLOOKUP(I1153,I$2:L1152,4,0)=0,"",VLOOKUP(I1153,I$2:L1152,4,0)),"")</f>
        <v/>
      </c>
      <c r="M1153" s="4" t="str">
        <f>IFERROR(IF(VLOOKUP(I1153,I$2:M1152,5,0)=0,"",VLOOKUP(I1153,I$2:M1152,5,0)),"")</f>
        <v/>
      </c>
      <c r="S1153"/>
      <c r="AG1153" s="3"/>
      <c r="AK1153" s="127" t="str">
        <f t="shared" si="186"/>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3"/>
        <v/>
      </c>
      <c r="BO1153" s="5" t="str">
        <f t="shared" si="184"/>
        <v/>
      </c>
      <c r="BP1153" s="15" t="str">
        <f t="shared" si="185"/>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L1154" s="4" t="str">
        <f>IFERROR(IF(VLOOKUP(I1154,I$2:L1153,4,0)=0,"",VLOOKUP(I1154,I$2:L1153,4,0)),"")</f>
        <v/>
      </c>
      <c r="M1154" s="4" t="str">
        <f>IFERROR(IF(VLOOKUP(I1154,I$2:M1153,5,0)=0,"",VLOOKUP(I1154,I$2:M1153,5,0)),"")</f>
        <v/>
      </c>
      <c r="S1154"/>
      <c r="AG1154" s="3"/>
      <c r="AK1154" s="127" t="str">
        <f t="shared" si="186"/>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L1155" s="4" t="str">
        <f>IFERROR(IF(VLOOKUP(I1155,I$2:L1154,4,0)=0,"",VLOOKUP(I1155,I$2:L1154,4,0)),"")</f>
        <v/>
      </c>
      <c r="M1155" s="4" t="str">
        <f>IFERROR(IF(VLOOKUP(I1155,I$2:M1154,5,0)=0,"",VLOOKUP(I1155,I$2:M1154,5,0)),"")</f>
        <v/>
      </c>
      <c r="S1155"/>
      <c r="AG1155" s="3"/>
      <c r="AK1155" s="127" t="str">
        <f t="shared" ref="AK1155:AK1218" si="190">IF(AJ1155="","",AJ1155/((AH1155*0.746*365*24)+438))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L1156" s="4" t="str">
        <f>IFERROR(IF(VLOOKUP(I1156,I$2:L1155,4,0)=0,"",VLOOKUP(I1156,I$2:L1155,4,0)),"")</f>
        <v/>
      </c>
      <c r="M1156" s="4" t="str">
        <f>IFERROR(IF(VLOOKUP(I1156,I$2:M1155,5,0)=0,"",VLOOKUP(I1156,I$2:M1155,5,0)),"")</f>
        <v/>
      </c>
      <c r="S1156"/>
      <c r="AG1156" s="3"/>
      <c r="AK1156" s="127" t="str">
        <f t="shared" si="190"/>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L1157" s="4" t="str">
        <f>IFERROR(IF(VLOOKUP(I1157,I$2:L1156,4,0)=0,"",VLOOKUP(I1157,I$2:L1156,4,0)),"")</f>
        <v/>
      </c>
      <c r="M1157" s="4" t="str">
        <f>IFERROR(IF(VLOOKUP(I1157,I$2:M1156,5,0)=0,"",VLOOKUP(I1157,I$2:M1156,5,0)),"")</f>
        <v/>
      </c>
      <c r="S1157"/>
      <c r="AG1157" s="3"/>
      <c r="AK1157" s="127" t="str">
        <f t="shared" si="190"/>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L1158" s="4" t="str">
        <f>IFERROR(IF(VLOOKUP(I1158,I$2:L1157,4,0)=0,"",VLOOKUP(I1158,I$2:L1157,4,0)),"")</f>
        <v/>
      </c>
      <c r="M1158" s="4" t="str">
        <f>IFERROR(IF(VLOOKUP(I1158,I$2:M1157,5,0)=0,"",VLOOKUP(I1158,I$2:M1157,5,0)),"")</f>
        <v/>
      </c>
      <c r="S1158"/>
      <c r="AG1158" s="3"/>
      <c r="AK1158" s="127" t="str">
        <f t="shared" si="190"/>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L1159" s="4" t="str">
        <f>IFERROR(IF(VLOOKUP(I1159,I$2:L1158,4,0)=0,"",VLOOKUP(I1159,I$2:L1158,4,0)),"")</f>
        <v/>
      </c>
      <c r="M1159" s="4" t="str">
        <f>IFERROR(IF(VLOOKUP(I1159,I$2:M1158,5,0)=0,"",VLOOKUP(I1159,I$2:M1158,5,0)),"")</f>
        <v/>
      </c>
      <c r="S1159"/>
      <c r="AG1159" s="3"/>
      <c r="AK1159" s="127" t="str">
        <f t="shared" si="190"/>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L1160" s="4" t="str">
        <f>IFERROR(IF(VLOOKUP(I1160,I$2:L1159,4,0)=0,"",VLOOKUP(I1160,I$2:L1159,4,0)),"")</f>
        <v/>
      </c>
      <c r="M1160" s="4" t="str">
        <f>IFERROR(IF(VLOOKUP(I1160,I$2:M1159,5,0)=0,"",VLOOKUP(I1160,I$2:M1159,5,0)),"")</f>
        <v/>
      </c>
      <c r="S1160"/>
      <c r="AG1160" s="3"/>
      <c r="AK1160" s="127" t="str">
        <f t="shared" si="190"/>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L1161" s="4" t="str">
        <f>IFERROR(IF(VLOOKUP(I1161,I$2:L1160,4,0)=0,"",VLOOKUP(I1161,I$2:L1160,4,0)),"")</f>
        <v/>
      </c>
      <c r="M1161" s="4" t="str">
        <f>IFERROR(IF(VLOOKUP(I1161,I$2:M1160,5,0)=0,"",VLOOKUP(I1161,I$2:M1160,5,0)),"")</f>
        <v/>
      </c>
      <c r="S1161"/>
      <c r="AG1161" s="3"/>
      <c r="AK1161" s="127" t="str">
        <f t="shared" si="190"/>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L1162" s="4" t="str">
        <f>IFERROR(IF(VLOOKUP(I1162,I$2:L1161,4,0)=0,"",VLOOKUP(I1162,I$2:L1161,4,0)),"")</f>
        <v/>
      </c>
      <c r="M1162" s="4" t="str">
        <f>IFERROR(IF(VLOOKUP(I1162,I$2:M1161,5,0)=0,"",VLOOKUP(I1162,I$2:M1161,5,0)),"")</f>
        <v/>
      </c>
      <c r="S1162"/>
      <c r="AG1162" s="3"/>
      <c r="AK1162" s="127" t="str">
        <f t="shared" si="190"/>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L1163" s="4" t="str">
        <f>IFERROR(IF(VLOOKUP(I1163,I$2:L1162,4,0)=0,"",VLOOKUP(I1163,I$2:L1162,4,0)),"")</f>
        <v/>
      </c>
      <c r="M1163" s="4" t="str">
        <f>IFERROR(IF(VLOOKUP(I1163,I$2:M1162,5,0)=0,"",VLOOKUP(I1163,I$2:M1162,5,0)),"")</f>
        <v/>
      </c>
      <c r="S1163"/>
      <c r="AG1163" s="3"/>
      <c r="AK1163" s="127" t="str">
        <f t="shared" si="190"/>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L1164" s="4" t="str">
        <f>IFERROR(IF(VLOOKUP(I1164,I$2:L1163,4,0)=0,"",VLOOKUP(I1164,I$2:L1163,4,0)),"")</f>
        <v/>
      </c>
      <c r="M1164" s="4" t="str">
        <f>IFERROR(IF(VLOOKUP(I1164,I$2:M1163,5,0)=0,"",VLOOKUP(I1164,I$2:M1163,5,0)),"")</f>
        <v/>
      </c>
      <c r="S1164"/>
      <c r="AG1164" s="3"/>
      <c r="AK1164" s="127" t="str">
        <f t="shared" si="190"/>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L1165" s="4" t="str">
        <f>IFERROR(IF(VLOOKUP(I1165,I$2:L1164,4,0)=0,"",VLOOKUP(I1165,I$2:L1164,4,0)),"")</f>
        <v/>
      </c>
      <c r="M1165" s="4" t="str">
        <f>IFERROR(IF(VLOOKUP(I1165,I$2:M1164,5,0)=0,"",VLOOKUP(I1165,I$2:M1164,5,0)),"")</f>
        <v/>
      </c>
      <c r="S1165"/>
      <c r="AG1165" s="3"/>
      <c r="AK1165" s="127" t="str">
        <f t="shared" si="190"/>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L1166" s="4" t="str">
        <f>IFERROR(IF(VLOOKUP(I1166,I$2:L1165,4,0)=0,"",VLOOKUP(I1166,I$2:L1165,4,0)),"")</f>
        <v/>
      </c>
      <c r="M1166" s="4" t="str">
        <f>IFERROR(IF(VLOOKUP(I1166,I$2:M1165,5,0)=0,"",VLOOKUP(I1166,I$2:M1165,5,0)),"")</f>
        <v/>
      </c>
      <c r="S1166"/>
      <c r="AG1166" s="3"/>
      <c r="AK1166" s="127" t="str">
        <f t="shared" si="190"/>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L1167" s="4" t="str">
        <f>IFERROR(IF(VLOOKUP(I1167,I$2:L1166,4,0)=0,"",VLOOKUP(I1167,I$2:L1166,4,0)),"")</f>
        <v/>
      </c>
      <c r="M1167" s="4" t="str">
        <f>IFERROR(IF(VLOOKUP(I1167,I$2:M1166,5,0)=0,"",VLOOKUP(I1167,I$2:M1166,5,0)),"")</f>
        <v/>
      </c>
      <c r="S1167"/>
      <c r="AG1167" s="3"/>
      <c r="AK1167" s="127" t="str">
        <f t="shared" si="190"/>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L1168" s="4" t="str">
        <f>IFERROR(IF(VLOOKUP(I1168,I$2:L1167,4,0)=0,"",VLOOKUP(I1168,I$2:L1167,4,0)),"")</f>
        <v/>
      </c>
      <c r="M1168" s="4" t="str">
        <f>IFERROR(IF(VLOOKUP(I1168,I$2:M1167,5,0)=0,"",VLOOKUP(I1168,I$2:M1167,5,0)),"")</f>
        <v/>
      </c>
      <c r="S1168"/>
      <c r="AG1168" s="3"/>
      <c r="AK1168" s="127" t="str">
        <f t="shared" si="190"/>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L1169" s="4" t="str">
        <f>IFERROR(IF(VLOOKUP(I1169,I$2:L1168,4,0)=0,"",VLOOKUP(I1169,I$2:L1168,4,0)),"")</f>
        <v/>
      </c>
      <c r="M1169" s="4" t="str">
        <f>IFERROR(IF(VLOOKUP(I1169,I$2:M1168,5,0)=0,"",VLOOKUP(I1169,I$2:M1168,5,0)),"")</f>
        <v/>
      </c>
      <c r="S1169"/>
      <c r="AG1169" s="3"/>
      <c r="AK1169" s="127" t="str">
        <f t="shared" si="190"/>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L1170" s="4" t="str">
        <f>IFERROR(IF(VLOOKUP(I1170,I$2:L1169,4,0)=0,"",VLOOKUP(I1170,I$2:L1169,4,0)),"")</f>
        <v/>
      </c>
      <c r="M1170" s="4" t="str">
        <f>IFERROR(IF(VLOOKUP(I1170,I$2:M1169,5,0)=0,"",VLOOKUP(I1170,I$2:M1169,5,0)),"")</f>
        <v/>
      </c>
      <c r="S1170"/>
      <c r="AG1170" s="3"/>
      <c r="AK1170" s="127" t="str">
        <f t="shared" si="190"/>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L1171" s="4" t="str">
        <f>IFERROR(IF(VLOOKUP(I1171,I$2:L1170,4,0)=0,"",VLOOKUP(I1171,I$2:L1170,4,0)),"")</f>
        <v/>
      </c>
      <c r="M1171" s="4" t="str">
        <f>IFERROR(IF(VLOOKUP(I1171,I$2:M1170,5,0)=0,"",VLOOKUP(I1171,I$2:M1170,5,0)),"")</f>
        <v/>
      </c>
      <c r="S1171"/>
      <c r="AG1171" s="3"/>
      <c r="AK1171" s="127" t="str">
        <f t="shared" si="190"/>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L1172" s="4" t="str">
        <f>IFERROR(IF(VLOOKUP(I1172,I$2:L1171,4,0)=0,"",VLOOKUP(I1172,I$2:L1171,4,0)),"")</f>
        <v/>
      </c>
      <c r="M1172" s="4" t="str">
        <f>IFERROR(IF(VLOOKUP(I1172,I$2:M1171,5,0)=0,"",VLOOKUP(I1172,I$2:M1171,5,0)),"")</f>
        <v/>
      </c>
      <c r="S1172"/>
      <c r="AG1172" s="3"/>
      <c r="AK1172" s="127" t="str">
        <f t="shared" si="190"/>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L1173" s="4" t="str">
        <f>IFERROR(IF(VLOOKUP(I1173,I$2:L1172,4,0)=0,"",VLOOKUP(I1173,I$2:L1172,4,0)),"")</f>
        <v/>
      </c>
      <c r="M1173" s="4" t="str">
        <f>IFERROR(IF(VLOOKUP(I1173,I$2:M1172,5,0)=0,"",VLOOKUP(I1173,I$2:M1172,5,0)),"")</f>
        <v/>
      </c>
      <c r="S1173"/>
      <c r="AG1173" s="3"/>
      <c r="AK1173" s="127" t="str">
        <f t="shared" si="190"/>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L1174" s="4" t="str">
        <f>IFERROR(IF(VLOOKUP(I1174,I$2:L1173,4,0)=0,"",VLOOKUP(I1174,I$2:L1173,4,0)),"")</f>
        <v/>
      </c>
      <c r="M1174" s="4" t="str">
        <f>IFERROR(IF(VLOOKUP(I1174,I$2:M1173,5,0)=0,"",VLOOKUP(I1174,I$2:M1173,5,0)),"")</f>
        <v/>
      </c>
      <c r="S1174"/>
      <c r="AG1174" s="3"/>
      <c r="AK1174" s="127" t="str">
        <f t="shared" si="190"/>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L1175" s="4" t="str">
        <f>IFERROR(IF(VLOOKUP(I1175,I$2:L1174,4,0)=0,"",VLOOKUP(I1175,I$2:L1174,4,0)),"")</f>
        <v/>
      </c>
      <c r="M1175" s="4" t="str">
        <f>IFERROR(IF(VLOOKUP(I1175,I$2:M1174,5,0)=0,"",VLOOKUP(I1175,I$2:M1174,5,0)),"")</f>
        <v/>
      </c>
      <c r="S1175"/>
      <c r="AG1175" s="3"/>
      <c r="AK1175" s="127" t="str">
        <f t="shared" si="190"/>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L1176" s="4" t="str">
        <f>IFERROR(IF(VLOOKUP(I1176,I$2:L1175,4,0)=0,"",VLOOKUP(I1176,I$2:L1175,4,0)),"")</f>
        <v/>
      </c>
      <c r="M1176" s="4" t="str">
        <f>IFERROR(IF(VLOOKUP(I1176,I$2:M1175,5,0)=0,"",VLOOKUP(I1176,I$2:M1175,5,0)),"")</f>
        <v/>
      </c>
      <c r="S1176"/>
      <c r="AG1176" s="3"/>
      <c r="AK1176" s="127" t="str">
        <f t="shared" si="190"/>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L1177" s="4" t="str">
        <f>IFERROR(IF(VLOOKUP(I1177,I$2:L1176,4,0)=0,"",VLOOKUP(I1177,I$2:L1176,4,0)),"")</f>
        <v/>
      </c>
      <c r="M1177" s="4" t="str">
        <f>IFERROR(IF(VLOOKUP(I1177,I$2:M1176,5,0)=0,"",VLOOKUP(I1177,I$2:M1176,5,0)),"")</f>
        <v/>
      </c>
      <c r="S1177"/>
      <c r="AG1177" s="3"/>
      <c r="AK1177" s="127" t="str">
        <f t="shared" si="190"/>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L1178" s="4" t="str">
        <f>IFERROR(IF(VLOOKUP(I1178,I$2:L1177,4,0)=0,"",VLOOKUP(I1178,I$2:L1177,4,0)),"")</f>
        <v/>
      </c>
      <c r="M1178" s="4" t="str">
        <f>IFERROR(IF(VLOOKUP(I1178,I$2:M1177,5,0)=0,"",VLOOKUP(I1178,I$2:M1177,5,0)),"")</f>
        <v/>
      </c>
      <c r="S1178"/>
      <c r="AG1178" s="3"/>
      <c r="AK1178" s="127" t="str">
        <f t="shared" si="190"/>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L1179" s="4" t="str">
        <f>IFERROR(IF(VLOOKUP(I1179,I$2:L1178,4,0)=0,"",VLOOKUP(I1179,I$2:L1178,4,0)),"")</f>
        <v/>
      </c>
      <c r="M1179" s="4" t="str">
        <f>IFERROR(IF(VLOOKUP(I1179,I$2:M1178,5,0)=0,"",VLOOKUP(I1179,I$2:M1178,5,0)),"")</f>
        <v/>
      </c>
      <c r="S1179"/>
      <c r="AG1179" s="3"/>
      <c r="AK1179" s="127" t="str">
        <f t="shared" si="190"/>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L1180" s="4" t="str">
        <f>IFERROR(IF(VLOOKUP(I1180,I$2:L1179,4,0)=0,"",VLOOKUP(I1180,I$2:L1179,4,0)),"")</f>
        <v/>
      </c>
      <c r="M1180" s="4" t="str">
        <f>IFERROR(IF(VLOOKUP(I1180,I$2:M1179,5,0)=0,"",VLOOKUP(I1180,I$2:M1179,5,0)),"")</f>
        <v/>
      </c>
      <c r="S1180"/>
      <c r="AG1180" s="3"/>
      <c r="AK1180" s="127" t="str">
        <f t="shared" si="190"/>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L1181" s="4" t="str">
        <f>IFERROR(IF(VLOOKUP(I1181,I$2:L1180,4,0)=0,"",VLOOKUP(I1181,I$2:L1180,4,0)),"")</f>
        <v/>
      </c>
      <c r="M1181" s="4" t="str">
        <f>IFERROR(IF(VLOOKUP(I1181,I$2:M1180,5,0)=0,"",VLOOKUP(I1181,I$2:M1180,5,0)),"")</f>
        <v/>
      </c>
      <c r="S1181"/>
      <c r="AG1181" s="3"/>
      <c r="AK1181" s="127" t="str">
        <f t="shared" si="190"/>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L1182" s="4" t="str">
        <f>IFERROR(IF(VLOOKUP(I1182,I$2:L1181,4,0)=0,"",VLOOKUP(I1182,I$2:L1181,4,0)),"")</f>
        <v/>
      </c>
      <c r="M1182" s="4" t="str">
        <f>IFERROR(IF(VLOOKUP(I1182,I$2:M1181,5,0)=0,"",VLOOKUP(I1182,I$2:M1181,5,0)),"")</f>
        <v/>
      </c>
      <c r="S1182"/>
      <c r="AG1182" s="3"/>
      <c r="AK1182" s="127" t="str">
        <f t="shared" si="190"/>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L1183" s="4" t="str">
        <f>IFERROR(IF(VLOOKUP(I1183,I$2:L1182,4,0)=0,"",VLOOKUP(I1183,I$2:L1182,4,0)),"")</f>
        <v/>
      </c>
      <c r="M1183" s="4" t="str">
        <f>IFERROR(IF(VLOOKUP(I1183,I$2:M1182,5,0)=0,"",VLOOKUP(I1183,I$2:M1182,5,0)),"")</f>
        <v/>
      </c>
      <c r="S1183"/>
      <c r="AG1183" s="3"/>
      <c r="AK1183" s="127" t="str">
        <f t="shared" si="190"/>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L1184" s="4" t="str">
        <f>IFERROR(IF(VLOOKUP(I1184,I$2:L1183,4,0)=0,"",VLOOKUP(I1184,I$2:L1183,4,0)),"")</f>
        <v/>
      </c>
      <c r="M1184" s="4" t="str">
        <f>IFERROR(IF(VLOOKUP(I1184,I$2:M1183,5,0)=0,"",VLOOKUP(I1184,I$2:M1183,5,0)),"")</f>
        <v/>
      </c>
      <c r="S1184"/>
      <c r="AG1184" s="3"/>
      <c r="AK1184" s="127" t="str">
        <f t="shared" si="190"/>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L1185" s="4" t="str">
        <f>IFERROR(IF(VLOOKUP(I1185,I$2:L1184,4,0)=0,"",VLOOKUP(I1185,I$2:L1184,4,0)),"")</f>
        <v/>
      </c>
      <c r="M1185" s="4" t="str">
        <f>IFERROR(IF(VLOOKUP(I1185,I$2:M1184,5,0)=0,"",VLOOKUP(I1185,I$2:M1184,5,0)),"")</f>
        <v/>
      </c>
      <c r="S1185"/>
      <c r="AG1185" s="3"/>
      <c r="AK1185" s="127" t="str">
        <f t="shared" si="190"/>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L1186" s="4" t="str">
        <f>IFERROR(IF(VLOOKUP(I1186,I$2:L1185,4,0)=0,"",VLOOKUP(I1186,I$2:L1185,4,0)),"")</f>
        <v/>
      </c>
      <c r="M1186" s="4" t="str">
        <f>IFERROR(IF(VLOOKUP(I1186,I$2:M1185,5,0)=0,"",VLOOKUP(I1186,I$2:M1185,5,0)),"")</f>
        <v/>
      </c>
      <c r="S1186"/>
      <c r="AG1186" s="3"/>
      <c r="AK1186" s="127" t="str">
        <f t="shared" si="190"/>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L1187" s="4" t="str">
        <f>IFERROR(IF(VLOOKUP(I1187,I$2:L1186,4,0)=0,"",VLOOKUP(I1187,I$2:L1186,4,0)),"")</f>
        <v/>
      </c>
      <c r="M1187" s="4" t="str">
        <f>IFERROR(IF(VLOOKUP(I1187,I$2:M1186,5,0)=0,"",VLOOKUP(I1187,I$2:M1186,5,0)),"")</f>
        <v/>
      </c>
      <c r="S1187"/>
      <c r="AG1187" s="3"/>
      <c r="AK1187" s="127" t="str">
        <f t="shared" si="190"/>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L1188" s="4" t="str">
        <f>IFERROR(IF(VLOOKUP(I1188,I$2:L1187,4,0)=0,"",VLOOKUP(I1188,I$2:L1187,4,0)),"")</f>
        <v/>
      </c>
      <c r="M1188" s="4" t="str">
        <f>IFERROR(IF(VLOOKUP(I1188,I$2:M1187,5,0)=0,"",VLOOKUP(I1188,I$2:M1187,5,0)),"")</f>
        <v/>
      </c>
      <c r="S1188"/>
      <c r="AG1188" s="3"/>
      <c r="AK1188" s="127" t="str">
        <f t="shared" si="190"/>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L1189" s="4" t="str">
        <f>IFERROR(IF(VLOOKUP(I1189,I$2:L1188,4,0)=0,"",VLOOKUP(I1189,I$2:L1188,4,0)),"")</f>
        <v/>
      </c>
      <c r="M1189" s="4" t="str">
        <f>IFERROR(IF(VLOOKUP(I1189,I$2:M1188,5,0)=0,"",VLOOKUP(I1189,I$2:M1188,5,0)),"")</f>
        <v/>
      </c>
      <c r="S1189"/>
      <c r="AG1189" s="3"/>
      <c r="AK1189" s="127" t="str">
        <f t="shared" si="190"/>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L1190" s="4" t="str">
        <f>IFERROR(IF(VLOOKUP(I1190,I$2:L1189,4,0)=0,"",VLOOKUP(I1190,I$2:L1189,4,0)),"")</f>
        <v/>
      </c>
      <c r="M1190" s="4" t="str">
        <f>IFERROR(IF(VLOOKUP(I1190,I$2:M1189,5,0)=0,"",VLOOKUP(I1190,I$2:M1189,5,0)),"")</f>
        <v/>
      </c>
      <c r="S1190"/>
      <c r="AG1190" s="3"/>
      <c r="AK1190" s="127" t="str">
        <f t="shared" si="190"/>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L1191" s="4" t="str">
        <f>IFERROR(IF(VLOOKUP(I1191,I$2:L1190,4,0)=0,"",VLOOKUP(I1191,I$2:L1190,4,0)),"")</f>
        <v/>
      </c>
      <c r="M1191" s="4" t="str">
        <f>IFERROR(IF(VLOOKUP(I1191,I$2:M1190,5,0)=0,"",VLOOKUP(I1191,I$2:M1190,5,0)),"")</f>
        <v/>
      </c>
      <c r="S1191"/>
      <c r="AG1191" s="3"/>
      <c r="AK1191" s="127" t="str">
        <f t="shared" si="190"/>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L1192" s="4" t="str">
        <f>IFERROR(IF(VLOOKUP(I1192,I$2:L1191,4,0)=0,"",VLOOKUP(I1192,I$2:L1191,4,0)),"")</f>
        <v/>
      </c>
      <c r="M1192" s="4" t="str">
        <f>IFERROR(IF(VLOOKUP(I1192,I$2:M1191,5,0)=0,"",VLOOKUP(I1192,I$2:M1191,5,0)),"")</f>
        <v/>
      </c>
      <c r="S1192"/>
      <c r="AG1192" s="3"/>
      <c r="AK1192" s="127" t="str">
        <f t="shared" si="190"/>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L1193" s="4" t="str">
        <f>IFERROR(IF(VLOOKUP(I1193,I$2:L1192,4,0)=0,"",VLOOKUP(I1193,I$2:L1192,4,0)),"")</f>
        <v/>
      </c>
      <c r="M1193" s="4" t="str">
        <f>IFERROR(IF(VLOOKUP(I1193,I$2:M1192,5,0)=0,"",VLOOKUP(I1193,I$2:M1192,5,0)),"")</f>
        <v/>
      </c>
      <c r="S1193"/>
      <c r="AG1193" s="3"/>
      <c r="AK1193" s="127" t="str">
        <f t="shared" si="190"/>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L1194" s="4" t="str">
        <f>IFERROR(IF(VLOOKUP(I1194,I$2:L1193,4,0)=0,"",VLOOKUP(I1194,I$2:L1193,4,0)),"")</f>
        <v/>
      </c>
      <c r="M1194" s="4" t="str">
        <f>IFERROR(IF(VLOOKUP(I1194,I$2:M1193,5,0)=0,"",VLOOKUP(I1194,I$2:M1193,5,0)),"")</f>
        <v/>
      </c>
      <c r="S1194"/>
      <c r="AG1194" s="3"/>
      <c r="AK1194" s="127" t="str">
        <f t="shared" si="190"/>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L1195" s="4" t="str">
        <f>IFERROR(IF(VLOOKUP(I1195,I$2:L1194,4,0)=0,"",VLOOKUP(I1195,I$2:L1194,4,0)),"")</f>
        <v/>
      </c>
      <c r="M1195" s="4" t="str">
        <f>IFERROR(IF(VLOOKUP(I1195,I$2:M1194,5,0)=0,"",VLOOKUP(I1195,I$2:M1194,5,0)),"")</f>
        <v/>
      </c>
      <c r="S1195"/>
      <c r="AG1195" s="3"/>
      <c r="AK1195" s="127" t="str">
        <f t="shared" si="190"/>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L1196" s="4" t="str">
        <f>IFERROR(IF(VLOOKUP(I1196,I$2:L1195,4,0)=0,"",VLOOKUP(I1196,I$2:L1195,4,0)),"")</f>
        <v/>
      </c>
      <c r="M1196" s="4" t="str">
        <f>IFERROR(IF(VLOOKUP(I1196,I$2:M1195,5,0)=0,"",VLOOKUP(I1196,I$2:M1195,5,0)),"")</f>
        <v/>
      </c>
      <c r="S1196"/>
      <c r="AG1196" s="3"/>
      <c r="AK1196" s="127" t="str">
        <f t="shared" si="190"/>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L1197" s="4" t="str">
        <f>IFERROR(IF(VLOOKUP(I1197,I$2:L1196,4,0)=0,"",VLOOKUP(I1197,I$2:L1196,4,0)),"")</f>
        <v/>
      </c>
      <c r="M1197" s="4" t="str">
        <f>IFERROR(IF(VLOOKUP(I1197,I$2:M1196,5,0)=0,"",VLOOKUP(I1197,I$2:M1196,5,0)),"")</f>
        <v/>
      </c>
      <c r="S1197"/>
      <c r="AG1197" s="3"/>
      <c r="AK1197" s="127" t="str">
        <f t="shared" si="190"/>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L1198" s="4" t="str">
        <f>IFERROR(IF(VLOOKUP(I1198,I$2:L1197,4,0)=0,"",VLOOKUP(I1198,I$2:L1197,4,0)),"")</f>
        <v/>
      </c>
      <c r="M1198" s="4" t="str">
        <f>IFERROR(IF(VLOOKUP(I1198,I$2:M1197,5,0)=0,"",VLOOKUP(I1198,I$2:M1197,5,0)),"")</f>
        <v/>
      </c>
      <c r="S1198"/>
      <c r="AG1198" s="3"/>
      <c r="AK1198" s="127" t="str">
        <f t="shared" si="190"/>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L1199" s="4" t="str">
        <f>IFERROR(IF(VLOOKUP(I1199,I$2:L1198,4,0)=0,"",VLOOKUP(I1199,I$2:L1198,4,0)),"")</f>
        <v/>
      </c>
      <c r="M1199" s="4" t="str">
        <f>IFERROR(IF(VLOOKUP(I1199,I$2:M1198,5,0)=0,"",VLOOKUP(I1199,I$2:M1198,5,0)),"")</f>
        <v/>
      </c>
      <c r="S1199"/>
      <c r="AG1199" s="3"/>
      <c r="AK1199" s="127" t="str">
        <f t="shared" si="190"/>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L1200" s="4" t="str">
        <f>IFERROR(IF(VLOOKUP(I1200,I$2:L1199,4,0)=0,"",VLOOKUP(I1200,I$2:L1199,4,0)),"")</f>
        <v/>
      </c>
      <c r="M1200" s="4" t="str">
        <f>IFERROR(IF(VLOOKUP(I1200,I$2:M1199,5,0)=0,"",VLOOKUP(I1200,I$2:M1199,5,0)),"")</f>
        <v/>
      </c>
      <c r="S1200"/>
      <c r="AG1200" s="3"/>
      <c r="AK1200" s="127" t="str">
        <f t="shared" si="190"/>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L1201" s="4" t="str">
        <f>IFERROR(IF(VLOOKUP(I1201,I$2:L1200,4,0)=0,"",VLOOKUP(I1201,I$2:L1200,4,0)),"")</f>
        <v/>
      </c>
      <c r="M1201" s="4" t="str">
        <f>IFERROR(IF(VLOOKUP(I1201,I$2:M1200,5,0)=0,"",VLOOKUP(I1201,I$2:M1200,5,0)),"")</f>
        <v/>
      </c>
      <c r="S1201"/>
      <c r="AG1201" s="3"/>
      <c r="AK1201" s="127" t="str">
        <f t="shared" si="190"/>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L1202" s="4" t="str">
        <f>IFERROR(IF(VLOOKUP(I1202,I$2:L1201,4,0)=0,"",VLOOKUP(I1202,I$2:L1201,4,0)),"")</f>
        <v/>
      </c>
      <c r="M1202" s="4" t="str">
        <f>IFERROR(IF(VLOOKUP(I1202,I$2:M1201,5,0)=0,"",VLOOKUP(I1202,I$2:M1201,5,0)),"")</f>
        <v/>
      </c>
      <c r="S1202"/>
      <c r="AG1202" s="3"/>
      <c r="AK1202" s="127" t="str">
        <f t="shared" si="190"/>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L1203" s="4" t="str">
        <f>IFERROR(IF(VLOOKUP(I1203,I$2:L1202,4,0)=0,"",VLOOKUP(I1203,I$2:L1202,4,0)),"")</f>
        <v/>
      </c>
      <c r="M1203" s="4" t="str">
        <f>IFERROR(IF(VLOOKUP(I1203,I$2:M1202,5,0)=0,"",VLOOKUP(I1203,I$2:M1202,5,0)),"")</f>
        <v/>
      </c>
      <c r="S1203"/>
      <c r="AG1203" s="3"/>
      <c r="AK1203" s="127" t="str">
        <f t="shared" si="190"/>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L1204" s="4" t="str">
        <f>IFERROR(IF(VLOOKUP(I1204,I$2:L1203,4,0)=0,"",VLOOKUP(I1204,I$2:L1203,4,0)),"")</f>
        <v/>
      </c>
      <c r="M1204" s="4" t="str">
        <f>IFERROR(IF(VLOOKUP(I1204,I$2:M1203,5,0)=0,"",VLOOKUP(I1204,I$2:M1203,5,0)),"")</f>
        <v/>
      </c>
      <c r="S1204"/>
      <c r="AG1204" s="3"/>
      <c r="AK1204" s="127" t="str">
        <f t="shared" si="190"/>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L1205" s="4" t="str">
        <f>IFERROR(IF(VLOOKUP(I1205,I$2:L1204,4,0)=0,"",VLOOKUP(I1205,I$2:L1204,4,0)),"")</f>
        <v/>
      </c>
      <c r="M1205" s="4" t="str">
        <f>IFERROR(IF(VLOOKUP(I1205,I$2:M1204,5,0)=0,"",VLOOKUP(I1205,I$2:M1204,5,0)),"")</f>
        <v/>
      </c>
      <c r="S1205"/>
      <c r="AG1205" s="3"/>
      <c r="AK1205" s="127" t="str">
        <f t="shared" si="190"/>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L1206" s="4" t="str">
        <f>IFERROR(IF(VLOOKUP(I1206,I$2:L1205,4,0)=0,"",VLOOKUP(I1206,I$2:L1205,4,0)),"")</f>
        <v/>
      </c>
      <c r="M1206" s="4" t="str">
        <f>IFERROR(IF(VLOOKUP(I1206,I$2:M1205,5,0)=0,"",VLOOKUP(I1206,I$2:M1205,5,0)),"")</f>
        <v/>
      </c>
      <c r="S1206"/>
      <c r="AG1206" s="3"/>
      <c r="AK1206" s="127" t="str">
        <f t="shared" si="190"/>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L1207" s="4" t="str">
        <f>IFERROR(IF(VLOOKUP(I1207,I$2:L1206,4,0)=0,"",VLOOKUP(I1207,I$2:L1206,4,0)),"")</f>
        <v/>
      </c>
      <c r="M1207" s="4" t="str">
        <f>IFERROR(IF(VLOOKUP(I1207,I$2:M1206,5,0)=0,"",VLOOKUP(I1207,I$2:M1206,5,0)),"")</f>
        <v/>
      </c>
      <c r="S1207"/>
      <c r="AG1207" s="3"/>
      <c r="AK1207" s="127" t="str">
        <f t="shared" si="190"/>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L1208" s="4" t="str">
        <f>IFERROR(IF(VLOOKUP(I1208,I$2:L1207,4,0)=0,"",VLOOKUP(I1208,I$2:L1207,4,0)),"")</f>
        <v/>
      </c>
      <c r="M1208" s="4" t="str">
        <f>IFERROR(IF(VLOOKUP(I1208,I$2:M1207,5,0)=0,"",VLOOKUP(I1208,I$2:M1207,5,0)),"")</f>
        <v/>
      </c>
      <c r="S1208"/>
      <c r="AG1208" s="3"/>
      <c r="AK1208" s="127" t="str">
        <f t="shared" si="190"/>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L1209" s="4" t="str">
        <f>IFERROR(IF(VLOOKUP(I1209,I$2:L1208,4,0)=0,"",VLOOKUP(I1209,I$2:L1208,4,0)),"")</f>
        <v/>
      </c>
      <c r="M1209" s="4" t="str">
        <f>IFERROR(IF(VLOOKUP(I1209,I$2:M1208,5,0)=0,"",VLOOKUP(I1209,I$2:M1208,5,0)),"")</f>
        <v/>
      </c>
      <c r="S1209"/>
      <c r="AG1209" s="3"/>
      <c r="AK1209" s="127" t="str">
        <f t="shared" si="190"/>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L1210" s="4" t="str">
        <f>IFERROR(IF(VLOOKUP(I1210,I$2:L1209,4,0)=0,"",VLOOKUP(I1210,I$2:L1209,4,0)),"")</f>
        <v/>
      </c>
      <c r="M1210" s="4" t="str">
        <f>IFERROR(IF(VLOOKUP(I1210,I$2:M1209,5,0)=0,"",VLOOKUP(I1210,I$2:M1209,5,0)),"")</f>
        <v/>
      </c>
      <c r="S1210"/>
      <c r="AG1210" s="3"/>
      <c r="AK1210" s="127" t="str">
        <f t="shared" si="190"/>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L1211" s="4" t="str">
        <f>IFERROR(IF(VLOOKUP(I1211,I$2:L1210,4,0)=0,"",VLOOKUP(I1211,I$2:L1210,4,0)),"")</f>
        <v/>
      </c>
      <c r="M1211" s="4" t="str">
        <f>IFERROR(IF(VLOOKUP(I1211,I$2:M1210,5,0)=0,"",VLOOKUP(I1211,I$2:M1210,5,0)),"")</f>
        <v/>
      </c>
      <c r="S1211"/>
      <c r="AG1211" s="3"/>
      <c r="AK1211" s="127" t="str">
        <f t="shared" si="190"/>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L1212" s="4" t="str">
        <f>IFERROR(IF(VLOOKUP(I1212,I$2:L1211,4,0)=0,"",VLOOKUP(I1212,I$2:L1211,4,0)),"")</f>
        <v/>
      </c>
      <c r="M1212" s="4" t="str">
        <f>IFERROR(IF(VLOOKUP(I1212,I$2:M1211,5,0)=0,"",VLOOKUP(I1212,I$2:M1211,5,0)),"")</f>
        <v/>
      </c>
      <c r="S1212"/>
      <c r="AG1212" s="3"/>
      <c r="AK1212" s="127" t="str">
        <f t="shared" si="190"/>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L1213" s="4" t="str">
        <f>IFERROR(IF(VLOOKUP(I1213,I$2:L1212,4,0)=0,"",VLOOKUP(I1213,I$2:L1212,4,0)),"")</f>
        <v/>
      </c>
      <c r="M1213" s="4" t="str">
        <f>IFERROR(IF(VLOOKUP(I1213,I$2:M1212,5,0)=0,"",VLOOKUP(I1213,I$2:M1212,5,0)),"")</f>
        <v/>
      </c>
      <c r="S1213"/>
      <c r="AG1213" s="3"/>
      <c r="AK1213" s="127" t="str">
        <f t="shared" si="190"/>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L1214" s="4" t="str">
        <f>IFERROR(IF(VLOOKUP(I1214,I$2:L1213,4,0)=0,"",VLOOKUP(I1214,I$2:L1213,4,0)),"")</f>
        <v/>
      </c>
      <c r="M1214" s="4" t="str">
        <f>IFERROR(IF(VLOOKUP(I1214,I$2:M1213,5,0)=0,"",VLOOKUP(I1214,I$2:M1213,5,0)),"")</f>
        <v/>
      </c>
      <c r="S1214"/>
      <c r="AG1214" s="3"/>
      <c r="AK1214" s="127" t="str">
        <f t="shared" si="190"/>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L1215" s="4" t="str">
        <f>IFERROR(IF(VLOOKUP(I1215,I$2:L1214,4,0)=0,"",VLOOKUP(I1215,I$2:L1214,4,0)),"")</f>
        <v/>
      </c>
      <c r="M1215" s="4" t="str">
        <f>IFERROR(IF(VLOOKUP(I1215,I$2:M1214,5,0)=0,"",VLOOKUP(I1215,I$2:M1214,5,0)),"")</f>
        <v/>
      </c>
      <c r="S1215"/>
      <c r="AG1215" s="3"/>
      <c r="AK1215" s="127" t="str">
        <f t="shared" si="190"/>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L1216" s="4" t="str">
        <f>IFERROR(IF(VLOOKUP(I1216,I$2:L1215,4,0)=0,"",VLOOKUP(I1216,I$2:L1215,4,0)),"")</f>
        <v/>
      </c>
      <c r="M1216" s="4" t="str">
        <f>IFERROR(IF(VLOOKUP(I1216,I$2:M1215,5,0)=0,"",VLOOKUP(I1216,I$2:M1215,5,0)),"")</f>
        <v/>
      </c>
      <c r="S1216"/>
      <c r="AG1216" s="3"/>
      <c r="AK1216" s="127" t="str">
        <f t="shared" si="190"/>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L1217" s="4" t="str">
        <f>IFERROR(IF(VLOOKUP(I1217,I$2:L1216,4,0)=0,"",VLOOKUP(I1217,I$2:L1216,4,0)),"")</f>
        <v/>
      </c>
      <c r="M1217" s="4" t="str">
        <f>IFERROR(IF(VLOOKUP(I1217,I$2:M1216,5,0)=0,"",VLOOKUP(I1217,I$2:M1216,5,0)),"")</f>
        <v/>
      </c>
      <c r="S1217"/>
      <c r="AG1217" s="3"/>
      <c r="AK1217" s="127" t="str">
        <f t="shared" si="190"/>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L1218" s="4" t="str">
        <f>IFERROR(IF(VLOOKUP(I1218,I$2:L1217,4,0)=0,"",VLOOKUP(I1218,I$2:L1217,4,0)),"")</f>
        <v/>
      </c>
      <c r="M1218" s="4" t="str">
        <f>IFERROR(IF(VLOOKUP(I1218,I$2:M1217,5,0)=0,"",VLOOKUP(I1218,I$2:M1217,5,0)),"")</f>
        <v/>
      </c>
      <c r="S1218"/>
      <c r="AG1218" s="3"/>
      <c r="AK1218" s="127" t="str">
        <f t="shared" si="190"/>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1">IF(BM1218="","",AI1218)</f>
        <v/>
      </c>
      <c r="BO1218" s="5" t="str">
        <f t="shared" ref="BO1218:BO1281" si="192">IF(BM1218="","",E1218)</f>
        <v/>
      </c>
      <c r="BP1218" s="15" t="str">
        <f t="shared" ref="BP1218:BP1281" si="193">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L1219" s="4" t="str">
        <f>IFERROR(IF(VLOOKUP(I1219,I$2:L1218,4,0)=0,"",VLOOKUP(I1219,I$2:L1218,4,0)),"")</f>
        <v/>
      </c>
      <c r="M1219" s="4" t="str">
        <f>IFERROR(IF(VLOOKUP(I1219,I$2:M1218,5,0)=0,"",VLOOKUP(I1219,I$2:M1218,5,0)),"")</f>
        <v/>
      </c>
      <c r="S1219"/>
      <c r="AG1219" s="3"/>
      <c r="AK1219" s="127" t="str">
        <f t="shared" ref="AK1219:AK1282" si="194">IF(AJ1219="","",AJ1219/((AH1219*0.746*365*24)+438))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1"/>
        <v/>
      </c>
      <c r="BO1219" s="5" t="str">
        <f t="shared" si="192"/>
        <v/>
      </c>
      <c r="BP1219" s="15" t="str">
        <f t="shared" si="193"/>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L1220" s="4" t="str">
        <f>IFERROR(IF(VLOOKUP(I1220,I$2:L1219,4,0)=0,"",VLOOKUP(I1220,I$2:L1219,4,0)),"")</f>
        <v/>
      </c>
      <c r="M1220" s="4" t="str">
        <f>IFERROR(IF(VLOOKUP(I1220,I$2:M1219,5,0)=0,"",VLOOKUP(I1220,I$2:M1219,5,0)),"")</f>
        <v/>
      </c>
      <c r="S1220"/>
      <c r="AK1220" s="127" t="str">
        <f t="shared" si="194"/>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1"/>
        <v/>
      </c>
      <c r="BO1220" s="5" t="str">
        <f t="shared" si="192"/>
        <v/>
      </c>
      <c r="BP1220" s="15" t="str">
        <f t="shared" si="193"/>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L1221" s="4" t="str">
        <f>IFERROR(IF(VLOOKUP(I1221,I$2:L1220,4,0)=0,"",VLOOKUP(I1221,I$2:L1220,4,0)),"")</f>
        <v/>
      </c>
      <c r="M1221" s="4" t="str">
        <f>IFERROR(IF(VLOOKUP(I1221,I$2:M1220,5,0)=0,"",VLOOKUP(I1221,I$2:M1220,5,0)),"")</f>
        <v/>
      </c>
      <c r="S1221"/>
      <c r="AK1221" s="127" t="str">
        <f t="shared" si="194"/>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1"/>
        <v/>
      </c>
      <c r="BO1221" s="5" t="str">
        <f t="shared" si="192"/>
        <v/>
      </c>
      <c r="BP1221" s="15" t="str">
        <f t="shared" si="193"/>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L1222" s="4" t="str">
        <f>IFERROR(IF(VLOOKUP(I1222,I$2:L1221,4,0)=0,"",VLOOKUP(I1222,I$2:L1221,4,0)),"")</f>
        <v/>
      </c>
      <c r="M1222" s="4" t="str">
        <f>IFERROR(IF(VLOOKUP(I1222,I$2:M1221,5,0)=0,"",VLOOKUP(I1222,I$2:M1221,5,0)),"")</f>
        <v/>
      </c>
      <c r="S1222"/>
      <c r="AK1222" s="127" t="str">
        <f t="shared" si="194"/>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1"/>
        <v/>
      </c>
      <c r="BO1222" s="5" t="str">
        <f t="shared" si="192"/>
        <v/>
      </c>
      <c r="BP1222" s="15" t="str">
        <f t="shared" si="193"/>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L1223" s="4" t="str">
        <f>IFERROR(IF(VLOOKUP(I1223,I$2:L1222,4,0)=0,"",VLOOKUP(I1223,I$2:L1222,4,0)),"")</f>
        <v/>
      </c>
      <c r="M1223" s="4" t="str">
        <f>IFERROR(IF(VLOOKUP(I1223,I$2:M1222,5,0)=0,"",VLOOKUP(I1223,I$2:M1222,5,0)),"")</f>
        <v/>
      </c>
      <c r="S1223"/>
      <c r="AK1223" s="127" t="str">
        <f t="shared" si="194"/>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1"/>
        <v/>
      </c>
      <c r="BO1223" s="5" t="str">
        <f t="shared" si="192"/>
        <v/>
      </c>
      <c r="BP1223" s="15" t="str">
        <f t="shared" si="193"/>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L1224" s="4" t="str">
        <f>IFERROR(IF(VLOOKUP(I1224,I$2:L1223,4,0)=0,"",VLOOKUP(I1224,I$2:L1223,4,0)),"")</f>
        <v/>
      </c>
      <c r="M1224" s="4" t="str">
        <f>IFERROR(IF(VLOOKUP(I1224,I$2:M1223,5,0)=0,"",VLOOKUP(I1224,I$2:M1223,5,0)),"")</f>
        <v/>
      </c>
      <c r="S1224"/>
      <c r="AK1224" s="127" t="str">
        <f t="shared" si="194"/>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1"/>
        <v/>
      </c>
      <c r="BO1224" s="5" t="str">
        <f t="shared" si="192"/>
        <v/>
      </c>
      <c r="BP1224" s="15" t="str">
        <f t="shared" si="193"/>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L1225" s="4" t="str">
        <f>IFERROR(IF(VLOOKUP(I1225,I$2:L1224,4,0)=0,"",VLOOKUP(I1225,I$2:L1224,4,0)),"")</f>
        <v/>
      </c>
      <c r="M1225" s="4" t="str">
        <f>IFERROR(IF(VLOOKUP(I1225,I$2:M1224,5,0)=0,"",VLOOKUP(I1225,I$2:M1224,5,0)),"")</f>
        <v/>
      </c>
      <c r="S1225"/>
      <c r="AK1225" s="127" t="str">
        <f t="shared" si="194"/>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1"/>
        <v/>
      </c>
      <c r="BO1225" s="5" t="str">
        <f t="shared" si="192"/>
        <v/>
      </c>
      <c r="BP1225" s="15" t="str">
        <f t="shared" si="193"/>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L1226" s="4" t="str">
        <f>IFERROR(IF(VLOOKUP(I1226,I$2:L1225,4,0)=0,"",VLOOKUP(I1226,I$2:L1225,4,0)),"")</f>
        <v/>
      </c>
      <c r="M1226" s="4" t="str">
        <f>IFERROR(IF(VLOOKUP(I1226,I$2:M1225,5,0)=0,"",VLOOKUP(I1226,I$2:M1225,5,0)),"")</f>
        <v/>
      </c>
      <c r="S1226"/>
      <c r="AK1226" s="127" t="str">
        <f t="shared" si="194"/>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1"/>
        <v/>
      </c>
      <c r="BO1226" s="5" t="str">
        <f t="shared" si="192"/>
        <v/>
      </c>
      <c r="BP1226" s="15" t="str">
        <f t="shared" si="193"/>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L1227" s="4" t="str">
        <f>IFERROR(IF(VLOOKUP(I1227,I$2:L1226,4,0)=0,"",VLOOKUP(I1227,I$2:L1226,4,0)),"")</f>
        <v/>
      </c>
      <c r="M1227" s="4" t="str">
        <f>IFERROR(IF(VLOOKUP(I1227,I$2:M1226,5,0)=0,"",VLOOKUP(I1227,I$2:M1226,5,0)),"")</f>
        <v/>
      </c>
      <c r="S1227"/>
      <c r="AK1227" s="127" t="str">
        <f t="shared" si="194"/>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1"/>
        <v/>
      </c>
      <c r="BO1227" s="5" t="str">
        <f t="shared" si="192"/>
        <v/>
      </c>
      <c r="BP1227" s="15" t="str">
        <f t="shared" si="193"/>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L1228" s="4" t="str">
        <f>IFERROR(IF(VLOOKUP(I1228,I$2:L1227,4,0)=0,"",VLOOKUP(I1228,I$2:L1227,4,0)),"")</f>
        <v/>
      </c>
      <c r="M1228" s="4" t="str">
        <f>IFERROR(IF(VLOOKUP(I1228,I$2:M1227,5,0)=0,"",VLOOKUP(I1228,I$2:M1227,5,0)),"")</f>
        <v/>
      </c>
      <c r="S1228"/>
      <c r="AK1228" s="127" t="str">
        <f t="shared" si="194"/>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1"/>
        <v/>
      </c>
      <c r="BO1228" s="5" t="str">
        <f t="shared" si="192"/>
        <v/>
      </c>
      <c r="BP1228" s="15" t="str">
        <f t="shared" si="193"/>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L1229" s="4" t="str">
        <f>IFERROR(IF(VLOOKUP(I1229,I$2:L1228,4,0)=0,"",VLOOKUP(I1229,I$2:L1228,4,0)),"")</f>
        <v/>
      </c>
      <c r="M1229" s="4" t="str">
        <f>IFERROR(IF(VLOOKUP(I1229,I$2:M1228,5,0)=0,"",VLOOKUP(I1229,I$2:M1228,5,0)),"")</f>
        <v/>
      </c>
      <c r="S1229"/>
      <c r="AK1229" s="127" t="str">
        <f t="shared" si="194"/>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1"/>
        <v/>
      </c>
      <c r="BO1229" s="5" t="str">
        <f t="shared" si="192"/>
        <v/>
      </c>
      <c r="BP1229" s="15" t="str">
        <f t="shared" si="193"/>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L1230" s="4" t="str">
        <f>IFERROR(IF(VLOOKUP(I1230,I$2:L1229,4,0)=0,"",VLOOKUP(I1230,I$2:L1229,4,0)),"")</f>
        <v/>
      </c>
      <c r="M1230" s="4" t="str">
        <f>IFERROR(IF(VLOOKUP(I1230,I$2:M1229,5,0)=0,"",VLOOKUP(I1230,I$2:M1229,5,0)),"")</f>
        <v/>
      </c>
      <c r="S1230"/>
      <c r="AK1230" s="127" t="str">
        <f t="shared" si="194"/>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1"/>
        <v/>
      </c>
      <c r="BO1230" s="5" t="str">
        <f t="shared" si="192"/>
        <v/>
      </c>
      <c r="BP1230" s="15" t="str">
        <f t="shared" si="193"/>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L1231" s="4" t="str">
        <f>IFERROR(IF(VLOOKUP(I1231,I$2:L1230,4,0)=0,"",VLOOKUP(I1231,I$2:L1230,4,0)),"")</f>
        <v/>
      </c>
      <c r="M1231" s="4" t="str">
        <f>IFERROR(IF(VLOOKUP(I1231,I$2:M1230,5,0)=0,"",VLOOKUP(I1231,I$2:M1230,5,0)),"")</f>
        <v/>
      </c>
      <c r="S1231"/>
      <c r="AK1231" s="127" t="str">
        <f t="shared" si="194"/>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1"/>
        <v/>
      </c>
      <c r="BO1231" s="5" t="str">
        <f t="shared" si="192"/>
        <v/>
      </c>
      <c r="BP1231" s="15" t="str">
        <f t="shared" si="193"/>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L1232" s="4" t="str">
        <f>IFERROR(IF(VLOOKUP(I1232,I$2:L1231,4,0)=0,"",VLOOKUP(I1232,I$2:L1231,4,0)),"")</f>
        <v/>
      </c>
      <c r="M1232" s="4" t="str">
        <f>IFERROR(IF(VLOOKUP(I1232,I$2:M1231,5,0)=0,"",VLOOKUP(I1232,I$2:M1231,5,0)),"")</f>
        <v/>
      </c>
      <c r="S1232"/>
      <c r="AK1232" s="127" t="str">
        <f t="shared" si="194"/>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1"/>
        <v/>
      </c>
      <c r="BO1232" s="5" t="str">
        <f t="shared" si="192"/>
        <v/>
      </c>
      <c r="BP1232" s="15" t="str">
        <f t="shared" si="193"/>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L1233" s="4" t="str">
        <f>IFERROR(IF(VLOOKUP(I1233,I$2:L1232,4,0)=0,"",VLOOKUP(I1233,I$2:L1232,4,0)),"")</f>
        <v/>
      </c>
      <c r="M1233" s="4" t="str">
        <f>IFERROR(IF(VLOOKUP(I1233,I$2:M1232,5,0)=0,"",VLOOKUP(I1233,I$2:M1232,5,0)),"")</f>
        <v/>
      </c>
      <c r="S1233"/>
      <c r="AK1233" s="127" t="str">
        <f t="shared" si="194"/>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1"/>
        <v/>
      </c>
      <c r="BO1233" s="5" t="str">
        <f t="shared" si="192"/>
        <v/>
      </c>
      <c r="BP1233" s="15" t="str">
        <f t="shared" si="193"/>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L1234" s="4" t="str">
        <f>IFERROR(IF(VLOOKUP(I1234,I$2:L1233,4,0)=0,"",VLOOKUP(I1234,I$2:L1233,4,0)),"")</f>
        <v/>
      </c>
      <c r="M1234" s="4" t="str">
        <f>IFERROR(IF(VLOOKUP(I1234,I$2:M1233,5,0)=0,"",VLOOKUP(I1234,I$2:M1233,5,0)),"")</f>
        <v/>
      </c>
      <c r="S1234"/>
      <c r="AK1234" s="127" t="str">
        <f t="shared" si="194"/>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1"/>
        <v/>
      </c>
      <c r="BO1234" s="5" t="str">
        <f t="shared" si="192"/>
        <v/>
      </c>
      <c r="BP1234" s="15" t="str">
        <f t="shared" si="193"/>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L1235" s="4" t="str">
        <f>IFERROR(IF(VLOOKUP(I1235,I$2:L1234,4,0)=0,"",VLOOKUP(I1235,I$2:L1234,4,0)),"")</f>
        <v/>
      </c>
      <c r="M1235" s="4" t="str">
        <f>IFERROR(IF(VLOOKUP(I1235,I$2:M1234,5,0)=0,"",VLOOKUP(I1235,I$2:M1234,5,0)),"")</f>
        <v/>
      </c>
      <c r="S1235"/>
      <c r="AK1235" s="127" t="str">
        <f t="shared" si="194"/>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1"/>
        <v/>
      </c>
      <c r="BO1235" s="5" t="str">
        <f t="shared" si="192"/>
        <v/>
      </c>
      <c r="BP1235" s="15" t="str">
        <f t="shared" si="193"/>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L1236" s="4" t="str">
        <f>IFERROR(IF(VLOOKUP(I1236,I$2:L1235,4,0)=0,"",VLOOKUP(I1236,I$2:L1235,4,0)),"")</f>
        <v/>
      </c>
      <c r="M1236" s="4" t="str">
        <f>IFERROR(IF(VLOOKUP(I1236,I$2:M1235,5,0)=0,"",VLOOKUP(I1236,I$2:M1235,5,0)),"")</f>
        <v/>
      </c>
      <c r="S1236"/>
      <c r="AK1236" s="127" t="str">
        <f t="shared" si="194"/>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1"/>
        <v/>
      </c>
      <c r="BO1236" s="5" t="str">
        <f t="shared" si="192"/>
        <v/>
      </c>
      <c r="BP1236" s="15" t="str">
        <f t="shared" si="193"/>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L1237" s="4" t="str">
        <f>IFERROR(IF(VLOOKUP(I1237,I$2:L1236,4,0)=0,"",VLOOKUP(I1237,I$2:L1236,4,0)),"")</f>
        <v/>
      </c>
      <c r="M1237" s="4" t="str">
        <f>IFERROR(IF(VLOOKUP(I1237,I$2:M1236,5,0)=0,"",VLOOKUP(I1237,I$2:M1236,5,0)),"")</f>
        <v/>
      </c>
      <c r="S1237"/>
      <c r="AK1237" s="127" t="str">
        <f t="shared" si="194"/>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1"/>
        <v/>
      </c>
      <c r="BO1237" s="5" t="str">
        <f t="shared" si="192"/>
        <v/>
      </c>
      <c r="BP1237" s="15" t="str">
        <f t="shared" si="193"/>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L1238" s="4" t="str">
        <f>IFERROR(IF(VLOOKUP(I1238,I$2:L1237,4,0)=0,"",VLOOKUP(I1238,I$2:L1237,4,0)),"")</f>
        <v/>
      </c>
      <c r="M1238" s="4" t="str">
        <f>IFERROR(IF(VLOOKUP(I1238,I$2:M1237,5,0)=0,"",VLOOKUP(I1238,I$2:M1237,5,0)),"")</f>
        <v/>
      </c>
      <c r="S1238"/>
      <c r="AK1238" s="127" t="str">
        <f t="shared" si="194"/>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1"/>
        <v/>
      </c>
      <c r="BO1238" s="5" t="str">
        <f t="shared" si="192"/>
        <v/>
      </c>
      <c r="BP1238" s="15" t="str">
        <f t="shared" si="193"/>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L1239" s="4" t="str">
        <f>IFERROR(IF(VLOOKUP(I1239,I$2:L1238,4,0)=0,"",VLOOKUP(I1239,I$2:L1238,4,0)),"")</f>
        <v/>
      </c>
      <c r="M1239" s="4" t="str">
        <f>IFERROR(IF(VLOOKUP(I1239,I$2:M1238,5,0)=0,"",VLOOKUP(I1239,I$2:M1238,5,0)),"")</f>
        <v/>
      </c>
      <c r="S1239"/>
      <c r="AK1239" s="127" t="str">
        <f t="shared" si="194"/>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1"/>
        <v/>
      </c>
      <c r="BO1239" s="5" t="str">
        <f t="shared" si="192"/>
        <v/>
      </c>
      <c r="BP1239" s="15" t="str">
        <f t="shared" si="193"/>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L1240" s="4" t="str">
        <f>IFERROR(IF(VLOOKUP(I1240,I$2:L1239,4,0)=0,"",VLOOKUP(I1240,I$2:L1239,4,0)),"")</f>
        <v/>
      </c>
      <c r="M1240" s="4" t="str">
        <f>IFERROR(IF(VLOOKUP(I1240,I$2:M1239,5,0)=0,"",VLOOKUP(I1240,I$2:M1239,5,0)),"")</f>
        <v/>
      </c>
      <c r="S1240"/>
      <c r="AK1240" s="127" t="str">
        <f t="shared" si="194"/>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1"/>
        <v/>
      </c>
      <c r="BO1240" s="5" t="str">
        <f t="shared" si="192"/>
        <v/>
      </c>
      <c r="BP1240" s="15" t="str">
        <f t="shared" si="193"/>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L1241" s="4" t="str">
        <f>IFERROR(IF(VLOOKUP(I1241,I$2:L1240,4,0)=0,"",VLOOKUP(I1241,I$2:L1240,4,0)),"")</f>
        <v/>
      </c>
      <c r="M1241" s="4" t="str">
        <f>IFERROR(IF(VLOOKUP(I1241,I$2:M1240,5,0)=0,"",VLOOKUP(I1241,I$2:M1240,5,0)),"")</f>
        <v/>
      </c>
      <c r="S1241"/>
      <c r="AK1241" s="127" t="str">
        <f t="shared" si="194"/>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1"/>
        <v/>
      </c>
      <c r="BO1241" s="5" t="str">
        <f t="shared" si="192"/>
        <v/>
      </c>
      <c r="BP1241" s="15" t="str">
        <f t="shared" si="193"/>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L1242" s="4" t="str">
        <f>IFERROR(IF(VLOOKUP(I1242,I$2:L1241,4,0)=0,"",VLOOKUP(I1242,I$2:L1241,4,0)),"")</f>
        <v/>
      </c>
      <c r="M1242" s="4" t="str">
        <f>IFERROR(IF(VLOOKUP(I1242,I$2:M1241,5,0)=0,"",VLOOKUP(I1242,I$2:M1241,5,0)),"")</f>
        <v/>
      </c>
      <c r="S1242"/>
      <c r="AK1242" s="127" t="str">
        <f t="shared" si="194"/>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1"/>
        <v/>
      </c>
      <c r="BO1242" s="5" t="str">
        <f t="shared" si="192"/>
        <v/>
      </c>
      <c r="BP1242" s="15" t="str">
        <f t="shared" si="193"/>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L1243" s="4" t="str">
        <f>IFERROR(IF(VLOOKUP(I1243,I$2:L1242,4,0)=0,"",VLOOKUP(I1243,I$2:L1242,4,0)),"")</f>
        <v/>
      </c>
      <c r="M1243" s="4" t="str">
        <f>IFERROR(IF(VLOOKUP(I1243,I$2:M1242,5,0)=0,"",VLOOKUP(I1243,I$2:M1242,5,0)),"")</f>
        <v/>
      </c>
      <c r="S1243"/>
      <c r="AK1243" s="127" t="str">
        <f t="shared" si="194"/>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1"/>
        <v/>
      </c>
      <c r="BO1243" s="5" t="str">
        <f t="shared" si="192"/>
        <v/>
      </c>
      <c r="BP1243" s="15" t="str">
        <f t="shared" si="193"/>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L1244" s="4" t="str">
        <f>IFERROR(IF(VLOOKUP(I1244,I$2:L1243,4,0)=0,"",VLOOKUP(I1244,I$2:L1243,4,0)),"")</f>
        <v/>
      </c>
      <c r="M1244" s="4" t="str">
        <f>IFERROR(IF(VLOOKUP(I1244,I$2:M1243,5,0)=0,"",VLOOKUP(I1244,I$2:M1243,5,0)),"")</f>
        <v/>
      </c>
      <c r="S1244"/>
      <c r="AK1244" s="127" t="str">
        <f t="shared" si="194"/>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1"/>
        <v/>
      </c>
      <c r="BO1244" s="5" t="str">
        <f t="shared" si="192"/>
        <v/>
      </c>
      <c r="BP1244" s="15" t="str">
        <f t="shared" si="193"/>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L1245" s="4" t="str">
        <f>IFERROR(IF(VLOOKUP(I1245,I$2:L1244,4,0)=0,"",VLOOKUP(I1245,I$2:L1244,4,0)),"")</f>
        <v/>
      </c>
      <c r="M1245" s="4" t="str">
        <f>IFERROR(IF(VLOOKUP(I1245,I$2:M1244,5,0)=0,"",VLOOKUP(I1245,I$2:M1244,5,0)),"")</f>
        <v/>
      </c>
      <c r="S1245"/>
      <c r="AK1245" s="127" t="str">
        <f t="shared" si="194"/>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1"/>
        <v/>
      </c>
      <c r="BO1245" s="5" t="str">
        <f t="shared" si="192"/>
        <v/>
      </c>
      <c r="BP1245" s="15" t="str">
        <f t="shared" si="193"/>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L1246" s="4" t="str">
        <f>IFERROR(IF(VLOOKUP(I1246,I$2:L1245,4,0)=0,"",VLOOKUP(I1246,I$2:L1245,4,0)),"")</f>
        <v/>
      </c>
      <c r="M1246" s="4" t="str">
        <f>IFERROR(IF(VLOOKUP(I1246,I$2:M1245,5,0)=0,"",VLOOKUP(I1246,I$2:M1245,5,0)),"")</f>
        <v/>
      </c>
      <c r="S1246"/>
      <c r="AK1246" s="127" t="str">
        <f t="shared" si="194"/>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1"/>
        <v/>
      </c>
      <c r="BO1246" s="5" t="str">
        <f t="shared" si="192"/>
        <v/>
      </c>
      <c r="BP1246" s="15" t="str">
        <f t="shared" si="193"/>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L1247" s="4" t="str">
        <f>IFERROR(IF(VLOOKUP(I1247,I$2:L1246,4,0)=0,"",VLOOKUP(I1247,I$2:L1246,4,0)),"")</f>
        <v/>
      </c>
      <c r="M1247" s="4" t="str">
        <f>IFERROR(IF(VLOOKUP(I1247,I$2:M1246,5,0)=0,"",VLOOKUP(I1247,I$2:M1246,5,0)),"")</f>
        <v/>
      </c>
      <c r="S1247"/>
      <c r="AK1247" s="127" t="str">
        <f t="shared" si="194"/>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1"/>
        <v/>
      </c>
      <c r="BO1247" s="5" t="str">
        <f t="shared" si="192"/>
        <v/>
      </c>
      <c r="BP1247" s="15" t="str">
        <f t="shared" si="193"/>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L1248" s="4" t="str">
        <f>IFERROR(IF(VLOOKUP(I1248,I$2:L1247,4,0)=0,"",VLOOKUP(I1248,I$2:L1247,4,0)),"")</f>
        <v/>
      </c>
      <c r="M1248" s="4" t="str">
        <f>IFERROR(IF(VLOOKUP(I1248,I$2:M1247,5,0)=0,"",VLOOKUP(I1248,I$2:M1247,5,0)),"")</f>
        <v/>
      </c>
      <c r="S1248"/>
      <c r="AK1248" s="127" t="str">
        <f t="shared" si="194"/>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1"/>
        <v/>
      </c>
      <c r="BO1248" s="5" t="str">
        <f t="shared" si="192"/>
        <v/>
      </c>
      <c r="BP1248" s="15" t="str">
        <f t="shared" si="193"/>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L1249" s="4" t="str">
        <f>IFERROR(IF(VLOOKUP(I1249,I$2:L1248,4,0)=0,"",VLOOKUP(I1249,I$2:L1248,4,0)),"")</f>
        <v/>
      </c>
      <c r="M1249" s="4" t="str">
        <f>IFERROR(IF(VLOOKUP(I1249,I$2:M1248,5,0)=0,"",VLOOKUP(I1249,I$2:M1248,5,0)),"")</f>
        <v/>
      </c>
      <c r="S1249"/>
      <c r="AK1249" s="127" t="str">
        <f t="shared" si="194"/>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1"/>
        <v/>
      </c>
      <c r="BO1249" s="5" t="str">
        <f t="shared" si="192"/>
        <v/>
      </c>
      <c r="BP1249" s="15" t="str">
        <f t="shared" si="193"/>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L1250" s="4" t="str">
        <f>IFERROR(IF(VLOOKUP(I1250,I$2:L1249,4,0)=0,"",VLOOKUP(I1250,I$2:L1249,4,0)),"")</f>
        <v/>
      </c>
      <c r="M1250" s="4" t="str">
        <f>IFERROR(IF(VLOOKUP(I1250,I$2:M1249,5,0)=0,"",VLOOKUP(I1250,I$2:M1249,5,0)),"")</f>
        <v/>
      </c>
      <c r="S1250"/>
      <c r="AK1250" s="127" t="str">
        <f t="shared" si="194"/>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1"/>
        <v/>
      </c>
      <c r="BO1250" s="5" t="str">
        <f t="shared" si="192"/>
        <v/>
      </c>
      <c r="BP1250" s="15" t="str">
        <f t="shared" si="193"/>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L1251" s="4" t="str">
        <f>IFERROR(IF(VLOOKUP(I1251,I$2:L1250,4,0)=0,"",VLOOKUP(I1251,I$2:L1250,4,0)),"")</f>
        <v/>
      </c>
      <c r="M1251" s="4" t="str">
        <f>IFERROR(IF(VLOOKUP(I1251,I$2:M1250,5,0)=0,"",VLOOKUP(I1251,I$2:M1250,5,0)),"")</f>
        <v/>
      </c>
      <c r="S1251"/>
      <c r="AK1251" s="127" t="str">
        <f t="shared" si="194"/>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1"/>
        <v/>
      </c>
      <c r="BO1251" s="5" t="str">
        <f t="shared" si="192"/>
        <v/>
      </c>
      <c r="BP1251" s="15" t="str">
        <f t="shared" si="193"/>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L1252" s="4" t="str">
        <f>IFERROR(IF(VLOOKUP(I1252,I$2:L1251,4,0)=0,"",VLOOKUP(I1252,I$2:L1251,4,0)),"")</f>
        <v/>
      </c>
      <c r="M1252" s="4" t="str">
        <f>IFERROR(IF(VLOOKUP(I1252,I$2:M1251,5,0)=0,"",VLOOKUP(I1252,I$2:M1251,5,0)),"")</f>
        <v/>
      </c>
      <c r="S1252"/>
      <c r="AK1252" s="127" t="str">
        <f t="shared" si="194"/>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1"/>
        <v/>
      </c>
      <c r="BO1252" s="5" t="str">
        <f t="shared" si="192"/>
        <v/>
      </c>
      <c r="BP1252" s="15" t="str">
        <f t="shared" si="193"/>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L1253" s="4" t="str">
        <f>IFERROR(IF(VLOOKUP(I1253,I$2:L1252,4,0)=0,"",VLOOKUP(I1253,I$2:L1252,4,0)),"")</f>
        <v/>
      </c>
      <c r="M1253" s="4" t="str">
        <f>IFERROR(IF(VLOOKUP(I1253,I$2:M1252,5,0)=0,"",VLOOKUP(I1253,I$2:M1252,5,0)),"")</f>
        <v/>
      </c>
      <c r="S1253"/>
      <c r="AK1253" s="127" t="str">
        <f t="shared" si="194"/>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1"/>
        <v/>
      </c>
      <c r="BO1253" s="5" t="str">
        <f t="shared" si="192"/>
        <v/>
      </c>
      <c r="BP1253" s="15" t="str">
        <f t="shared" si="193"/>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L1254" s="4" t="str">
        <f>IFERROR(IF(VLOOKUP(I1254,I$2:L1253,4,0)=0,"",VLOOKUP(I1254,I$2:L1253,4,0)),"")</f>
        <v/>
      </c>
      <c r="M1254" s="4" t="str">
        <f>IFERROR(IF(VLOOKUP(I1254,I$2:M1253,5,0)=0,"",VLOOKUP(I1254,I$2:M1253,5,0)),"")</f>
        <v/>
      </c>
      <c r="S1254"/>
      <c r="AK1254" s="127" t="str">
        <f t="shared" si="194"/>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1"/>
        <v/>
      </c>
      <c r="BO1254" s="5" t="str">
        <f t="shared" si="192"/>
        <v/>
      </c>
      <c r="BP1254" s="15" t="str">
        <f t="shared" si="193"/>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L1255" s="4" t="str">
        <f>IFERROR(IF(VLOOKUP(I1255,I$2:L1254,4,0)=0,"",VLOOKUP(I1255,I$2:L1254,4,0)),"")</f>
        <v/>
      </c>
      <c r="M1255" s="4" t="str">
        <f>IFERROR(IF(VLOOKUP(I1255,I$2:M1254,5,0)=0,"",VLOOKUP(I1255,I$2:M1254,5,0)),"")</f>
        <v/>
      </c>
      <c r="S1255"/>
      <c r="AK1255" s="127" t="str">
        <f t="shared" si="194"/>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1"/>
        <v/>
      </c>
      <c r="BO1255" s="5" t="str">
        <f t="shared" si="192"/>
        <v/>
      </c>
      <c r="BP1255" s="15" t="str">
        <f t="shared" si="193"/>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L1256" s="4" t="str">
        <f>IFERROR(IF(VLOOKUP(I1256,I$2:L1255,4,0)=0,"",VLOOKUP(I1256,I$2:L1255,4,0)),"")</f>
        <v/>
      </c>
      <c r="M1256" s="4" t="str">
        <f>IFERROR(IF(VLOOKUP(I1256,I$2:M1255,5,0)=0,"",VLOOKUP(I1256,I$2:M1255,5,0)),"")</f>
        <v/>
      </c>
      <c r="S1256"/>
      <c r="AK1256" s="127" t="str">
        <f t="shared" si="194"/>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1"/>
        <v/>
      </c>
      <c r="BO1256" s="5" t="str">
        <f t="shared" si="192"/>
        <v/>
      </c>
      <c r="BP1256" s="15" t="str">
        <f t="shared" si="193"/>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L1257" s="4" t="str">
        <f>IFERROR(IF(VLOOKUP(I1257,I$2:L1256,4,0)=0,"",VLOOKUP(I1257,I$2:L1256,4,0)),"")</f>
        <v/>
      </c>
      <c r="M1257" s="4" t="str">
        <f>IFERROR(IF(VLOOKUP(I1257,I$2:M1256,5,0)=0,"",VLOOKUP(I1257,I$2:M1256,5,0)),"")</f>
        <v/>
      </c>
      <c r="S1257"/>
      <c r="AK1257" s="127" t="str">
        <f t="shared" si="194"/>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1"/>
        <v/>
      </c>
      <c r="BO1257" s="5" t="str">
        <f t="shared" si="192"/>
        <v/>
      </c>
      <c r="BP1257" s="15" t="str">
        <f t="shared" si="193"/>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L1258" s="4" t="str">
        <f>IFERROR(IF(VLOOKUP(I1258,I$2:L1257,4,0)=0,"",VLOOKUP(I1258,I$2:L1257,4,0)),"")</f>
        <v/>
      </c>
      <c r="M1258" s="4" t="str">
        <f>IFERROR(IF(VLOOKUP(I1258,I$2:M1257,5,0)=0,"",VLOOKUP(I1258,I$2:M1257,5,0)),"")</f>
        <v/>
      </c>
      <c r="S1258"/>
      <c r="AK1258" s="127" t="str">
        <f t="shared" si="194"/>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1"/>
        <v/>
      </c>
      <c r="BO1258" s="5" t="str">
        <f t="shared" si="192"/>
        <v/>
      </c>
      <c r="BP1258" s="15" t="str">
        <f t="shared" si="193"/>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L1259" s="4" t="str">
        <f>IFERROR(IF(VLOOKUP(I1259,I$2:L1258,4,0)=0,"",VLOOKUP(I1259,I$2:L1258,4,0)),"")</f>
        <v/>
      </c>
      <c r="M1259" s="4" t="str">
        <f>IFERROR(IF(VLOOKUP(I1259,I$2:M1258,5,0)=0,"",VLOOKUP(I1259,I$2:M1258,5,0)),"")</f>
        <v/>
      </c>
      <c r="S1259"/>
      <c r="AK1259" s="127" t="str">
        <f t="shared" si="194"/>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1"/>
        <v/>
      </c>
      <c r="BO1259" s="5" t="str">
        <f t="shared" si="192"/>
        <v/>
      </c>
      <c r="BP1259" s="15" t="str">
        <f t="shared" si="193"/>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L1260" s="4" t="str">
        <f>IFERROR(IF(VLOOKUP(I1260,I$2:L1259,4,0)=0,"",VLOOKUP(I1260,I$2:L1259,4,0)),"")</f>
        <v/>
      </c>
      <c r="M1260" s="4" t="str">
        <f>IFERROR(IF(VLOOKUP(I1260,I$2:M1259,5,0)=0,"",VLOOKUP(I1260,I$2:M1259,5,0)),"")</f>
        <v/>
      </c>
      <c r="S1260"/>
      <c r="AK1260" s="127" t="str">
        <f t="shared" si="194"/>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1"/>
        <v/>
      </c>
      <c r="BO1260" s="5" t="str">
        <f t="shared" si="192"/>
        <v/>
      </c>
      <c r="BP1260" s="15" t="str">
        <f t="shared" si="193"/>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L1261" s="4" t="str">
        <f>IFERROR(IF(VLOOKUP(I1261,I$2:L1260,4,0)=0,"",VLOOKUP(I1261,I$2:L1260,4,0)),"")</f>
        <v/>
      </c>
      <c r="M1261" s="4" t="str">
        <f>IFERROR(IF(VLOOKUP(I1261,I$2:M1260,5,0)=0,"",VLOOKUP(I1261,I$2:M1260,5,0)),"")</f>
        <v/>
      </c>
      <c r="S1261"/>
      <c r="AK1261" s="127" t="str">
        <f t="shared" si="194"/>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1"/>
        <v/>
      </c>
      <c r="BO1261" s="5" t="str">
        <f t="shared" si="192"/>
        <v/>
      </c>
      <c r="BP1261" s="15" t="str">
        <f t="shared" si="193"/>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L1262" s="4" t="str">
        <f>IFERROR(IF(VLOOKUP(I1262,I$2:L1261,4,0)=0,"",VLOOKUP(I1262,I$2:L1261,4,0)),"")</f>
        <v/>
      </c>
      <c r="M1262" s="4" t="str">
        <f>IFERROR(IF(VLOOKUP(I1262,I$2:M1261,5,0)=0,"",VLOOKUP(I1262,I$2:M1261,5,0)),"")</f>
        <v/>
      </c>
      <c r="S1262"/>
      <c r="AK1262" s="127" t="str">
        <f t="shared" si="194"/>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1"/>
        <v/>
      </c>
      <c r="BO1262" s="5" t="str">
        <f t="shared" si="192"/>
        <v/>
      </c>
      <c r="BP1262" s="15" t="str">
        <f t="shared" si="193"/>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L1263" s="4" t="str">
        <f>IFERROR(IF(VLOOKUP(I1263,I$2:L1262,4,0)=0,"",VLOOKUP(I1263,I$2:L1262,4,0)),"")</f>
        <v/>
      </c>
      <c r="M1263" s="4" t="str">
        <f>IFERROR(IF(VLOOKUP(I1263,I$2:M1262,5,0)=0,"",VLOOKUP(I1263,I$2:M1262,5,0)),"")</f>
        <v/>
      </c>
      <c r="S1263"/>
      <c r="AK1263" s="127" t="str">
        <f t="shared" si="194"/>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1"/>
        <v/>
      </c>
      <c r="BO1263" s="5" t="str">
        <f t="shared" si="192"/>
        <v/>
      </c>
      <c r="BP1263" s="15" t="str">
        <f t="shared" si="193"/>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L1264" s="4" t="str">
        <f>IFERROR(IF(VLOOKUP(I1264,I$2:L1263,4,0)=0,"",VLOOKUP(I1264,I$2:L1263,4,0)),"")</f>
        <v/>
      </c>
      <c r="M1264" s="4" t="str">
        <f>IFERROR(IF(VLOOKUP(I1264,I$2:M1263,5,0)=0,"",VLOOKUP(I1264,I$2:M1263,5,0)),"")</f>
        <v/>
      </c>
      <c r="S1264"/>
      <c r="AK1264" s="127" t="str">
        <f t="shared" si="194"/>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1"/>
        <v/>
      </c>
      <c r="BO1264" s="5" t="str">
        <f t="shared" si="192"/>
        <v/>
      </c>
      <c r="BP1264" s="15" t="str">
        <f t="shared" si="193"/>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L1265" s="4" t="str">
        <f>IFERROR(IF(VLOOKUP(I1265,I$2:L1264,4,0)=0,"",VLOOKUP(I1265,I$2:L1264,4,0)),"")</f>
        <v/>
      </c>
      <c r="M1265" s="4" t="str">
        <f>IFERROR(IF(VLOOKUP(I1265,I$2:M1264,5,0)=0,"",VLOOKUP(I1265,I$2:M1264,5,0)),"")</f>
        <v/>
      </c>
      <c r="S1265"/>
      <c r="AK1265" s="127" t="str">
        <f t="shared" si="194"/>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1"/>
        <v/>
      </c>
      <c r="BO1265" s="5" t="str">
        <f t="shared" si="192"/>
        <v/>
      </c>
      <c r="BP1265" s="15" t="str">
        <f t="shared" si="193"/>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L1266" s="4" t="str">
        <f>IFERROR(IF(VLOOKUP(I1266,I$2:L1265,4,0)=0,"",VLOOKUP(I1266,I$2:L1265,4,0)),"")</f>
        <v/>
      </c>
      <c r="M1266" s="4" t="str">
        <f>IFERROR(IF(VLOOKUP(I1266,I$2:M1265,5,0)=0,"",VLOOKUP(I1266,I$2:M1265,5,0)),"")</f>
        <v/>
      </c>
      <c r="S1266"/>
      <c r="AK1266" s="127" t="str">
        <f t="shared" si="194"/>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1"/>
        <v/>
      </c>
      <c r="BO1266" s="5" t="str">
        <f t="shared" si="192"/>
        <v/>
      </c>
      <c r="BP1266" s="15" t="str">
        <f t="shared" si="193"/>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L1267" s="4" t="str">
        <f>IFERROR(IF(VLOOKUP(I1267,I$2:L1266,4,0)=0,"",VLOOKUP(I1267,I$2:L1266,4,0)),"")</f>
        <v/>
      </c>
      <c r="M1267" s="4" t="str">
        <f>IFERROR(IF(VLOOKUP(I1267,I$2:M1266,5,0)=0,"",VLOOKUP(I1267,I$2:M1266,5,0)),"")</f>
        <v/>
      </c>
      <c r="S1267"/>
      <c r="AK1267" s="127" t="str">
        <f t="shared" si="194"/>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1"/>
        <v/>
      </c>
      <c r="BO1267" s="5" t="str">
        <f t="shared" si="192"/>
        <v/>
      </c>
      <c r="BP1267" s="15" t="str">
        <f t="shared" si="193"/>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L1268" s="4" t="str">
        <f>IFERROR(IF(VLOOKUP(I1268,I$2:L1267,4,0)=0,"",VLOOKUP(I1268,I$2:L1267,4,0)),"")</f>
        <v/>
      </c>
      <c r="M1268" s="4" t="str">
        <f>IFERROR(IF(VLOOKUP(I1268,I$2:M1267,5,0)=0,"",VLOOKUP(I1268,I$2:M1267,5,0)),"")</f>
        <v/>
      </c>
      <c r="S1268"/>
      <c r="AK1268" s="127" t="str">
        <f t="shared" si="194"/>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1"/>
        <v/>
      </c>
      <c r="BO1268" s="5" t="str">
        <f t="shared" si="192"/>
        <v/>
      </c>
      <c r="BP1268" s="15" t="str">
        <f t="shared" si="193"/>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L1269" s="4" t="str">
        <f>IFERROR(IF(VLOOKUP(I1269,I$2:L1268,4,0)=0,"",VLOOKUP(I1269,I$2:L1268,4,0)),"")</f>
        <v/>
      </c>
      <c r="M1269" s="4" t="str">
        <f>IFERROR(IF(VLOOKUP(I1269,I$2:M1268,5,0)=0,"",VLOOKUP(I1269,I$2:M1268,5,0)),"")</f>
        <v/>
      </c>
      <c r="S1269"/>
      <c r="AK1269" s="127" t="str">
        <f t="shared" si="194"/>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1"/>
        <v/>
      </c>
      <c r="BO1269" s="5" t="str">
        <f t="shared" si="192"/>
        <v/>
      </c>
      <c r="BP1269" s="15" t="str">
        <f t="shared" si="193"/>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L1270" s="4" t="str">
        <f>IFERROR(IF(VLOOKUP(I1270,I$2:L1269,4,0)=0,"",VLOOKUP(I1270,I$2:L1269,4,0)),"")</f>
        <v/>
      </c>
      <c r="M1270" s="4" t="str">
        <f>IFERROR(IF(VLOOKUP(I1270,I$2:M1269,5,0)=0,"",VLOOKUP(I1270,I$2:M1269,5,0)),"")</f>
        <v/>
      </c>
      <c r="S1270"/>
      <c r="AK1270" s="127" t="str">
        <f t="shared" si="194"/>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1"/>
        <v/>
      </c>
      <c r="BO1270" s="5" t="str">
        <f t="shared" si="192"/>
        <v/>
      </c>
      <c r="BP1270" s="15" t="str">
        <f t="shared" si="193"/>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L1271" s="4" t="str">
        <f>IFERROR(IF(VLOOKUP(I1271,I$2:L1270,4,0)=0,"",VLOOKUP(I1271,I$2:L1270,4,0)),"")</f>
        <v/>
      </c>
      <c r="M1271" s="4" t="str">
        <f>IFERROR(IF(VLOOKUP(I1271,I$2:M1270,5,0)=0,"",VLOOKUP(I1271,I$2:M1270,5,0)),"")</f>
        <v/>
      </c>
      <c r="S1271"/>
      <c r="AK1271" s="127" t="str">
        <f t="shared" si="194"/>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1"/>
        <v/>
      </c>
      <c r="BO1271" s="5" t="str">
        <f t="shared" si="192"/>
        <v/>
      </c>
      <c r="BP1271" s="15" t="str">
        <f t="shared" si="193"/>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L1272" s="4" t="str">
        <f>IFERROR(IF(VLOOKUP(I1272,I$2:L1271,4,0)=0,"",VLOOKUP(I1272,I$2:L1271,4,0)),"")</f>
        <v/>
      </c>
      <c r="M1272" s="4" t="str">
        <f>IFERROR(IF(VLOOKUP(I1272,I$2:M1271,5,0)=0,"",VLOOKUP(I1272,I$2:M1271,5,0)),"")</f>
        <v/>
      </c>
      <c r="S1272"/>
      <c r="AK1272" s="127" t="str">
        <f t="shared" si="194"/>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1"/>
        <v/>
      </c>
      <c r="BO1272" s="5" t="str">
        <f t="shared" si="192"/>
        <v/>
      </c>
      <c r="BP1272" s="15" t="str">
        <f t="shared" si="193"/>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L1273" s="4" t="str">
        <f>IFERROR(IF(VLOOKUP(I1273,I$2:L1272,4,0)=0,"",VLOOKUP(I1273,I$2:L1272,4,0)),"")</f>
        <v/>
      </c>
      <c r="M1273" s="4" t="str">
        <f>IFERROR(IF(VLOOKUP(I1273,I$2:M1272,5,0)=0,"",VLOOKUP(I1273,I$2:M1272,5,0)),"")</f>
        <v/>
      </c>
      <c r="S1273"/>
      <c r="AK1273" s="127" t="str">
        <f t="shared" si="194"/>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1"/>
        <v/>
      </c>
      <c r="BO1273" s="5" t="str">
        <f t="shared" si="192"/>
        <v/>
      </c>
      <c r="BP1273" s="15" t="str">
        <f t="shared" si="193"/>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L1274" s="4" t="str">
        <f>IFERROR(IF(VLOOKUP(I1274,I$2:L1273,4,0)=0,"",VLOOKUP(I1274,I$2:L1273,4,0)),"")</f>
        <v/>
      </c>
      <c r="M1274" s="4" t="str">
        <f>IFERROR(IF(VLOOKUP(I1274,I$2:M1273,5,0)=0,"",VLOOKUP(I1274,I$2:M1273,5,0)),"")</f>
        <v/>
      </c>
      <c r="S1274"/>
      <c r="AK1274" s="127" t="str">
        <f t="shared" si="194"/>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1"/>
        <v/>
      </c>
      <c r="BO1274" s="5" t="str">
        <f t="shared" si="192"/>
        <v/>
      </c>
      <c r="BP1274" s="15" t="str">
        <f t="shared" si="193"/>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L1275" s="4" t="str">
        <f>IFERROR(IF(VLOOKUP(I1275,I$2:L1274,4,0)=0,"",VLOOKUP(I1275,I$2:L1274,4,0)),"")</f>
        <v/>
      </c>
      <c r="M1275" s="4" t="str">
        <f>IFERROR(IF(VLOOKUP(I1275,I$2:M1274,5,0)=0,"",VLOOKUP(I1275,I$2:M1274,5,0)),"")</f>
        <v/>
      </c>
      <c r="S1275"/>
      <c r="AK1275" s="127" t="str">
        <f t="shared" si="194"/>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1"/>
        <v/>
      </c>
      <c r="BO1275" s="5" t="str">
        <f t="shared" si="192"/>
        <v/>
      </c>
      <c r="BP1275" s="15" t="str">
        <f t="shared" si="193"/>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L1276" s="4" t="str">
        <f>IFERROR(IF(VLOOKUP(I1276,I$2:L1275,4,0)=0,"",VLOOKUP(I1276,I$2:L1275,4,0)),"")</f>
        <v/>
      </c>
      <c r="M1276" s="4" t="str">
        <f>IFERROR(IF(VLOOKUP(I1276,I$2:M1275,5,0)=0,"",VLOOKUP(I1276,I$2:M1275,5,0)),"")</f>
        <v/>
      </c>
      <c r="S1276"/>
      <c r="AK1276" s="127" t="str">
        <f t="shared" si="194"/>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1"/>
        <v/>
      </c>
      <c r="BO1276" s="5" t="str">
        <f t="shared" si="192"/>
        <v/>
      </c>
      <c r="BP1276" s="15" t="str">
        <f t="shared" si="193"/>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L1277" s="4" t="str">
        <f>IFERROR(IF(VLOOKUP(I1277,I$2:L1276,4,0)=0,"",VLOOKUP(I1277,I$2:L1276,4,0)),"")</f>
        <v/>
      </c>
      <c r="M1277" s="4" t="str">
        <f>IFERROR(IF(VLOOKUP(I1277,I$2:M1276,5,0)=0,"",VLOOKUP(I1277,I$2:M1276,5,0)),"")</f>
        <v/>
      </c>
      <c r="S1277"/>
      <c r="AK1277" s="127" t="str">
        <f t="shared" si="194"/>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1"/>
        <v/>
      </c>
      <c r="BO1277" s="5" t="str">
        <f t="shared" si="192"/>
        <v/>
      </c>
      <c r="BP1277" s="15" t="str">
        <f t="shared" si="193"/>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L1278" s="4" t="str">
        <f>IFERROR(IF(VLOOKUP(I1278,I$2:L1277,4,0)=0,"",VLOOKUP(I1278,I$2:L1277,4,0)),"")</f>
        <v/>
      </c>
      <c r="M1278" s="4" t="str">
        <f>IFERROR(IF(VLOOKUP(I1278,I$2:M1277,5,0)=0,"",VLOOKUP(I1278,I$2:M1277,5,0)),"")</f>
        <v/>
      </c>
      <c r="S1278"/>
      <c r="AK1278" s="127" t="str">
        <f t="shared" si="194"/>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1"/>
        <v/>
      </c>
      <c r="BO1278" s="5" t="str">
        <f t="shared" si="192"/>
        <v/>
      </c>
      <c r="BP1278" s="15" t="str">
        <f t="shared" si="193"/>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L1279" s="4" t="str">
        <f>IFERROR(IF(VLOOKUP(I1279,I$2:L1278,4,0)=0,"",VLOOKUP(I1279,I$2:L1278,4,0)),"")</f>
        <v/>
      </c>
      <c r="M1279" s="4" t="str">
        <f>IFERROR(IF(VLOOKUP(I1279,I$2:M1278,5,0)=0,"",VLOOKUP(I1279,I$2:M1278,5,0)),"")</f>
        <v/>
      </c>
      <c r="S1279"/>
      <c r="AK1279" s="127" t="str">
        <f t="shared" si="194"/>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1"/>
        <v/>
      </c>
      <c r="BO1279" s="5" t="str">
        <f t="shared" si="192"/>
        <v/>
      </c>
      <c r="BP1279" s="15" t="str">
        <f t="shared" si="193"/>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L1280" s="4" t="str">
        <f>IFERROR(IF(VLOOKUP(I1280,I$2:L1279,4,0)=0,"",VLOOKUP(I1280,I$2:L1279,4,0)),"")</f>
        <v/>
      </c>
      <c r="M1280" s="4" t="str">
        <f>IFERROR(IF(VLOOKUP(I1280,I$2:M1279,5,0)=0,"",VLOOKUP(I1280,I$2:M1279,5,0)),"")</f>
        <v/>
      </c>
      <c r="S1280"/>
      <c r="AK1280" s="127" t="str">
        <f t="shared" si="194"/>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1"/>
        <v/>
      </c>
      <c r="BO1280" s="5" t="str">
        <f t="shared" si="192"/>
        <v/>
      </c>
      <c r="BP1280" s="15" t="str">
        <f t="shared" si="193"/>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L1281" s="4" t="str">
        <f>IFERROR(IF(VLOOKUP(I1281,I$2:L1280,4,0)=0,"",VLOOKUP(I1281,I$2:L1280,4,0)),"")</f>
        <v/>
      </c>
      <c r="M1281" s="4" t="str">
        <f>IFERROR(IF(VLOOKUP(I1281,I$2:M1280,5,0)=0,"",VLOOKUP(I1281,I$2:M1280,5,0)),"")</f>
        <v/>
      </c>
      <c r="S1281"/>
      <c r="AK1281" s="127" t="str">
        <f t="shared" si="194"/>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1"/>
        <v/>
      </c>
      <c r="BO1281" s="5" t="str">
        <f t="shared" si="192"/>
        <v/>
      </c>
      <c r="BP1281" s="15" t="str">
        <f t="shared" si="193"/>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L1282" s="4" t="str">
        <f>IFERROR(IF(VLOOKUP(I1282,I$2:L1281,4,0)=0,"",VLOOKUP(I1282,I$2:L1281,4,0)),"")</f>
        <v/>
      </c>
      <c r="M1282" s="4" t="str">
        <f>IFERROR(IF(VLOOKUP(I1282,I$2:M1281,5,0)=0,"",VLOOKUP(I1282,I$2:M1281,5,0)),"")</f>
        <v/>
      </c>
      <c r="S1282"/>
      <c r="AK1282" s="127" t="str">
        <f t="shared" si="194"/>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5">IF(BM1282="","",AI1282)</f>
        <v/>
      </c>
      <c r="BO1282" s="5" t="str">
        <f t="shared" ref="BO1282:BO1345" si="196">IF(BM1282="","",E1282)</f>
        <v/>
      </c>
      <c r="BP1282" s="15" t="str">
        <f t="shared" ref="BP1282:BP1345" si="197">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L1283" s="4" t="str">
        <f>IFERROR(IF(VLOOKUP(I1283,I$2:L1282,4,0)=0,"",VLOOKUP(I1283,I$2:L1282,4,0)),"")</f>
        <v/>
      </c>
      <c r="M1283" s="4" t="str">
        <f>IFERROR(IF(VLOOKUP(I1283,I$2:M1282,5,0)=0,"",VLOOKUP(I1283,I$2:M1282,5,0)),"")</f>
        <v/>
      </c>
      <c r="S1283"/>
      <c r="AK1283" s="127" t="str">
        <f t="shared" ref="AK1283:AK1346" si="198">IF(AJ1283="","",AJ1283/((AH1283*0.746*365*24)+438))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5"/>
        <v/>
      </c>
      <c r="BO1283" s="5" t="str">
        <f t="shared" si="196"/>
        <v/>
      </c>
      <c r="BP1283" s="15" t="str">
        <f t="shared" si="197"/>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L1284" s="4" t="str">
        <f>IFERROR(IF(VLOOKUP(I1284,I$2:L1283,4,0)=0,"",VLOOKUP(I1284,I$2:L1283,4,0)),"")</f>
        <v/>
      </c>
      <c r="M1284" s="4" t="str">
        <f>IFERROR(IF(VLOOKUP(I1284,I$2:M1283,5,0)=0,"",VLOOKUP(I1284,I$2:M1283,5,0)),"")</f>
        <v/>
      </c>
      <c r="S1284"/>
      <c r="AK1284" s="127" t="str">
        <f t="shared" si="198"/>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5"/>
        <v/>
      </c>
      <c r="BO1284" s="5" t="str">
        <f t="shared" si="196"/>
        <v/>
      </c>
      <c r="BP1284" s="15" t="str">
        <f t="shared" si="197"/>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L1285" s="4" t="str">
        <f>IFERROR(IF(VLOOKUP(I1285,I$2:L1284,4,0)=0,"",VLOOKUP(I1285,I$2:L1284,4,0)),"")</f>
        <v/>
      </c>
      <c r="M1285" s="4" t="str">
        <f>IFERROR(IF(VLOOKUP(I1285,I$2:M1284,5,0)=0,"",VLOOKUP(I1285,I$2:M1284,5,0)),"")</f>
        <v/>
      </c>
      <c r="S1285"/>
      <c r="AK1285" s="127" t="str">
        <f t="shared" si="198"/>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5"/>
        <v/>
      </c>
      <c r="BO1285" s="5" t="str">
        <f t="shared" si="196"/>
        <v/>
      </c>
      <c r="BP1285" s="15" t="str">
        <f t="shared" si="197"/>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L1286" s="4" t="str">
        <f>IFERROR(IF(VLOOKUP(I1286,I$2:L1285,4,0)=0,"",VLOOKUP(I1286,I$2:L1285,4,0)),"")</f>
        <v/>
      </c>
      <c r="M1286" s="4" t="str">
        <f>IFERROR(IF(VLOOKUP(I1286,I$2:M1285,5,0)=0,"",VLOOKUP(I1286,I$2:M1285,5,0)),"")</f>
        <v/>
      </c>
      <c r="S1286"/>
      <c r="AK1286" s="127" t="str">
        <f t="shared" si="198"/>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5"/>
        <v/>
      </c>
      <c r="BO1286" s="5" t="str">
        <f t="shared" si="196"/>
        <v/>
      </c>
      <c r="BP1286" s="15" t="str">
        <f t="shared" si="197"/>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L1287" s="4" t="str">
        <f>IFERROR(IF(VLOOKUP(I1287,I$2:L1286,4,0)=0,"",VLOOKUP(I1287,I$2:L1286,4,0)),"")</f>
        <v/>
      </c>
      <c r="M1287" s="4" t="str">
        <f>IFERROR(IF(VLOOKUP(I1287,I$2:M1286,5,0)=0,"",VLOOKUP(I1287,I$2:M1286,5,0)),"")</f>
        <v/>
      </c>
      <c r="S1287"/>
      <c r="AK1287" s="127" t="str">
        <f t="shared" si="198"/>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5"/>
        <v/>
      </c>
      <c r="BO1287" s="5" t="str">
        <f t="shared" si="196"/>
        <v/>
      </c>
      <c r="BP1287" s="15" t="str">
        <f t="shared" si="197"/>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L1288" s="4" t="str">
        <f>IFERROR(IF(VLOOKUP(I1288,I$2:L1287,4,0)=0,"",VLOOKUP(I1288,I$2:L1287,4,0)),"")</f>
        <v/>
      </c>
      <c r="M1288" s="4" t="str">
        <f>IFERROR(IF(VLOOKUP(I1288,I$2:M1287,5,0)=0,"",VLOOKUP(I1288,I$2:M1287,5,0)),"")</f>
        <v/>
      </c>
      <c r="S1288"/>
      <c r="AK1288" s="127" t="str">
        <f t="shared" si="198"/>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5"/>
        <v/>
      </c>
      <c r="BO1288" s="5" t="str">
        <f t="shared" si="196"/>
        <v/>
      </c>
      <c r="BP1288" s="15" t="str">
        <f t="shared" si="197"/>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L1289" s="4" t="str">
        <f>IFERROR(IF(VLOOKUP(I1289,I$2:L1288,4,0)=0,"",VLOOKUP(I1289,I$2:L1288,4,0)),"")</f>
        <v/>
      </c>
      <c r="M1289" s="4" t="str">
        <f>IFERROR(IF(VLOOKUP(I1289,I$2:M1288,5,0)=0,"",VLOOKUP(I1289,I$2:M1288,5,0)),"")</f>
        <v/>
      </c>
      <c r="S1289"/>
      <c r="AK1289" s="127" t="str">
        <f t="shared" si="198"/>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5"/>
        <v/>
      </c>
      <c r="BO1289" s="5" t="str">
        <f t="shared" si="196"/>
        <v/>
      </c>
      <c r="BP1289" s="15" t="str">
        <f t="shared" si="197"/>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L1290" s="4" t="str">
        <f>IFERROR(IF(VLOOKUP(I1290,I$2:L1289,4,0)=0,"",VLOOKUP(I1290,I$2:L1289,4,0)),"")</f>
        <v/>
      </c>
      <c r="M1290" s="4" t="str">
        <f>IFERROR(IF(VLOOKUP(I1290,I$2:M1289,5,0)=0,"",VLOOKUP(I1290,I$2:M1289,5,0)),"")</f>
        <v/>
      </c>
      <c r="S1290"/>
      <c r="AK1290" s="127" t="str">
        <f t="shared" si="198"/>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5"/>
        <v/>
      </c>
      <c r="BO1290" s="5" t="str">
        <f t="shared" si="196"/>
        <v/>
      </c>
      <c r="BP1290" s="15" t="str">
        <f t="shared" si="197"/>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L1291" s="4" t="str">
        <f>IFERROR(IF(VLOOKUP(I1291,I$2:L1290,4,0)=0,"",VLOOKUP(I1291,I$2:L1290,4,0)),"")</f>
        <v/>
      </c>
      <c r="M1291" s="4" t="str">
        <f>IFERROR(IF(VLOOKUP(I1291,I$2:M1290,5,0)=0,"",VLOOKUP(I1291,I$2:M1290,5,0)),"")</f>
        <v/>
      </c>
      <c r="S1291"/>
      <c r="AK1291" s="127" t="str">
        <f t="shared" si="198"/>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5"/>
        <v/>
      </c>
      <c r="BO1291" s="5" t="str">
        <f t="shared" si="196"/>
        <v/>
      </c>
      <c r="BP1291" s="15" t="str">
        <f t="shared" si="197"/>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L1292" s="4" t="str">
        <f>IFERROR(IF(VLOOKUP(I1292,I$2:L1291,4,0)=0,"",VLOOKUP(I1292,I$2:L1291,4,0)),"")</f>
        <v/>
      </c>
      <c r="M1292" s="4" t="str">
        <f>IFERROR(IF(VLOOKUP(I1292,I$2:M1291,5,0)=0,"",VLOOKUP(I1292,I$2:M1291,5,0)),"")</f>
        <v/>
      </c>
      <c r="S1292"/>
      <c r="AK1292" s="127" t="str">
        <f t="shared" si="198"/>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5"/>
        <v/>
      </c>
      <c r="BO1292" s="5" t="str">
        <f t="shared" si="196"/>
        <v/>
      </c>
      <c r="BP1292" s="15" t="str">
        <f t="shared" si="197"/>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L1293" s="4" t="str">
        <f>IFERROR(IF(VLOOKUP(I1293,I$2:L1292,4,0)=0,"",VLOOKUP(I1293,I$2:L1292,4,0)),"")</f>
        <v/>
      </c>
      <c r="M1293" s="4" t="str">
        <f>IFERROR(IF(VLOOKUP(I1293,I$2:M1292,5,0)=0,"",VLOOKUP(I1293,I$2:M1292,5,0)),"")</f>
        <v/>
      </c>
      <c r="S1293"/>
      <c r="AK1293" s="127" t="str">
        <f t="shared" si="198"/>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5"/>
        <v/>
      </c>
      <c r="BO1293" s="5" t="str">
        <f t="shared" si="196"/>
        <v/>
      </c>
      <c r="BP1293" s="15" t="str">
        <f t="shared" si="197"/>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L1294" s="4" t="str">
        <f>IFERROR(IF(VLOOKUP(I1294,I$2:L1293,4,0)=0,"",VLOOKUP(I1294,I$2:L1293,4,0)),"")</f>
        <v/>
      </c>
      <c r="M1294" s="4" t="str">
        <f>IFERROR(IF(VLOOKUP(I1294,I$2:M1293,5,0)=0,"",VLOOKUP(I1294,I$2:M1293,5,0)),"")</f>
        <v/>
      </c>
      <c r="S1294"/>
      <c r="AK1294" s="127" t="str">
        <f t="shared" si="198"/>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5"/>
        <v/>
      </c>
      <c r="BO1294" s="5" t="str">
        <f t="shared" si="196"/>
        <v/>
      </c>
      <c r="BP1294" s="15" t="str">
        <f t="shared" si="197"/>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L1295" s="4" t="str">
        <f>IFERROR(IF(VLOOKUP(I1295,I$2:L1294,4,0)=0,"",VLOOKUP(I1295,I$2:L1294,4,0)),"")</f>
        <v/>
      </c>
      <c r="M1295" s="4" t="str">
        <f>IFERROR(IF(VLOOKUP(I1295,I$2:M1294,5,0)=0,"",VLOOKUP(I1295,I$2:M1294,5,0)),"")</f>
        <v/>
      </c>
      <c r="S1295"/>
      <c r="AK1295" s="127" t="str">
        <f t="shared" si="198"/>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5"/>
        <v/>
      </c>
      <c r="BO1295" s="5" t="str">
        <f t="shared" si="196"/>
        <v/>
      </c>
      <c r="BP1295" s="15" t="str">
        <f t="shared" si="197"/>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L1296" s="4" t="str">
        <f>IFERROR(IF(VLOOKUP(I1296,I$2:L1295,4,0)=0,"",VLOOKUP(I1296,I$2:L1295,4,0)),"")</f>
        <v/>
      </c>
      <c r="M1296" s="4" t="str">
        <f>IFERROR(IF(VLOOKUP(I1296,I$2:M1295,5,0)=0,"",VLOOKUP(I1296,I$2:M1295,5,0)),"")</f>
        <v/>
      </c>
      <c r="S1296"/>
      <c r="AK1296" s="127" t="str">
        <f t="shared" si="198"/>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5"/>
        <v/>
      </c>
      <c r="BO1296" s="5" t="str">
        <f t="shared" si="196"/>
        <v/>
      </c>
      <c r="BP1296" s="15" t="str">
        <f t="shared" si="197"/>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L1297" s="4" t="str">
        <f>IFERROR(IF(VLOOKUP(I1297,I$2:L1296,4,0)=0,"",VLOOKUP(I1297,I$2:L1296,4,0)),"")</f>
        <v/>
      </c>
      <c r="M1297" s="4" t="str">
        <f>IFERROR(IF(VLOOKUP(I1297,I$2:M1296,5,0)=0,"",VLOOKUP(I1297,I$2:M1296,5,0)),"")</f>
        <v/>
      </c>
      <c r="S1297"/>
      <c r="AK1297" s="127" t="str">
        <f t="shared" si="198"/>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5"/>
        <v/>
      </c>
      <c r="BO1297" s="5" t="str">
        <f t="shared" si="196"/>
        <v/>
      </c>
      <c r="BP1297" s="15" t="str">
        <f t="shared" si="197"/>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L1298" s="4" t="str">
        <f>IFERROR(IF(VLOOKUP(I1298,I$2:L1297,4,0)=0,"",VLOOKUP(I1298,I$2:L1297,4,0)),"")</f>
        <v/>
      </c>
      <c r="M1298" s="4" t="str">
        <f>IFERROR(IF(VLOOKUP(I1298,I$2:M1297,5,0)=0,"",VLOOKUP(I1298,I$2:M1297,5,0)),"")</f>
        <v/>
      </c>
      <c r="S1298"/>
      <c r="AK1298" s="127" t="str">
        <f t="shared" si="198"/>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5"/>
        <v/>
      </c>
      <c r="BO1298" s="5" t="str">
        <f t="shared" si="196"/>
        <v/>
      </c>
      <c r="BP1298" s="15" t="str">
        <f t="shared" si="197"/>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L1299" s="4" t="str">
        <f>IFERROR(IF(VLOOKUP(I1299,I$2:L1298,4,0)=0,"",VLOOKUP(I1299,I$2:L1298,4,0)),"")</f>
        <v/>
      </c>
      <c r="M1299" s="4" t="str">
        <f>IFERROR(IF(VLOOKUP(I1299,I$2:M1298,5,0)=0,"",VLOOKUP(I1299,I$2:M1298,5,0)),"")</f>
        <v/>
      </c>
      <c r="S1299"/>
      <c r="AK1299" s="127" t="str">
        <f t="shared" si="198"/>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5"/>
        <v/>
      </c>
      <c r="BO1299" s="5" t="str">
        <f t="shared" si="196"/>
        <v/>
      </c>
      <c r="BP1299" s="15" t="str">
        <f t="shared" si="197"/>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L1300" s="4" t="str">
        <f>IFERROR(IF(VLOOKUP(I1300,I$2:L1299,4,0)=0,"",VLOOKUP(I1300,I$2:L1299,4,0)),"")</f>
        <v/>
      </c>
      <c r="M1300" s="4" t="str">
        <f>IFERROR(IF(VLOOKUP(I1300,I$2:M1299,5,0)=0,"",VLOOKUP(I1300,I$2:M1299,5,0)),"")</f>
        <v/>
      </c>
      <c r="S1300"/>
      <c r="AK1300" s="127" t="str">
        <f t="shared" si="198"/>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5"/>
        <v/>
      </c>
      <c r="BO1300" s="5" t="str">
        <f t="shared" si="196"/>
        <v/>
      </c>
      <c r="BP1300" s="15" t="str">
        <f t="shared" si="197"/>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L1301" s="4" t="str">
        <f>IFERROR(IF(VLOOKUP(I1301,I$2:L1300,4,0)=0,"",VLOOKUP(I1301,I$2:L1300,4,0)),"")</f>
        <v/>
      </c>
      <c r="M1301" s="4" t="str">
        <f>IFERROR(IF(VLOOKUP(I1301,I$2:M1300,5,0)=0,"",VLOOKUP(I1301,I$2:M1300,5,0)),"")</f>
        <v/>
      </c>
      <c r="S1301"/>
      <c r="AK1301" s="127" t="str">
        <f t="shared" si="198"/>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5"/>
        <v/>
      </c>
      <c r="BO1301" s="5" t="str">
        <f t="shared" si="196"/>
        <v/>
      </c>
      <c r="BP1301" s="15" t="str">
        <f t="shared" si="197"/>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L1302" s="4" t="str">
        <f>IFERROR(IF(VLOOKUP(I1302,I$2:L1301,4,0)=0,"",VLOOKUP(I1302,I$2:L1301,4,0)),"")</f>
        <v/>
      </c>
      <c r="M1302" s="4" t="str">
        <f>IFERROR(IF(VLOOKUP(I1302,I$2:M1301,5,0)=0,"",VLOOKUP(I1302,I$2:M1301,5,0)),"")</f>
        <v/>
      </c>
      <c r="S1302"/>
      <c r="AK1302" s="127" t="str">
        <f t="shared" si="198"/>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5"/>
        <v/>
      </c>
      <c r="BO1302" s="5" t="str">
        <f t="shared" si="196"/>
        <v/>
      </c>
      <c r="BP1302" s="15" t="str">
        <f t="shared" si="197"/>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L1303" s="4" t="str">
        <f>IFERROR(IF(VLOOKUP(I1303,I$2:L1302,4,0)=0,"",VLOOKUP(I1303,I$2:L1302,4,0)),"")</f>
        <v/>
      </c>
      <c r="M1303" s="4" t="str">
        <f>IFERROR(IF(VLOOKUP(I1303,I$2:M1302,5,0)=0,"",VLOOKUP(I1303,I$2:M1302,5,0)),"")</f>
        <v/>
      </c>
      <c r="S1303"/>
      <c r="AK1303" s="127" t="str">
        <f t="shared" si="198"/>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5"/>
        <v/>
      </c>
      <c r="BO1303" s="5" t="str">
        <f t="shared" si="196"/>
        <v/>
      </c>
      <c r="BP1303" s="15" t="str">
        <f t="shared" si="197"/>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L1304" s="4" t="str">
        <f>IFERROR(IF(VLOOKUP(I1304,I$2:L1303,4,0)=0,"",VLOOKUP(I1304,I$2:L1303,4,0)),"")</f>
        <v/>
      </c>
      <c r="M1304" s="4" t="str">
        <f>IFERROR(IF(VLOOKUP(I1304,I$2:M1303,5,0)=0,"",VLOOKUP(I1304,I$2:M1303,5,0)),"")</f>
        <v/>
      </c>
      <c r="S1304"/>
      <c r="AK1304" s="127" t="str">
        <f t="shared" si="198"/>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5"/>
        <v/>
      </c>
      <c r="BO1304" s="5" t="str">
        <f t="shared" si="196"/>
        <v/>
      </c>
      <c r="BP1304" s="15" t="str">
        <f t="shared" si="197"/>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L1305" s="4" t="str">
        <f>IFERROR(IF(VLOOKUP(I1305,I$2:L1304,4,0)=0,"",VLOOKUP(I1305,I$2:L1304,4,0)),"")</f>
        <v/>
      </c>
      <c r="M1305" s="4" t="str">
        <f>IFERROR(IF(VLOOKUP(I1305,I$2:M1304,5,0)=0,"",VLOOKUP(I1305,I$2:M1304,5,0)),"")</f>
        <v/>
      </c>
      <c r="S1305"/>
      <c r="AK1305" s="127" t="str">
        <f t="shared" si="198"/>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5"/>
        <v/>
      </c>
      <c r="BO1305" s="5" t="str">
        <f t="shared" si="196"/>
        <v/>
      </c>
      <c r="BP1305" s="15" t="str">
        <f t="shared" si="197"/>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L1306" s="4" t="str">
        <f>IFERROR(IF(VLOOKUP(I1306,I$2:L1305,4,0)=0,"",VLOOKUP(I1306,I$2:L1305,4,0)),"")</f>
        <v/>
      </c>
      <c r="M1306" s="4" t="str">
        <f>IFERROR(IF(VLOOKUP(I1306,I$2:M1305,5,0)=0,"",VLOOKUP(I1306,I$2:M1305,5,0)),"")</f>
        <v/>
      </c>
      <c r="S1306"/>
      <c r="AK1306" s="127" t="str">
        <f t="shared" si="198"/>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5"/>
        <v/>
      </c>
      <c r="BO1306" s="5" t="str">
        <f t="shared" si="196"/>
        <v/>
      </c>
      <c r="BP1306" s="15" t="str">
        <f t="shared" si="197"/>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L1307" s="4" t="str">
        <f>IFERROR(IF(VLOOKUP(I1307,I$2:L1306,4,0)=0,"",VLOOKUP(I1307,I$2:L1306,4,0)),"")</f>
        <v/>
      </c>
      <c r="M1307" s="4" t="str">
        <f>IFERROR(IF(VLOOKUP(I1307,I$2:M1306,5,0)=0,"",VLOOKUP(I1307,I$2:M1306,5,0)),"")</f>
        <v/>
      </c>
      <c r="S1307"/>
      <c r="AK1307" s="127" t="str">
        <f t="shared" si="198"/>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5"/>
        <v/>
      </c>
      <c r="BO1307" s="5" t="str">
        <f t="shared" si="196"/>
        <v/>
      </c>
      <c r="BP1307" s="15" t="str">
        <f t="shared" si="197"/>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L1308" s="4" t="str">
        <f>IFERROR(IF(VLOOKUP(I1308,I$2:L1307,4,0)=0,"",VLOOKUP(I1308,I$2:L1307,4,0)),"")</f>
        <v/>
      </c>
      <c r="M1308" s="4" t="str">
        <f>IFERROR(IF(VLOOKUP(I1308,I$2:M1307,5,0)=0,"",VLOOKUP(I1308,I$2:M1307,5,0)),"")</f>
        <v/>
      </c>
      <c r="S1308"/>
      <c r="AK1308" s="127" t="str">
        <f t="shared" si="198"/>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5"/>
        <v/>
      </c>
      <c r="BO1308" s="5" t="str">
        <f t="shared" si="196"/>
        <v/>
      </c>
      <c r="BP1308" s="15" t="str">
        <f t="shared" si="197"/>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L1309" s="4" t="str">
        <f>IFERROR(IF(VLOOKUP(I1309,I$2:L1308,4,0)=0,"",VLOOKUP(I1309,I$2:L1308,4,0)),"")</f>
        <v/>
      </c>
      <c r="M1309" s="4" t="str">
        <f>IFERROR(IF(VLOOKUP(I1309,I$2:M1308,5,0)=0,"",VLOOKUP(I1309,I$2:M1308,5,0)),"")</f>
        <v/>
      </c>
      <c r="S1309"/>
      <c r="AK1309" s="127" t="str">
        <f t="shared" si="198"/>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5"/>
        <v/>
      </c>
      <c r="BO1309" s="5" t="str">
        <f t="shared" si="196"/>
        <v/>
      </c>
      <c r="BP1309" s="15" t="str">
        <f t="shared" si="197"/>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L1310" s="4" t="str">
        <f>IFERROR(IF(VLOOKUP(I1310,I$2:L1309,4,0)=0,"",VLOOKUP(I1310,I$2:L1309,4,0)),"")</f>
        <v/>
      </c>
      <c r="M1310" s="4" t="str">
        <f>IFERROR(IF(VLOOKUP(I1310,I$2:M1309,5,0)=0,"",VLOOKUP(I1310,I$2:M1309,5,0)),"")</f>
        <v/>
      </c>
      <c r="S1310"/>
      <c r="AK1310" s="127" t="str">
        <f t="shared" si="198"/>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5"/>
        <v/>
      </c>
      <c r="BO1310" s="5" t="str">
        <f t="shared" si="196"/>
        <v/>
      </c>
      <c r="BP1310" s="15" t="str">
        <f t="shared" si="197"/>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L1311" s="4" t="str">
        <f>IFERROR(IF(VLOOKUP(I1311,I$2:L1310,4,0)=0,"",VLOOKUP(I1311,I$2:L1310,4,0)),"")</f>
        <v/>
      </c>
      <c r="M1311" s="4" t="str">
        <f>IFERROR(IF(VLOOKUP(I1311,I$2:M1310,5,0)=0,"",VLOOKUP(I1311,I$2:M1310,5,0)),"")</f>
        <v/>
      </c>
      <c r="S1311"/>
      <c r="AK1311" s="127" t="str">
        <f t="shared" si="198"/>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5"/>
        <v/>
      </c>
      <c r="BO1311" s="5" t="str">
        <f t="shared" si="196"/>
        <v/>
      </c>
      <c r="BP1311" s="15" t="str">
        <f t="shared" si="197"/>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L1312" s="4" t="str">
        <f>IFERROR(IF(VLOOKUP(I1312,I$2:L1311,4,0)=0,"",VLOOKUP(I1312,I$2:L1311,4,0)),"")</f>
        <v/>
      </c>
      <c r="M1312" s="4" t="str">
        <f>IFERROR(IF(VLOOKUP(I1312,I$2:M1311,5,0)=0,"",VLOOKUP(I1312,I$2:M1311,5,0)),"")</f>
        <v/>
      </c>
      <c r="S1312"/>
      <c r="AK1312" s="127" t="str">
        <f t="shared" si="198"/>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5"/>
        <v/>
      </c>
      <c r="BO1312" s="5" t="str">
        <f t="shared" si="196"/>
        <v/>
      </c>
      <c r="BP1312" s="15" t="str">
        <f t="shared" si="197"/>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L1313" s="4" t="str">
        <f>IFERROR(IF(VLOOKUP(I1313,I$2:L1312,4,0)=0,"",VLOOKUP(I1313,I$2:L1312,4,0)),"")</f>
        <v/>
      </c>
      <c r="M1313" s="4" t="str">
        <f>IFERROR(IF(VLOOKUP(I1313,I$2:M1312,5,0)=0,"",VLOOKUP(I1313,I$2:M1312,5,0)),"")</f>
        <v/>
      </c>
      <c r="S1313"/>
      <c r="AK1313" s="127" t="str">
        <f t="shared" si="198"/>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5"/>
        <v/>
      </c>
      <c r="BO1313" s="5" t="str">
        <f t="shared" si="196"/>
        <v/>
      </c>
      <c r="BP1313" s="15" t="str">
        <f t="shared" si="197"/>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L1314" s="4" t="str">
        <f>IFERROR(IF(VLOOKUP(I1314,I$2:L1313,4,0)=0,"",VLOOKUP(I1314,I$2:L1313,4,0)),"")</f>
        <v/>
      </c>
      <c r="M1314" s="4" t="str">
        <f>IFERROR(IF(VLOOKUP(I1314,I$2:M1313,5,0)=0,"",VLOOKUP(I1314,I$2:M1313,5,0)),"")</f>
        <v/>
      </c>
      <c r="S1314"/>
      <c r="AK1314" s="127" t="str">
        <f t="shared" si="198"/>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5"/>
        <v/>
      </c>
      <c r="BO1314" s="5" t="str">
        <f t="shared" si="196"/>
        <v/>
      </c>
      <c r="BP1314" s="15" t="str">
        <f t="shared" si="197"/>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L1315" s="4" t="str">
        <f>IFERROR(IF(VLOOKUP(I1315,I$2:L1314,4,0)=0,"",VLOOKUP(I1315,I$2:L1314,4,0)),"")</f>
        <v/>
      </c>
      <c r="M1315" s="4" t="str">
        <f>IFERROR(IF(VLOOKUP(I1315,I$2:M1314,5,0)=0,"",VLOOKUP(I1315,I$2:M1314,5,0)),"")</f>
        <v/>
      </c>
      <c r="S1315"/>
      <c r="AK1315" s="127" t="str">
        <f t="shared" si="198"/>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5"/>
        <v/>
      </c>
      <c r="BO1315" s="5" t="str">
        <f t="shared" si="196"/>
        <v/>
      </c>
      <c r="BP1315" s="15" t="str">
        <f t="shared" si="197"/>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L1316" s="4" t="str">
        <f>IFERROR(IF(VLOOKUP(I1316,I$2:L1315,4,0)=0,"",VLOOKUP(I1316,I$2:L1315,4,0)),"")</f>
        <v/>
      </c>
      <c r="M1316" s="4" t="str">
        <f>IFERROR(IF(VLOOKUP(I1316,I$2:M1315,5,0)=0,"",VLOOKUP(I1316,I$2:M1315,5,0)),"")</f>
        <v/>
      </c>
      <c r="S1316"/>
      <c r="AK1316" s="127" t="str">
        <f t="shared" si="198"/>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5"/>
        <v/>
      </c>
      <c r="BO1316" s="5" t="str">
        <f t="shared" si="196"/>
        <v/>
      </c>
      <c r="BP1316" s="15" t="str">
        <f t="shared" si="197"/>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L1317" s="4" t="str">
        <f>IFERROR(IF(VLOOKUP(I1317,I$2:L1316,4,0)=0,"",VLOOKUP(I1317,I$2:L1316,4,0)),"")</f>
        <v/>
      </c>
      <c r="M1317" s="4" t="str">
        <f>IFERROR(IF(VLOOKUP(I1317,I$2:M1316,5,0)=0,"",VLOOKUP(I1317,I$2:M1316,5,0)),"")</f>
        <v/>
      </c>
      <c r="S1317"/>
      <c r="AK1317" s="127" t="str">
        <f t="shared" si="198"/>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5"/>
        <v/>
      </c>
      <c r="BO1317" s="5" t="str">
        <f t="shared" si="196"/>
        <v/>
      </c>
      <c r="BP1317" s="15" t="str">
        <f t="shared" si="197"/>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L1318" s="4" t="str">
        <f>IFERROR(IF(VLOOKUP(I1318,I$2:L1317,4,0)=0,"",VLOOKUP(I1318,I$2:L1317,4,0)),"")</f>
        <v/>
      </c>
      <c r="M1318" s="4" t="str">
        <f>IFERROR(IF(VLOOKUP(I1318,I$2:M1317,5,0)=0,"",VLOOKUP(I1318,I$2:M1317,5,0)),"")</f>
        <v/>
      </c>
      <c r="S1318"/>
      <c r="AK1318" s="127" t="str">
        <f t="shared" si="198"/>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5"/>
        <v/>
      </c>
      <c r="BO1318" s="5" t="str">
        <f t="shared" si="196"/>
        <v/>
      </c>
      <c r="BP1318" s="15" t="str">
        <f t="shared" si="197"/>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L1319" s="4" t="str">
        <f>IFERROR(IF(VLOOKUP(I1319,I$2:L1318,4,0)=0,"",VLOOKUP(I1319,I$2:L1318,4,0)),"")</f>
        <v/>
      </c>
      <c r="M1319" s="4" t="str">
        <f>IFERROR(IF(VLOOKUP(I1319,I$2:M1318,5,0)=0,"",VLOOKUP(I1319,I$2:M1318,5,0)),"")</f>
        <v/>
      </c>
      <c r="S1319"/>
      <c r="AK1319" s="127" t="str">
        <f t="shared" si="198"/>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5"/>
        <v/>
      </c>
      <c r="BO1319" s="5" t="str">
        <f t="shared" si="196"/>
        <v/>
      </c>
      <c r="BP1319" s="15" t="str">
        <f t="shared" si="197"/>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L1320" s="4" t="str">
        <f>IFERROR(IF(VLOOKUP(I1320,I$2:L1319,4,0)=0,"",VLOOKUP(I1320,I$2:L1319,4,0)),"")</f>
        <v/>
      </c>
      <c r="M1320" s="4" t="str">
        <f>IFERROR(IF(VLOOKUP(I1320,I$2:M1319,5,0)=0,"",VLOOKUP(I1320,I$2:M1319,5,0)),"")</f>
        <v/>
      </c>
      <c r="S1320"/>
      <c r="AK1320" s="127" t="str">
        <f t="shared" si="198"/>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5"/>
        <v/>
      </c>
      <c r="BO1320" s="5" t="str">
        <f t="shared" si="196"/>
        <v/>
      </c>
      <c r="BP1320" s="15" t="str">
        <f t="shared" si="197"/>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L1321" s="4" t="str">
        <f>IFERROR(IF(VLOOKUP(I1321,I$2:L1320,4,0)=0,"",VLOOKUP(I1321,I$2:L1320,4,0)),"")</f>
        <v/>
      </c>
      <c r="M1321" s="4" t="str">
        <f>IFERROR(IF(VLOOKUP(I1321,I$2:M1320,5,0)=0,"",VLOOKUP(I1321,I$2:M1320,5,0)),"")</f>
        <v/>
      </c>
      <c r="S1321"/>
      <c r="AK1321" s="127" t="str">
        <f t="shared" si="198"/>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5"/>
        <v/>
      </c>
      <c r="BO1321" s="5" t="str">
        <f t="shared" si="196"/>
        <v/>
      </c>
      <c r="BP1321" s="15" t="str">
        <f t="shared" si="197"/>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L1322" s="4" t="str">
        <f>IFERROR(IF(VLOOKUP(I1322,I$2:L1321,4,0)=0,"",VLOOKUP(I1322,I$2:L1321,4,0)),"")</f>
        <v/>
      </c>
      <c r="M1322" s="4" t="str">
        <f>IFERROR(IF(VLOOKUP(I1322,I$2:M1321,5,0)=0,"",VLOOKUP(I1322,I$2:M1321,5,0)),"")</f>
        <v/>
      </c>
      <c r="S1322"/>
      <c r="AK1322" s="127" t="str">
        <f t="shared" si="198"/>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5"/>
        <v/>
      </c>
      <c r="BO1322" s="5" t="str">
        <f t="shared" si="196"/>
        <v/>
      </c>
      <c r="BP1322" s="15" t="str">
        <f t="shared" si="197"/>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L1323" s="4" t="str">
        <f>IFERROR(IF(VLOOKUP(I1323,I$2:L1322,4,0)=0,"",VLOOKUP(I1323,I$2:L1322,4,0)),"")</f>
        <v/>
      </c>
      <c r="M1323" s="4" t="str">
        <f>IFERROR(IF(VLOOKUP(I1323,I$2:M1322,5,0)=0,"",VLOOKUP(I1323,I$2:M1322,5,0)),"")</f>
        <v/>
      </c>
      <c r="S1323"/>
      <c r="AK1323" s="127" t="str">
        <f t="shared" si="198"/>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5"/>
        <v/>
      </c>
      <c r="BO1323" s="5" t="str">
        <f t="shared" si="196"/>
        <v/>
      </c>
      <c r="BP1323" s="15" t="str">
        <f t="shared" si="197"/>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L1324" s="4" t="str">
        <f>IFERROR(IF(VLOOKUP(I1324,I$2:L1323,4,0)=0,"",VLOOKUP(I1324,I$2:L1323,4,0)),"")</f>
        <v/>
      </c>
      <c r="M1324" s="4" t="str">
        <f>IFERROR(IF(VLOOKUP(I1324,I$2:M1323,5,0)=0,"",VLOOKUP(I1324,I$2:M1323,5,0)),"")</f>
        <v/>
      </c>
      <c r="S1324"/>
      <c r="AK1324" s="127" t="str">
        <f t="shared" si="198"/>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5"/>
        <v/>
      </c>
      <c r="BO1324" s="5" t="str">
        <f t="shared" si="196"/>
        <v/>
      </c>
      <c r="BP1324" s="15" t="str">
        <f t="shared" si="197"/>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L1325" s="4" t="str">
        <f>IFERROR(IF(VLOOKUP(I1325,I$2:L1324,4,0)=0,"",VLOOKUP(I1325,I$2:L1324,4,0)),"")</f>
        <v/>
      </c>
      <c r="M1325" s="4" t="str">
        <f>IFERROR(IF(VLOOKUP(I1325,I$2:M1324,5,0)=0,"",VLOOKUP(I1325,I$2:M1324,5,0)),"")</f>
        <v/>
      </c>
      <c r="S1325"/>
      <c r="AK1325" s="127" t="str">
        <f t="shared" si="198"/>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5"/>
        <v/>
      </c>
      <c r="BO1325" s="5" t="str">
        <f t="shared" si="196"/>
        <v/>
      </c>
      <c r="BP1325" s="15" t="str">
        <f t="shared" si="197"/>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L1326" s="4" t="str">
        <f>IFERROR(IF(VLOOKUP(I1326,I$2:L1325,4,0)=0,"",VLOOKUP(I1326,I$2:L1325,4,0)),"")</f>
        <v/>
      </c>
      <c r="M1326" s="4" t="str">
        <f>IFERROR(IF(VLOOKUP(I1326,I$2:M1325,5,0)=0,"",VLOOKUP(I1326,I$2:M1325,5,0)),"")</f>
        <v/>
      </c>
      <c r="S1326"/>
      <c r="AK1326" s="127" t="str">
        <f t="shared" si="198"/>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5"/>
        <v/>
      </c>
      <c r="BO1326" s="5" t="str">
        <f t="shared" si="196"/>
        <v/>
      </c>
      <c r="BP1326" s="15" t="str">
        <f t="shared" si="197"/>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L1327" s="4" t="str">
        <f>IFERROR(IF(VLOOKUP(I1327,I$2:L1326,4,0)=0,"",VLOOKUP(I1327,I$2:L1326,4,0)),"")</f>
        <v/>
      </c>
      <c r="M1327" s="4" t="str">
        <f>IFERROR(IF(VLOOKUP(I1327,I$2:M1326,5,0)=0,"",VLOOKUP(I1327,I$2:M1326,5,0)),"")</f>
        <v/>
      </c>
      <c r="S1327"/>
      <c r="AK1327" s="127" t="str">
        <f t="shared" si="198"/>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5"/>
        <v/>
      </c>
      <c r="BO1327" s="5" t="str">
        <f t="shared" si="196"/>
        <v/>
      </c>
      <c r="BP1327" s="15" t="str">
        <f t="shared" si="197"/>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L1328" s="4" t="str">
        <f>IFERROR(IF(VLOOKUP(I1328,I$2:L1327,4,0)=0,"",VLOOKUP(I1328,I$2:L1327,4,0)),"")</f>
        <v/>
      </c>
      <c r="M1328" s="4" t="str">
        <f>IFERROR(IF(VLOOKUP(I1328,I$2:M1327,5,0)=0,"",VLOOKUP(I1328,I$2:M1327,5,0)),"")</f>
        <v/>
      </c>
      <c r="S1328"/>
      <c r="AK1328" s="127" t="str">
        <f t="shared" si="198"/>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5"/>
        <v/>
      </c>
      <c r="BO1328" s="5" t="str">
        <f t="shared" si="196"/>
        <v/>
      </c>
      <c r="BP1328" s="15" t="str">
        <f t="shared" si="197"/>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L1329" s="4" t="str">
        <f>IFERROR(IF(VLOOKUP(I1329,I$2:L1328,4,0)=0,"",VLOOKUP(I1329,I$2:L1328,4,0)),"")</f>
        <v/>
      </c>
      <c r="M1329" s="4" t="str">
        <f>IFERROR(IF(VLOOKUP(I1329,I$2:M1328,5,0)=0,"",VLOOKUP(I1329,I$2:M1328,5,0)),"")</f>
        <v/>
      </c>
      <c r="S1329"/>
      <c r="AK1329" s="127" t="str">
        <f t="shared" si="198"/>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5"/>
        <v/>
      </c>
      <c r="BO1329" s="5" t="str">
        <f t="shared" si="196"/>
        <v/>
      </c>
      <c r="BP1329" s="15" t="str">
        <f t="shared" si="197"/>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L1330" s="4" t="str">
        <f>IFERROR(IF(VLOOKUP(I1330,I$2:L1329,4,0)=0,"",VLOOKUP(I1330,I$2:L1329,4,0)),"")</f>
        <v/>
      </c>
      <c r="M1330" s="4" t="str">
        <f>IFERROR(IF(VLOOKUP(I1330,I$2:M1329,5,0)=0,"",VLOOKUP(I1330,I$2:M1329,5,0)),"")</f>
        <v/>
      </c>
      <c r="S1330"/>
      <c r="AK1330" s="127" t="str">
        <f t="shared" si="198"/>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5"/>
        <v/>
      </c>
      <c r="BO1330" s="5" t="str">
        <f t="shared" si="196"/>
        <v/>
      </c>
      <c r="BP1330" s="15" t="str">
        <f t="shared" si="197"/>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L1331" s="4" t="str">
        <f>IFERROR(IF(VLOOKUP(I1331,I$2:L1330,4,0)=0,"",VLOOKUP(I1331,I$2:L1330,4,0)),"")</f>
        <v/>
      </c>
      <c r="M1331" s="4" t="str">
        <f>IFERROR(IF(VLOOKUP(I1331,I$2:M1330,5,0)=0,"",VLOOKUP(I1331,I$2:M1330,5,0)),"")</f>
        <v/>
      </c>
      <c r="S1331"/>
      <c r="AK1331" s="127" t="str">
        <f t="shared" si="198"/>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5"/>
        <v/>
      </c>
      <c r="BO1331" s="5" t="str">
        <f t="shared" si="196"/>
        <v/>
      </c>
      <c r="BP1331" s="15" t="str">
        <f t="shared" si="197"/>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L1332" s="4" t="str">
        <f>IFERROR(IF(VLOOKUP(I1332,I$2:L1331,4,0)=0,"",VLOOKUP(I1332,I$2:L1331,4,0)),"")</f>
        <v/>
      </c>
      <c r="M1332" s="4" t="str">
        <f>IFERROR(IF(VLOOKUP(I1332,I$2:M1331,5,0)=0,"",VLOOKUP(I1332,I$2:M1331,5,0)),"")</f>
        <v/>
      </c>
      <c r="S1332"/>
      <c r="AK1332" s="127" t="str">
        <f t="shared" si="198"/>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5"/>
        <v/>
      </c>
      <c r="BO1332" s="5" t="str">
        <f t="shared" si="196"/>
        <v/>
      </c>
      <c r="BP1332" s="15" t="str">
        <f t="shared" si="197"/>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L1333" s="4" t="str">
        <f>IFERROR(IF(VLOOKUP(I1333,I$2:L1332,4,0)=0,"",VLOOKUP(I1333,I$2:L1332,4,0)),"")</f>
        <v/>
      </c>
      <c r="M1333" s="4" t="str">
        <f>IFERROR(IF(VLOOKUP(I1333,I$2:M1332,5,0)=0,"",VLOOKUP(I1333,I$2:M1332,5,0)),"")</f>
        <v/>
      </c>
      <c r="S1333"/>
      <c r="AK1333" s="127" t="str">
        <f t="shared" si="198"/>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5"/>
        <v/>
      </c>
      <c r="BO1333" s="5" t="str">
        <f t="shared" si="196"/>
        <v/>
      </c>
      <c r="BP1333" s="15" t="str">
        <f t="shared" si="197"/>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L1334" s="4" t="str">
        <f>IFERROR(IF(VLOOKUP(I1334,I$2:L1333,4,0)=0,"",VLOOKUP(I1334,I$2:L1333,4,0)),"")</f>
        <v/>
      </c>
      <c r="M1334" s="4" t="str">
        <f>IFERROR(IF(VLOOKUP(I1334,I$2:M1333,5,0)=0,"",VLOOKUP(I1334,I$2:M1333,5,0)),"")</f>
        <v/>
      </c>
      <c r="S1334"/>
      <c r="AK1334" s="127" t="str">
        <f t="shared" si="198"/>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5"/>
        <v/>
      </c>
      <c r="BO1334" s="5" t="str">
        <f t="shared" si="196"/>
        <v/>
      </c>
      <c r="BP1334" s="15" t="str">
        <f t="shared" si="197"/>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L1335" s="4" t="str">
        <f>IFERROR(IF(VLOOKUP(I1335,I$2:L1334,4,0)=0,"",VLOOKUP(I1335,I$2:L1334,4,0)),"")</f>
        <v/>
      </c>
      <c r="M1335" s="4" t="str">
        <f>IFERROR(IF(VLOOKUP(I1335,I$2:M1334,5,0)=0,"",VLOOKUP(I1335,I$2:M1334,5,0)),"")</f>
        <v/>
      </c>
      <c r="S1335"/>
      <c r="AK1335" s="127" t="str">
        <f t="shared" si="198"/>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5"/>
        <v/>
      </c>
      <c r="BO1335" s="5" t="str">
        <f t="shared" si="196"/>
        <v/>
      </c>
      <c r="BP1335" s="15" t="str">
        <f t="shared" si="197"/>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L1336" s="4" t="str">
        <f>IFERROR(IF(VLOOKUP(I1336,I$2:L1335,4,0)=0,"",VLOOKUP(I1336,I$2:L1335,4,0)),"")</f>
        <v/>
      </c>
      <c r="M1336" s="4" t="str">
        <f>IFERROR(IF(VLOOKUP(I1336,I$2:M1335,5,0)=0,"",VLOOKUP(I1336,I$2:M1335,5,0)),"")</f>
        <v/>
      </c>
      <c r="S1336"/>
      <c r="AK1336" s="127" t="str">
        <f t="shared" si="198"/>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5"/>
        <v/>
      </c>
      <c r="BO1336" s="5" t="str">
        <f t="shared" si="196"/>
        <v/>
      </c>
      <c r="BP1336" s="15" t="str">
        <f t="shared" si="197"/>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L1337" s="4" t="str">
        <f>IFERROR(IF(VLOOKUP(I1337,I$2:L1336,4,0)=0,"",VLOOKUP(I1337,I$2:L1336,4,0)),"")</f>
        <v/>
      </c>
      <c r="M1337" s="4" t="str">
        <f>IFERROR(IF(VLOOKUP(I1337,I$2:M1336,5,0)=0,"",VLOOKUP(I1337,I$2:M1336,5,0)),"")</f>
        <v/>
      </c>
      <c r="S1337"/>
      <c r="AK1337" s="127" t="str">
        <f t="shared" si="198"/>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5"/>
        <v/>
      </c>
      <c r="BO1337" s="5" t="str">
        <f t="shared" si="196"/>
        <v/>
      </c>
      <c r="BP1337" s="15" t="str">
        <f t="shared" si="197"/>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L1338" s="4" t="str">
        <f>IFERROR(IF(VLOOKUP(I1338,I$2:L1337,4,0)=0,"",VLOOKUP(I1338,I$2:L1337,4,0)),"")</f>
        <v/>
      </c>
      <c r="M1338" s="4" t="str">
        <f>IFERROR(IF(VLOOKUP(I1338,I$2:M1337,5,0)=0,"",VLOOKUP(I1338,I$2:M1337,5,0)),"")</f>
        <v/>
      </c>
      <c r="S1338"/>
      <c r="AK1338" s="127" t="str">
        <f t="shared" si="198"/>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5"/>
        <v/>
      </c>
      <c r="BO1338" s="5" t="str">
        <f t="shared" si="196"/>
        <v/>
      </c>
      <c r="BP1338" s="15" t="str">
        <f t="shared" si="197"/>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L1339" s="4" t="str">
        <f>IFERROR(IF(VLOOKUP(I1339,I$2:L1338,4,0)=0,"",VLOOKUP(I1339,I$2:L1338,4,0)),"")</f>
        <v/>
      </c>
      <c r="M1339" s="4" t="str">
        <f>IFERROR(IF(VLOOKUP(I1339,I$2:M1338,5,0)=0,"",VLOOKUP(I1339,I$2:M1338,5,0)),"")</f>
        <v/>
      </c>
      <c r="S1339"/>
      <c r="AK1339" s="127" t="str">
        <f t="shared" si="198"/>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5"/>
        <v/>
      </c>
      <c r="BO1339" s="5" t="str">
        <f t="shared" si="196"/>
        <v/>
      </c>
      <c r="BP1339" s="15" t="str">
        <f t="shared" si="197"/>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L1340" s="4" t="str">
        <f>IFERROR(IF(VLOOKUP(I1340,I$2:L1339,4,0)=0,"",VLOOKUP(I1340,I$2:L1339,4,0)),"")</f>
        <v/>
      </c>
      <c r="M1340" s="4" t="str">
        <f>IFERROR(IF(VLOOKUP(I1340,I$2:M1339,5,0)=0,"",VLOOKUP(I1340,I$2:M1339,5,0)),"")</f>
        <v/>
      </c>
      <c r="S1340"/>
      <c r="AK1340" s="127" t="str">
        <f t="shared" si="198"/>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5"/>
        <v/>
      </c>
      <c r="BO1340" s="5" t="str">
        <f t="shared" si="196"/>
        <v/>
      </c>
      <c r="BP1340" s="15" t="str">
        <f t="shared" si="197"/>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L1341" s="4" t="str">
        <f>IFERROR(IF(VLOOKUP(I1341,I$2:L1340,4,0)=0,"",VLOOKUP(I1341,I$2:L1340,4,0)),"")</f>
        <v/>
      </c>
      <c r="M1341" s="4" t="str">
        <f>IFERROR(IF(VLOOKUP(I1341,I$2:M1340,5,0)=0,"",VLOOKUP(I1341,I$2:M1340,5,0)),"")</f>
        <v/>
      </c>
      <c r="S1341"/>
      <c r="AK1341" s="127" t="str">
        <f t="shared" si="198"/>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5"/>
        <v/>
      </c>
      <c r="BO1341" s="5" t="str">
        <f t="shared" si="196"/>
        <v/>
      </c>
      <c r="BP1341" s="15" t="str">
        <f t="shared" si="197"/>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L1342" s="4" t="str">
        <f>IFERROR(IF(VLOOKUP(I1342,I$2:L1341,4,0)=0,"",VLOOKUP(I1342,I$2:L1341,4,0)),"")</f>
        <v/>
      </c>
      <c r="M1342" s="4" t="str">
        <f>IFERROR(IF(VLOOKUP(I1342,I$2:M1341,5,0)=0,"",VLOOKUP(I1342,I$2:M1341,5,0)),"")</f>
        <v/>
      </c>
      <c r="S1342"/>
      <c r="AK1342" s="127" t="str">
        <f t="shared" si="198"/>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5"/>
        <v/>
      </c>
      <c r="BO1342" s="5" t="str">
        <f t="shared" si="196"/>
        <v/>
      </c>
      <c r="BP1342" s="15" t="str">
        <f t="shared" si="197"/>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L1343" s="4" t="str">
        <f>IFERROR(IF(VLOOKUP(I1343,I$2:L1342,4,0)=0,"",VLOOKUP(I1343,I$2:L1342,4,0)),"")</f>
        <v/>
      </c>
      <c r="M1343" s="4" t="str">
        <f>IFERROR(IF(VLOOKUP(I1343,I$2:M1342,5,0)=0,"",VLOOKUP(I1343,I$2:M1342,5,0)),"")</f>
        <v/>
      </c>
      <c r="S1343"/>
      <c r="AK1343" s="127" t="str">
        <f t="shared" si="198"/>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5"/>
        <v/>
      </c>
      <c r="BO1343" s="5" t="str">
        <f t="shared" si="196"/>
        <v/>
      </c>
      <c r="BP1343" s="15" t="str">
        <f t="shared" si="197"/>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L1344" s="4" t="str">
        <f>IFERROR(IF(VLOOKUP(I1344,I$2:L1343,4,0)=0,"",VLOOKUP(I1344,I$2:L1343,4,0)),"")</f>
        <v/>
      </c>
      <c r="M1344" s="4" t="str">
        <f>IFERROR(IF(VLOOKUP(I1344,I$2:M1343,5,0)=0,"",VLOOKUP(I1344,I$2:M1343,5,0)),"")</f>
        <v/>
      </c>
      <c r="S1344"/>
      <c r="AK1344" s="127" t="str">
        <f t="shared" si="198"/>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5"/>
        <v/>
      </c>
      <c r="BO1344" s="5" t="str">
        <f t="shared" si="196"/>
        <v/>
      </c>
      <c r="BP1344" s="15" t="str">
        <f t="shared" si="197"/>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L1345" s="4" t="str">
        <f>IFERROR(IF(VLOOKUP(I1345,I$2:L1344,4,0)=0,"",VLOOKUP(I1345,I$2:L1344,4,0)),"")</f>
        <v/>
      </c>
      <c r="M1345" s="4" t="str">
        <f>IFERROR(IF(VLOOKUP(I1345,I$2:M1344,5,0)=0,"",VLOOKUP(I1345,I$2:M1344,5,0)),"")</f>
        <v/>
      </c>
      <c r="S1345"/>
      <c r="AK1345" s="127" t="str">
        <f t="shared" si="198"/>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5"/>
        <v/>
      </c>
      <c r="BO1345" s="5" t="str">
        <f t="shared" si="196"/>
        <v/>
      </c>
      <c r="BP1345" s="15" t="str">
        <f t="shared" si="197"/>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L1346" s="4" t="str">
        <f>IFERROR(IF(VLOOKUP(I1346,I$2:L1345,4,0)=0,"",VLOOKUP(I1346,I$2:L1345,4,0)),"")</f>
        <v/>
      </c>
      <c r="M1346" s="4" t="str">
        <f>IFERROR(IF(VLOOKUP(I1346,I$2:M1345,5,0)=0,"",VLOOKUP(I1346,I$2:M1345,5,0)),"")</f>
        <v/>
      </c>
      <c r="S1346"/>
      <c r="AK1346" s="127" t="str">
        <f t="shared" si="198"/>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9">IF(BM1346="","",AI1346)</f>
        <v/>
      </c>
      <c r="BO1346" s="5" t="str">
        <f t="shared" ref="BO1346:BO1409" si="200">IF(BM1346="","",E1346)</f>
        <v/>
      </c>
      <c r="BP1346" s="15" t="str">
        <f t="shared" ref="BP1346:BP1409" si="201">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L1347" s="4" t="str">
        <f>IFERROR(IF(VLOOKUP(I1347,I$2:L1346,4,0)=0,"",VLOOKUP(I1347,I$2:L1346,4,0)),"")</f>
        <v/>
      </c>
      <c r="M1347" s="4" t="str">
        <f>IFERROR(IF(VLOOKUP(I1347,I$2:M1346,5,0)=0,"",VLOOKUP(I1347,I$2:M1346,5,0)),"")</f>
        <v/>
      </c>
      <c r="S1347"/>
      <c r="AK1347" s="127" t="str">
        <f t="shared" ref="AK1347:AK1410" si="202">IF(AJ1347="","",AJ1347/((AH1347*0.746*365*24)+438))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9"/>
        <v/>
      </c>
      <c r="BO1347" s="5" t="str">
        <f t="shared" si="200"/>
        <v/>
      </c>
      <c r="BP1347" s="15" t="str">
        <f t="shared" si="201"/>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L1348" s="4" t="str">
        <f>IFERROR(IF(VLOOKUP(I1348,I$2:L1347,4,0)=0,"",VLOOKUP(I1348,I$2:L1347,4,0)),"")</f>
        <v/>
      </c>
      <c r="M1348" s="4" t="str">
        <f>IFERROR(IF(VLOOKUP(I1348,I$2:M1347,5,0)=0,"",VLOOKUP(I1348,I$2:M1347,5,0)),"")</f>
        <v/>
      </c>
      <c r="S1348"/>
      <c r="AK1348" s="127" t="str">
        <f t="shared" si="202"/>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9"/>
        <v/>
      </c>
      <c r="BO1348" s="5" t="str">
        <f t="shared" si="200"/>
        <v/>
      </c>
      <c r="BP1348" s="15" t="str">
        <f t="shared" si="201"/>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L1349" s="4" t="str">
        <f>IFERROR(IF(VLOOKUP(I1349,I$2:L1348,4,0)=0,"",VLOOKUP(I1349,I$2:L1348,4,0)),"")</f>
        <v/>
      </c>
      <c r="M1349" s="4" t="str">
        <f>IFERROR(IF(VLOOKUP(I1349,I$2:M1348,5,0)=0,"",VLOOKUP(I1349,I$2:M1348,5,0)),"")</f>
        <v/>
      </c>
      <c r="S1349"/>
      <c r="AK1349" s="127" t="str">
        <f t="shared" si="202"/>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9"/>
        <v/>
      </c>
      <c r="BO1349" s="5" t="str">
        <f t="shared" si="200"/>
        <v/>
      </c>
      <c r="BP1349" s="15" t="str">
        <f t="shared" si="201"/>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L1350" s="4" t="str">
        <f>IFERROR(IF(VLOOKUP(I1350,I$2:L1349,4,0)=0,"",VLOOKUP(I1350,I$2:L1349,4,0)),"")</f>
        <v/>
      </c>
      <c r="M1350" s="4" t="str">
        <f>IFERROR(IF(VLOOKUP(I1350,I$2:M1349,5,0)=0,"",VLOOKUP(I1350,I$2:M1349,5,0)),"")</f>
        <v/>
      </c>
      <c r="S1350"/>
      <c r="AK1350" s="127" t="str">
        <f t="shared" si="202"/>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9"/>
        <v/>
      </c>
      <c r="BO1350" s="5" t="str">
        <f t="shared" si="200"/>
        <v/>
      </c>
      <c r="BP1350" s="15" t="str">
        <f t="shared" si="201"/>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L1351" s="4" t="str">
        <f>IFERROR(IF(VLOOKUP(I1351,I$2:L1350,4,0)=0,"",VLOOKUP(I1351,I$2:L1350,4,0)),"")</f>
        <v/>
      </c>
      <c r="M1351" s="4" t="str">
        <f>IFERROR(IF(VLOOKUP(I1351,I$2:M1350,5,0)=0,"",VLOOKUP(I1351,I$2:M1350,5,0)),"")</f>
        <v/>
      </c>
      <c r="S1351"/>
      <c r="AK1351" s="127" t="str">
        <f t="shared" si="202"/>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9"/>
        <v/>
      </c>
      <c r="BO1351" s="5" t="str">
        <f t="shared" si="200"/>
        <v/>
      </c>
      <c r="BP1351" s="15" t="str">
        <f t="shared" si="201"/>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L1352" s="4" t="str">
        <f>IFERROR(IF(VLOOKUP(I1352,I$2:L1351,4,0)=0,"",VLOOKUP(I1352,I$2:L1351,4,0)),"")</f>
        <v/>
      </c>
      <c r="M1352" s="4" t="str">
        <f>IFERROR(IF(VLOOKUP(I1352,I$2:M1351,5,0)=0,"",VLOOKUP(I1352,I$2:M1351,5,0)),"")</f>
        <v/>
      </c>
      <c r="S1352"/>
      <c r="AK1352" s="127" t="str">
        <f t="shared" si="202"/>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9"/>
        <v/>
      </c>
      <c r="BO1352" s="5" t="str">
        <f t="shared" si="200"/>
        <v/>
      </c>
      <c r="BP1352" s="15" t="str">
        <f t="shared" si="201"/>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L1353" s="4" t="str">
        <f>IFERROR(IF(VLOOKUP(I1353,I$2:L1352,4,0)=0,"",VLOOKUP(I1353,I$2:L1352,4,0)),"")</f>
        <v/>
      </c>
      <c r="M1353" s="4" t="str">
        <f>IFERROR(IF(VLOOKUP(I1353,I$2:M1352,5,0)=0,"",VLOOKUP(I1353,I$2:M1352,5,0)),"")</f>
        <v/>
      </c>
      <c r="S1353"/>
      <c r="AK1353" s="127" t="str">
        <f t="shared" si="202"/>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9"/>
        <v/>
      </c>
      <c r="BO1353" s="5" t="str">
        <f t="shared" si="200"/>
        <v/>
      </c>
      <c r="BP1353" s="15" t="str">
        <f t="shared" si="201"/>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L1354" s="4" t="str">
        <f>IFERROR(IF(VLOOKUP(I1354,I$2:L1353,4,0)=0,"",VLOOKUP(I1354,I$2:L1353,4,0)),"")</f>
        <v/>
      </c>
      <c r="M1354" s="4" t="str">
        <f>IFERROR(IF(VLOOKUP(I1354,I$2:M1353,5,0)=0,"",VLOOKUP(I1354,I$2:M1353,5,0)),"")</f>
        <v/>
      </c>
      <c r="S1354"/>
      <c r="AK1354" s="127" t="str">
        <f t="shared" si="202"/>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9"/>
        <v/>
      </c>
      <c r="BO1354" s="5" t="str">
        <f t="shared" si="200"/>
        <v/>
      </c>
      <c r="BP1354" s="15" t="str">
        <f t="shared" si="201"/>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L1355" s="4" t="str">
        <f>IFERROR(IF(VLOOKUP(I1355,I$2:L1354,4,0)=0,"",VLOOKUP(I1355,I$2:L1354,4,0)),"")</f>
        <v/>
      </c>
      <c r="M1355" s="4" t="str">
        <f>IFERROR(IF(VLOOKUP(I1355,I$2:M1354,5,0)=0,"",VLOOKUP(I1355,I$2:M1354,5,0)),"")</f>
        <v/>
      </c>
      <c r="S1355"/>
      <c r="AK1355" s="127" t="str">
        <f t="shared" si="202"/>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9"/>
        <v/>
      </c>
      <c r="BO1355" s="5" t="str">
        <f t="shared" si="200"/>
        <v/>
      </c>
      <c r="BP1355" s="15" t="str">
        <f t="shared" si="201"/>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L1356" s="4" t="str">
        <f>IFERROR(IF(VLOOKUP(I1356,I$2:L1355,4,0)=0,"",VLOOKUP(I1356,I$2:L1355,4,0)),"")</f>
        <v/>
      </c>
      <c r="M1356" s="4" t="str">
        <f>IFERROR(IF(VLOOKUP(I1356,I$2:M1355,5,0)=0,"",VLOOKUP(I1356,I$2:M1355,5,0)),"")</f>
        <v/>
      </c>
      <c r="S1356"/>
      <c r="AK1356" s="127" t="str">
        <f t="shared" si="202"/>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9"/>
        <v/>
      </c>
      <c r="BO1356" s="5" t="str">
        <f t="shared" si="200"/>
        <v/>
      </c>
      <c r="BP1356" s="15" t="str">
        <f t="shared" si="201"/>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L1357" s="4" t="str">
        <f>IFERROR(IF(VLOOKUP(I1357,I$2:L1356,4,0)=0,"",VLOOKUP(I1357,I$2:L1356,4,0)),"")</f>
        <v/>
      </c>
      <c r="M1357" s="4" t="str">
        <f>IFERROR(IF(VLOOKUP(I1357,I$2:M1356,5,0)=0,"",VLOOKUP(I1357,I$2:M1356,5,0)),"")</f>
        <v/>
      </c>
      <c r="S1357"/>
      <c r="AK1357" s="127" t="str">
        <f t="shared" si="202"/>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9"/>
        <v/>
      </c>
      <c r="BO1357" s="5" t="str">
        <f t="shared" si="200"/>
        <v/>
      </c>
      <c r="BP1357" s="15" t="str">
        <f t="shared" si="201"/>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L1358" s="4" t="str">
        <f>IFERROR(IF(VLOOKUP(I1358,I$2:L1357,4,0)=0,"",VLOOKUP(I1358,I$2:L1357,4,0)),"")</f>
        <v/>
      </c>
      <c r="M1358" s="4" t="str">
        <f>IFERROR(IF(VLOOKUP(I1358,I$2:M1357,5,0)=0,"",VLOOKUP(I1358,I$2:M1357,5,0)),"")</f>
        <v/>
      </c>
      <c r="S1358"/>
      <c r="AK1358" s="127" t="str">
        <f t="shared" si="202"/>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9"/>
        <v/>
      </c>
      <c r="BO1358" s="5" t="str">
        <f t="shared" si="200"/>
        <v/>
      </c>
      <c r="BP1358" s="15" t="str">
        <f t="shared" si="201"/>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L1359" s="4" t="str">
        <f>IFERROR(IF(VLOOKUP(I1359,I$2:L1358,4,0)=0,"",VLOOKUP(I1359,I$2:L1358,4,0)),"")</f>
        <v/>
      </c>
      <c r="M1359" s="4" t="str">
        <f>IFERROR(IF(VLOOKUP(I1359,I$2:M1358,5,0)=0,"",VLOOKUP(I1359,I$2:M1358,5,0)),"")</f>
        <v/>
      </c>
      <c r="S1359"/>
      <c r="AK1359" s="127" t="str">
        <f t="shared" si="202"/>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9"/>
        <v/>
      </c>
      <c r="BO1359" s="5" t="str">
        <f t="shared" si="200"/>
        <v/>
      </c>
      <c r="BP1359" s="15" t="str">
        <f t="shared" si="201"/>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L1360" s="4" t="str">
        <f>IFERROR(IF(VLOOKUP(I1360,I$2:L1359,4,0)=0,"",VLOOKUP(I1360,I$2:L1359,4,0)),"")</f>
        <v/>
      </c>
      <c r="M1360" s="4" t="str">
        <f>IFERROR(IF(VLOOKUP(I1360,I$2:M1359,5,0)=0,"",VLOOKUP(I1360,I$2:M1359,5,0)),"")</f>
        <v/>
      </c>
      <c r="S1360"/>
      <c r="AK1360" s="127" t="str">
        <f t="shared" si="202"/>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9"/>
        <v/>
      </c>
      <c r="BO1360" s="5" t="str">
        <f t="shared" si="200"/>
        <v/>
      </c>
      <c r="BP1360" s="15" t="str">
        <f t="shared" si="201"/>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L1361" s="4" t="str">
        <f>IFERROR(IF(VLOOKUP(I1361,I$2:L1360,4,0)=0,"",VLOOKUP(I1361,I$2:L1360,4,0)),"")</f>
        <v/>
      </c>
      <c r="M1361" s="4" t="str">
        <f>IFERROR(IF(VLOOKUP(I1361,I$2:M1360,5,0)=0,"",VLOOKUP(I1361,I$2:M1360,5,0)),"")</f>
        <v/>
      </c>
      <c r="S1361"/>
      <c r="AK1361" s="127" t="str">
        <f t="shared" si="202"/>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9"/>
        <v/>
      </c>
      <c r="BO1361" s="5" t="str">
        <f t="shared" si="200"/>
        <v/>
      </c>
      <c r="BP1361" s="15" t="str">
        <f t="shared" si="201"/>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L1362" s="4" t="str">
        <f>IFERROR(IF(VLOOKUP(I1362,I$2:L1361,4,0)=0,"",VLOOKUP(I1362,I$2:L1361,4,0)),"")</f>
        <v/>
      </c>
      <c r="M1362" s="4" t="str">
        <f>IFERROR(IF(VLOOKUP(I1362,I$2:M1361,5,0)=0,"",VLOOKUP(I1362,I$2:M1361,5,0)),"")</f>
        <v/>
      </c>
      <c r="S1362"/>
      <c r="AK1362" s="127" t="str">
        <f t="shared" si="202"/>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9"/>
        <v/>
      </c>
      <c r="BO1362" s="5" t="str">
        <f t="shared" si="200"/>
        <v/>
      </c>
      <c r="BP1362" s="15" t="str">
        <f t="shared" si="201"/>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L1363" s="4" t="str">
        <f>IFERROR(IF(VLOOKUP(I1363,I$2:L1362,4,0)=0,"",VLOOKUP(I1363,I$2:L1362,4,0)),"")</f>
        <v/>
      </c>
      <c r="M1363" s="4" t="str">
        <f>IFERROR(IF(VLOOKUP(I1363,I$2:M1362,5,0)=0,"",VLOOKUP(I1363,I$2:M1362,5,0)),"")</f>
        <v/>
      </c>
      <c r="S1363"/>
      <c r="AK1363" s="127" t="str">
        <f t="shared" si="202"/>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9"/>
        <v/>
      </c>
      <c r="BO1363" s="5" t="str">
        <f t="shared" si="200"/>
        <v/>
      </c>
      <c r="BP1363" s="15" t="str">
        <f t="shared" si="201"/>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L1364" s="4" t="str">
        <f>IFERROR(IF(VLOOKUP(I1364,I$2:L1363,4,0)=0,"",VLOOKUP(I1364,I$2:L1363,4,0)),"")</f>
        <v/>
      </c>
      <c r="M1364" s="4" t="str">
        <f>IFERROR(IF(VLOOKUP(I1364,I$2:M1363,5,0)=0,"",VLOOKUP(I1364,I$2:M1363,5,0)),"")</f>
        <v/>
      </c>
      <c r="S1364"/>
      <c r="AK1364" s="127" t="str">
        <f t="shared" si="202"/>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9"/>
        <v/>
      </c>
      <c r="BO1364" s="5" t="str">
        <f t="shared" si="200"/>
        <v/>
      </c>
      <c r="BP1364" s="15" t="str">
        <f t="shared" si="201"/>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L1365" s="4" t="str">
        <f>IFERROR(IF(VLOOKUP(I1365,I$2:L1364,4,0)=0,"",VLOOKUP(I1365,I$2:L1364,4,0)),"")</f>
        <v/>
      </c>
      <c r="M1365" s="4" t="str">
        <f>IFERROR(IF(VLOOKUP(I1365,I$2:M1364,5,0)=0,"",VLOOKUP(I1365,I$2:M1364,5,0)),"")</f>
        <v/>
      </c>
      <c r="S1365"/>
      <c r="AK1365" s="127" t="str">
        <f t="shared" si="202"/>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9"/>
        <v/>
      </c>
      <c r="BO1365" s="5" t="str">
        <f t="shared" si="200"/>
        <v/>
      </c>
      <c r="BP1365" s="15" t="str">
        <f t="shared" si="201"/>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L1366" s="4" t="str">
        <f>IFERROR(IF(VLOOKUP(I1366,I$2:L1365,4,0)=0,"",VLOOKUP(I1366,I$2:L1365,4,0)),"")</f>
        <v/>
      </c>
      <c r="M1366" s="4" t="str">
        <f>IFERROR(IF(VLOOKUP(I1366,I$2:M1365,5,0)=0,"",VLOOKUP(I1366,I$2:M1365,5,0)),"")</f>
        <v/>
      </c>
      <c r="S1366"/>
      <c r="AK1366" s="127" t="str">
        <f t="shared" si="202"/>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9"/>
        <v/>
      </c>
      <c r="BO1366" s="5" t="str">
        <f t="shared" si="200"/>
        <v/>
      </c>
      <c r="BP1366" s="15" t="str">
        <f t="shared" si="201"/>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L1367" s="4" t="str">
        <f>IFERROR(IF(VLOOKUP(I1367,I$2:L1366,4,0)=0,"",VLOOKUP(I1367,I$2:L1366,4,0)),"")</f>
        <v/>
      </c>
      <c r="M1367" s="4" t="str">
        <f>IFERROR(IF(VLOOKUP(I1367,I$2:M1366,5,0)=0,"",VLOOKUP(I1367,I$2:M1366,5,0)),"")</f>
        <v/>
      </c>
      <c r="S1367"/>
      <c r="AK1367" s="127" t="str">
        <f t="shared" si="202"/>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9"/>
        <v/>
      </c>
      <c r="BO1367" s="5" t="str">
        <f t="shared" si="200"/>
        <v/>
      </c>
      <c r="BP1367" s="15" t="str">
        <f t="shared" si="201"/>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L1368" s="4" t="str">
        <f>IFERROR(IF(VLOOKUP(I1368,I$2:L1367,4,0)=0,"",VLOOKUP(I1368,I$2:L1367,4,0)),"")</f>
        <v/>
      </c>
      <c r="M1368" s="4" t="str">
        <f>IFERROR(IF(VLOOKUP(I1368,I$2:M1367,5,0)=0,"",VLOOKUP(I1368,I$2:M1367,5,0)),"")</f>
        <v/>
      </c>
      <c r="S1368"/>
      <c r="AK1368" s="127" t="str">
        <f t="shared" si="202"/>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9"/>
        <v/>
      </c>
      <c r="BO1368" s="5" t="str">
        <f t="shared" si="200"/>
        <v/>
      </c>
      <c r="BP1368" s="15" t="str">
        <f t="shared" si="201"/>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L1369" s="4" t="str">
        <f>IFERROR(IF(VLOOKUP(I1369,I$2:L1368,4,0)=0,"",VLOOKUP(I1369,I$2:L1368,4,0)),"")</f>
        <v/>
      </c>
      <c r="M1369" s="4" t="str">
        <f>IFERROR(IF(VLOOKUP(I1369,I$2:M1368,5,0)=0,"",VLOOKUP(I1369,I$2:M1368,5,0)),"")</f>
        <v/>
      </c>
      <c r="S1369"/>
      <c r="AK1369" s="127" t="str">
        <f t="shared" si="202"/>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9"/>
        <v/>
      </c>
      <c r="BO1369" s="5" t="str">
        <f t="shared" si="200"/>
        <v/>
      </c>
      <c r="BP1369" s="15" t="str">
        <f t="shared" si="201"/>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L1370" s="4" t="str">
        <f>IFERROR(IF(VLOOKUP(I1370,I$2:L1369,4,0)=0,"",VLOOKUP(I1370,I$2:L1369,4,0)),"")</f>
        <v/>
      </c>
      <c r="M1370" s="4" t="str">
        <f>IFERROR(IF(VLOOKUP(I1370,I$2:M1369,5,0)=0,"",VLOOKUP(I1370,I$2:M1369,5,0)),"")</f>
        <v/>
      </c>
      <c r="S1370"/>
      <c r="AK1370" s="127" t="str">
        <f t="shared" si="202"/>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9"/>
        <v/>
      </c>
      <c r="BO1370" s="5" t="str">
        <f t="shared" si="200"/>
        <v/>
      </c>
      <c r="BP1370" s="15" t="str">
        <f t="shared" si="201"/>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L1371" s="4" t="str">
        <f>IFERROR(IF(VLOOKUP(I1371,I$2:L1370,4,0)=0,"",VLOOKUP(I1371,I$2:L1370,4,0)),"")</f>
        <v/>
      </c>
      <c r="M1371" s="4" t="str">
        <f>IFERROR(IF(VLOOKUP(I1371,I$2:M1370,5,0)=0,"",VLOOKUP(I1371,I$2:M1370,5,0)),"")</f>
        <v/>
      </c>
      <c r="S1371"/>
      <c r="AK1371" s="127" t="str">
        <f t="shared" si="202"/>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9"/>
        <v/>
      </c>
      <c r="BO1371" s="5" t="str">
        <f t="shared" si="200"/>
        <v/>
      </c>
      <c r="BP1371" s="15" t="str">
        <f t="shared" si="201"/>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L1372" s="4" t="str">
        <f>IFERROR(IF(VLOOKUP(I1372,I$2:L1371,4,0)=0,"",VLOOKUP(I1372,I$2:L1371,4,0)),"")</f>
        <v/>
      </c>
      <c r="M1372" s="4" t="str">
        <f>IFERROR(IF(VLOOKUP(I1372,I$2:M1371,5,0)=0,"",VLOOKUP(I1372,I$2:M1371,5,0)),"")</f>
        <v/>
      </c>
      <c r="S1372"/>
      <c r="AK1372" s="127" t="str">
        <f t="shared" si="202"/>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9"/>
        <v/>
      </c>
      <c r="BO1372" s="5" t="str">
        <f t="shared" si="200"/>
        <v/>
      </c>
      <c r="BP1372" s="15" t="str">
        <f t="shared" si="201"/>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L1373" s="4" t="str">
        <f>IFERROR(IF(VLOOKUP(I1373,I$2:L1372,4,0)=0,"",VLOOKUP(I1373,I$2:L1372,4,0)),"")</f>
        <v/>
      </c>
      <c r="M1373" s="4" t="str">
        <f>IFERROR(IF(VLOOKUP(I1373,I$2:M1372,5,0)=0,"",VLOOKUP(I1373,I$2:M1372,5,0)),"")</f>
        <v/>
      </c>
      <c r="S1373"/>
      <c r="AK1373" s="127" t="str">
        <f t="shared" si="202"/>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9"/>
        <v/>
      </c>
      <c r="BO1373" s="5" t="str">
        <f t="shared" si="200"/>
        <v/>
      </c>
      <c r="BP1373" s="15" t="str">
        <f t="shared" si="201"/>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L1374" s="4" t="str">
        <f>IFERROR(IF(VLOOKUP(I1374,I$2:L1373,4,0)=0,"",VLOOKUP(I1374,I$2:L1373,4,0)),"")</f>
        <v/>
      </c>
      <c r="M1374" s="4" t="str">
        <f>IFERROR(IF(VLOOKUP(I1374,I$2:M1373,5,0)=0,"",VLOOKUP(I1374,I$2:M1373,5,0)),"")</f>
        <v/>
      </c>
      <c r="S1374"/>
      <c r="AK1374" s="127" t="str">
        <f t="shared" si="202"/>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9"/>
        <v/>
      </c>
      <c r="BO1374" s="5" t="str">
        <f t="shared" si="200"/>
        <v/>
      </c>
      <c r="BP1374" s="15" t="str">
        <f t="shared" si="201"/>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L1375" s="4" t="str">
        <f>IFERROR(IF(VLOOKUP(I1375,I$2:L1374,4,0)=0,"",VLOOKUP(I1375,I$2:L1374,4,0)),"")</f>
        <v/>
      </c>
      <c r="M1375" s="4" t="str">
        <f>IFERROR(IF(VLOOKUP(I1375,I$2:M1374,5,0)=0,"",VLOOKUP(I1375,I$2:M1374,5,0)),"")</f>
        <v/>
      </c>
      <c r="S1375"/>
      <c r="AK1375" s="127" t="str">
        <f t="shared" si="202"/>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9"/>
        <v/>
      </c>
      <c r="BO1375" s="5" t="str">
        <f t="shared" si="200"/>
        <v/>
      </c>
      <c r="BP1375" s="15" t="str">
        <f t="shared" si="201"/>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L1376" s="4" t="str">
        <f>IFERROR(IF(VLOOKUP(I1376,I$2:L1375,4,0)=0,"",VLOOKUP(I1376,I$2:L1375,4,0)),"")</f>
        <v/>
      </c>
      <c r="M1376" s="4" t="str">
        <f>IFERROR(IF(VLOOKUP(I1376,I$2:M1375,5,0)=0,"",VLOOKUP(I1376,I$2:M1375,5,0)),"")</f>
        <v/>
      </c>
      <c r="S1376"/>
      <c r="AK1376" s="127" t="str">
        <f t="shared" si="202"/>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9"/>
        <v/>
      </c>
      <c r="BO1376" s="5" t="str">
        <f t="shared" si="200"/>
        <v/>
      </c>
      <c r="BP1376" s="15" t="str">
        <f t="shared" si="201"/>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L1377" s="4" t="str">
        <f>IFERROR(IF(VLOOKUP(I1377,I$2:L1376,4,0)=0,"",VLOOKUP(I1377,I$2:L1376,4,0)),"")</f>
        <v/>
      </c>
      <c r="M1377" s="4" t="str">
        <f>IFERROR(IF(VLOOKUP(I1377,I$2:M1376,5,0)=0,"",VLOOKUP(I1377,I$2:M1376,5,0)),"")</f>
        <v/>
      </c>
      <c r="S1377"/>
      <c r="AK1377" s="127" t="str">
        <f t="shared" si="202"/>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9"/>
        <v/>
      </c>
      <c r="BO1377" s="5" t="str">
        <f t="shared" si="200"/>
        <v/>
      </c>
      <c r="BP1377" s="15" t="str">
        <f t="shared" si="201"/>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L1378" s="4" t="str">
        <f>IFERROR(IF(VLOOKUP(I1378,I$2:L1377,4,0)=0,"",VLOOKUP(I1378,I$2:L1377,4,0)),"")</f>
        <v/>
      </c>
      <c r="M1378" s="4" t="str">
        <f>IFERROR(IF(VLOOKUP(I1378,I$2:M1377,5,0)=0,"",VLOOKUP(I1378,I$2:M1377,5,0)),"")</f>
        <v/>
      </c>
      <c r="S1378"/>
      <c r="AK1378" s="127" t="str">
        <f t="shared" si="202"/>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9"/>
        <v/>
      </c>
      <c r="BO1378" s="5" t="str">
        <f t="shared" si="200"/>
        <v/>
      </c>
      <c r="BP1378" s="15" t="str">
        <f t="shared" si="201"/>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L1379" s="4" t="str">
        <f>IFERROR(IF(VLOOKUP(I1379,I$2:L1378,4,0)=0,"",VLOOKUP(I1379,I$2:L1378,4,0)),"")</f>
        <v/>
      </c>
      <c r="M1379" s="4" t="str">
        <f>IFERROR(IF(VLOOKUP(I1379,I$2:M1378,5,0)=0,"",VLOOKUP(I1379,I$2:M1378,5,0)),"")</f>
        <v/>
      </c>
      <c r="S1379"/>
      <c r="AK1379" s="127" t="str">
        <f t="shared" si="202"/>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9"/>
        <v/>
      </c>
      <c r="BO1379" s="5" t="str">
        <f t="shared" si="200"/>
        <v/>
      </c>
      <c r="BP1379" s="15" t="str">
        <f t="shared" si="201"/>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L1380" s="4" t="str">
        <f>IFERROR(IF(VLOOKUP(I1380,I$2:L1379,4,0)=0,"",VLOOKUP(I1380,I$2:L1379,4,0)),"")</f>
        <v/>
      </c>
      <c r="M1380" s="4" t="str">
        <f>IFERROR(IF(VLOOKUP(I1380,I$2:M1379,5,0)=0,"",VLOOKUP(I1380,I$2:M1379,5,0)),"")</f>
        <v/>
      </c>
      <c r="S1380"/>
      <c r="AK1380" s="127" t="str">
        <f t="shared" si="202"/>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9"/>
        <v/>
      </c>
      <c r="BO1380" s="5" t="str">
        <f t="shared" si="200"/>
        <v/>
      </c>
      <c r="BP1380" s="15" t="str">
        <f t="shared" si="201"/>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L1381" s="4" t="str">
        <f>IFERROR(IF(VLOOKUP(I1381,I$2:L1380,4,0)=0,"",VLOOKUP(I1381,I$2:L1380,4,0)),"")</f>
        <v/>
      </c>
      <c r="M1381" s="4" t="str">
        <f>IFERROR(IF(VLOOKUP(I1381,I$2:M1380,5,0)=0,"",VLOOKUP(I1381,I$2:M1380,5,0)),"")</f>
        <v/>
      </c>
      <c r="S1381"/>
      <c r="AK1381" s="127" t="str">
        <f t="shared" si="202"/>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9"/>
        <v/>
      </c>
      <c r="BO1381" s="5" t="str">
        <f t="shared" si="200"/>
        <v/>
      </c>
      <c r="BP1381" s="15" t="str">
        <f t="shared" si="201"/>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L1382" s="4" t="str">
        <f>IFERROR(IF(VLOOKUP(I1382,I$2:L1381,4,0)=0,"",VLOOKUP(I1382,I$2:L1381,4,0)),"")</f>
        <v/>
      </c>
      <c r="M1382" s="4" t="str">
        <f>IFERROR(IF(VLOOKUP(I1382,I$2:M1381,5,0)=0,"",VLOOKUP(I1382,I$2:M1381,5,0)),"")</f>
        <v/>
      </c>
      <c r="S1382"/>
      <c r="AK1382" s="127" t="str">
        <f t="shared" si="202"/>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9"/>
        <v/>
      </c>
      <c r="BO1382" s="5" t="str">
        <f t="shared" si="200"/>
        <v/>
      </c>
      <c r="BP1382" s="15" t="str">
        <f t="shared" si="201"/>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L1383" s="4" t="str">
        <f>IFERROR(IF(VLOOKUP(I1383,I$2:L1382,4,0)=0,"",VLOOKUP(I1383,I$2:L1382,4,0)),"")</f>
        <v/>
      </c>
      <c r="M1383" s="4" t="str">
        <f>IFERROR(IF(VLOOKUP(I1383,I$2:M1382,5,0)=0,"",VLOOKUP(I1383,I$2:M1382,5,0)),"")</f>
        <v/>
      </c>
      <c r="S1383"/>
      <c r="AK1383" s="127" t="str">
        <f t="shared" si="202"/>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9"/>
        <v/>
      </c>
      <c r="BO1383" s="5" t="str">
        <f t="shared" si="200"/>
        <v/>
      </c>
      <c r="BP1383" s="15" t="str">
        <f t="shared" si="201"/>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L1384" s="4" t="str">
        <f>IFERROR(IF(VLOOKUP(I1384,I$2:L1383,4,0)=0,"",VLOOKUP(I1384,I$2:L1383,4,0)),"")</f>
        <v/>
      </c>
      <c r="M1384" s="4" t="str">
        <f>IFERROR(IF(VLOOKUP(I1384,I$2:M1383,5,0)=0,"",VLOOKUP(I1384,I$2:M1383,5,0)),"")</f>
        <v/>
      </c>
      <c r="S1384"/>
      <c r="AK1384" s="127" t="str">
        <f t="shared" si="202"/>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9"/>
        <v/>
      </c>
      <c r="BO1384" s="5" t="str">
        <f t="shared" si="200"/>
        <v/>
      </c>
      <c r="BP1384" s="15" t="str">
        <f t="shared" si="201"/>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L1385" s="4" t="str">
        <f>IFERROR(IF(VLOOKUP(I1385,I$2:L1384,4,0)=0,"",VLOOKUP(I1385,I$2:L1384,4,0)),"")</f>
        <v/>
      </c>
      <c r="M1385" s="4" t="str">
        <f>IFERROR(IF(VLOOKUP(I1385,I$2:M1384,5,0)=0,"",VLOOKUP(I1385,I$2:M1384,5,0)),"")</f>
        <v/>
      </c>
      <c r="S1385"/>
      <c r="AK1385" s="127" t="str">
        <f t="shared" si="202"/>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9"/>
        <v/>
      </c>
      <c r="BO1385" s="5" t="str">
        <f t="shared" si="200"/>
        <v/>
      </c>
      <c r="BP1385" s="15" t="str">
        <f t="shared" si="201"/>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L1386" s="4" t="str">
        <f>IFERROR(IF(VLOOKUP(I1386,I$2:L1385,4,0)=0,"",VLOOKUP(I1386,I$2:L1385,4,0)),"")</f>
        <v/>
      </c>
      <c r="M1386" s="4" t="str">
        <f>IFERROR(IF(VLOOKUP(I1386,I$2:M1385,5,0)=0,"",VLOOKUP(I1386,I$2:M1385,5,0)),"")</f>
        <v/>
      </c>
      <c r="S1386"/>
      <c r="AK1386" s="127" t="str">
        <f t="shared" si="202"/>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9"/>
        <v/>
      </c>
      <c r="BO1386" s="5" t="str">
        <f t="shared" si="200"/>
        <v/>
      </c>
      <c r="BP1386" s="15" t="str">
        <f t="shared" si="201"/>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L1387" s="4" t="str">
        <f>IFERROR(IF(VLOOKUP(I1387,I$2:L1386,4,0)=0,"",VLOOKUP(I1387,I$2:L1386,4,0)),"")</f>
        <v/>
      </c>
      <c r="M1387" s="4" t="str">
        <f>IFERROR(IF(VLOOKUP(I1387,I$2:M1386,5,0)=0,"",VLOOKUP(I1387,I$2:M1386,5,0)),"")</f>
        <v/>
      </c>
      <c r="S1387"/>
      <c r="AK1387" s="127" t="str">
        <f t="shared" si="202"/>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9"/>
        <v/>
      </c>
      <c r="BO1387" s="5" t="str">
        <f t="shared" si="200"/>
        <v/>
      </c>
      <c r="BP1387" s="15" t="str">
        <f t="shared" si="201"/>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L1388" s="4" t="str">
        <f>IFERROR(IF(VLOOKUP(I1388,I$2:L1387,4,0)=0,"",VLOOKUP(I1388,I$2:L1387,4,0)),"")</f>
        <v/>
      </c>
      <c r="M1388" s="4" t="str">
        <f>IFERROR(IF(VLOOKUP(I1388,I$2:M1387,5,0)=0,"",VLOOKUP(I1388,I$2:M1387,5,0)),"")</f>
        <v/>
      </c>
      <c r="S1388"/>
      <c r="AK1388" s="127" t="str">
        <f t="shared" si="202"/>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9"/>
        <v/>
      </c>
      <c r="BO1388" s="5" t="str">
        <f t="shared" si="200"/>
        <v/>
      </c>
      <c r="BP1388" s="15" t="str">
        <f t="shared" si="201"/>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L1389" s="4" t="str">
        <f>IFERROR(IF(VLOOKUP(I1389,I$2:L1388,4,0)=0,"",VLOOKUP(I1389,I$2:L1388,4,0)),"")</f>
        <v/>
      </c>
      <c r="M1389" s="4" t="str">
        <f>IFERROR(IF(VLOOKUP(I1389,I$2:M1388,5,0)=0,"",VLOOKUP(I1389,I$2:M1388,5,0)),"")</f>
        <v/>
      </c>
      <c r="S1389"/>
      <c r="AK1389" s="127" t="str">
        <f t="shared" si="202"/>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9"/>
        <v/>
      </c>
      <c r="BO1389" s="5" t="str">
        <f t="shared" si="200"/>
        <v/>
      </c>
      <c r="BP1389" s="15" t="str">
        <f t="shared" si="201"/>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L1390" s="4" t="str">
        <f>IFERROR(IF(VLOOKUP(I1390,I$2:L1389,4,0)=0,"",VLOOKUP(I1390,I$2:L1389,4,0)),"")</f>
        <v/>
      </c>
      <c r="M1390" s="4" t="str">
        <f>IFERROR(IF(VLOOKUP(I1390,I$2:M1389,5,0)=0,"",VLOOKUP(I1390,I$2:M1389,5,0)),"")</f>
        <v/>
      </c>
      <c r="S1390"/>
      <c r="AK1390" s="127" t="str">
        <f t="shared" si="202"/>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9"/>
        <v/>
      </c>
      <c r="BO1390" s="5" t="str">
        <f t="shared" si="200"/>
        <v/>
      </c>
      <c r="BP1390" s="15" t="str">
        <f t="shared" si="201"/>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L1391" s="4" t="str">
        <f>IFERROR(IF(VLOOKUP(I1391,I$2:L1390,4,0)=0,"",VLOOKUP(I1391,I$2:L1390,4,0)),"")</f>
        <v/>
      </c>
      <c r="M1391" s="4" t="str">
        <f>IFERROR(IF(VLOOKUP(I1391,I$2:M1390,5,0)=0,"",VLOOKUP(I1391,I$2:M1390,5,0)),"")</f>
        <v/>
      </c>
      <c r="S1391"/>
      <c r="AK1391" s="127" t="str">
        <f t="shared" si="202"/>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9"/>
        <v/>
      </c>
      <c r="BO1391" s="5" t="str">
        <f t="shared" si="200"/>
        <v/>
      </c>
      <c r="BP1391" s="15" t="str">
        <f t="shared" si="201"/>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L1392" s="4" t="str">
        <f>IFERROR(IF(VLOOKUP(I1392,I$2:L1391,4,0)=0,"",VLOOKUP(I1392,I$2:L1391,4,0)),"")</f>
        <v/>
      </c>
      <c r="M1392" s="4" t="str">
        <f>IFERROR(IF(VLOOKUP(I1392,I$2:M1391,5,0)=0,"",VLOOKUP(I1392,I$2:M1391,5,0)),"")</f>
        <v/>
      </c>
      <c r="S1392"/>
      <c r="AK1392" s="127" t="str">
        <f t="shared" si="202"/>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9"/>
        <v/>
      </c>
      <c r="BO1392" s="5" t="str">
        <f t="shared" si="200"/>
        <v/>
      </c>
      <c r="BP1392" s="15" t="str">
        <f t="shared" si="201"/>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L1393" s="4" t="str">
        <f>IFERROR(IF(VLOOKUP(I1393,I$2:L1392,4,0)=0,"",VLOOKUP(I1393,I$2:L1392,4,0)),"")</f>
        <v/>
      </c>
      <c r="M1393" s="4" t="str">
        <f>IFERROR(IF(VLOOKUP(I1393,I$2:M1392,5,0)=0,"",VLOOKUP(I1393,I$2:M1392,5,0)),"")</f>
        <v/>
      </c>
      <c r="S1393"/>
      <c r="AK1393" s="127" t="str">
        <f t="shared" si="202"/>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9"/>
        <v/>
      </c>
      <c r="BO1393" s="5" t="str">
        <f t="shared" si="200"/>
        <v/>
      </c>
      <c r="BP1393" s="15" t="str">
        <f t="shared" si="201"/>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L1394" s="4" t="str">
        <f>IFERROR(IF(VLOOKUP(I1394,I$2:L1393,4,0)=0,"",VLOOKUP(I1394,I$2:L1393,4,0)),"")</f>
        <v/>
      </c>
      <c r="M1394" s="4" t="str">
        <f>IFERROR(IF(VLOOKUP(I1394,I$2:M1393,5,0)=0,"",VLOOKUP(I1394,I$2:M1393,5,0)),"")</f>
        <v/>
      </c>
      <c r="S1394"/>
      <c r="AK1394" s="127" t="str">
        <f t="shared" si="202"/>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9"/>
        <v/>
      </c>
      <c r="BO1394" s="5" t="str">
        <f t="shared" si="200"/>
        <v/>
      </c>
      <c r="BP1394" s="15" t="str">
        <f t="shared" si="201"/>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L1395" s="4" t="str">
        <f>IFERROR(IF(VLOOKUP(I1395,I$2:L1394,4,0)=0,"",VLOOKUP(I1395,I$2:L1394,4,0)),"")</f>
        <v/>
      </c>
      <c r="M1395" s="4" t="str">
        <f>IFERROR(IF(VLOOKUP(I1395,I$2:M1394,5,0)=0,"",VLOOKUP(I1395,I$2:M1394,5,0)),"")</f>
        <v/>
      </c>
      <c r="S1395"/>
      <c r="AK1395" s="127" t="str">
        <f t="shared" si="202"/>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9"/>
        <v/>
      </c>
      <c r="BO1395" s="5" t="str">
        <f t="shared" si="200"/>
        <v/>
      </c>
      <c r="BP1395" s="15" t="str">
        <f t="shared" si="201"/>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L1396" s="4" t="str">
        <f>IFERROR(IF(VLOOKUP(I1396,I$2:L1395,4,0)=0,"",VLOOKUP(I1396,I$2:L1395,4,0)),"")</f>
        <v/>
      </c>
      <c r="M1396" s="4" t="str">
        <f>IFERROR(IF(VLOOKUP(I1396,I$2:M1395,5,0)=0,"",VLOOKUP(I1396,I$2:M1395,5,0)),"")</f>
        <v/>
      </c>
      <c r="S1396"/>
      <c r="AK1396" s="127" t="str">
        <f t="shared" si="202"/>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9"/>
        <v/>
      </c>
      <c r="BO1396" s="5" t="str">
        <f t="shared" si="200"/>
        <v/>
      </c>
      <c r="BP1396" s="15" t="str">
        <f t="shared" si="201"/>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L1397" s="4" t="str">
        <f>IFERROR(IF(VLOOKUP(I1397,I$2:L1396,4,0)=0,"",VLOOKUP(I1397,I$2:L1396,4,0)),"")</f>
        <v/>
      </c>
      <c r="M1397" s="4" t="str">
        <f>IFERROR(IF(VLOOKUP(I1397,I$2:M1396,5,0)=0,"",VLOOKUP(I1397,I$2:M1396,5,0)),"")</f>
        <v/>
      </c>
      <c r="S1397"/>
      <c r="AK1397" s="127" t="str">
        <f t="shared" si="202"/>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9"/>
        <v/>
      </c>
      <c r="BO1397" s="5" t="str">
        <f t="shared" si="200"/>
        <v/>
      </c>
      <c r="BP1397" s="15" t="str">
        <f t="shared" si="201"/>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L1398" s="4" t="str">
        <f>IFERROR(IF(VLOOKUP(I1398,I$2:L1397,4,0)=0,"",VLOOKUP(I1398,I$2:L1397,4,0)),"")</f>
        <v/>
      </c>
      <c r="M1398" s="4" t="str">
        <f>IFERROR(IF(VLOOKUP(I1398,I$2:M1397,5,0)=0,"",VLOOKUP(I1398,I$2:M1397,5,0)),"")</f>
        <v/>
      </c>
      <c r="S1398"/>
      <c r="AK1398" s="127" t="str">
        <f t="shared" si="202"/>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9"/>
        <v/>
      </c>
      <c r="BO1398" s="5" t="str">
        <f t="shared" si="200"/>
        <v/>
      </c>
      <c r="BP1398" s="15" t="str">
        <f t="shared" si="201"/>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L1399" s="4" t="str">
        <f>IFERROR(IF(VLOOKUP(I1399,I$2:L1398,4,0)=0,"",VLOOKUP(I1399,I$2:L1398,4,0)),"")</f>
        <v/>
      </c>
      <c r="M1399" s="4" t="str">
        <f>IFERROR(IF(VLOOKUP(I1399,I$2:M1398,5,0)=0,"",VLOOKUP(I1399,I$2:M1398,5,0)),"")</f>
        <v/>
      </c>
      <c r="S1399"/>
      <c r="AK1399" s="127" t="str">
        <f t="shared" si="202"/>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9"/>
        <v/>
      </c>
      <c r="BO1399" s="5" t="str">
        <f t="shared" si="200"/>
        <v/>
      </c>
      <c r="BP1399" s="15" t="str">
        <f t="shared" si="201"/>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L1400" s="4" t="str">
        <f>IFERROR(IF(VLOOKUP(I1400,I$2:L1399,4,0)=0,"",VLOOKUP(I1400,I$2:L1399,4,0)),"")</f>
        <v/>
      </c>
      <c r="M1400" s="4" t="str">
        <f>IFERROR(IF(VLOOKUP(I1400,I$2:M1399,5,0)=0,"",VLOOKUP(I1400,I$2:M1399,5,0)),"")</f>
        <v/>
      </c>
      <c r="S1400"/>
      <c r="AK1400" s="127" t="str">
        <f t="shared" si="202"/>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9"/>
        <v/>
      </c>
      <c r="BO1400" s="5" t="str">
        <f t="shared" si="200"/>
        <v/>
      </c>
      <c r="BP1400" s="15" t="str">
        <f t="shared" si="201"/>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L1401" s="4" t="str">
        <f>IFERROR(IF(VLOOKUP(I1401,I$2:L1400,4,0)=0,"",VLOOKUP(I1401,I$2:L1400,4,0)),"")</f>
        <v/>
      </c>
      <c r="M1401" s="4" t="str">
        <f>IFERROR(IF(VLOOKUP(I1401,I$2:M1400,5,0)=0,"",VLOOKUP(I1401,I$2:M1400,5,0)),"")</f>
        <v/>
      </c>
      <c r="S1401"/>
      <c r="AK1401" s="127" t="str">
        <f t="shared" si="202"/>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9"/>
        <v/>
      </c>
      <c r="BO1401" s="5" t="str">
        <f t="shared" si="200"/>
        <v/>
      </c>
      <c r="BP1401" s="15" t="str">
        <f t="shared" si="201"/>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L1402" s="4" t="str">
        <f>IFERROR(IF(VLOOKUP(I1402,I$2:L1401,4,0)=0,"",VLOOKUP(I1402,I$2:L1401,4,0)),"")</f>
        <v/>
      </c>
      <c r="M1402" s="4" t="str">
        <f>IFERROR(IF(VLOOKUP(I1402,I$2:M1401,5,0)=0,"",VLOOKUP(I1402,I$2:M1401,5,0)),"")</f>
        <v/>
      </c>
      <c r="S1402"/>
      <c r="AK1402" s="127" t="str">
        <f t="shared" si="202"/>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9"/>
        <v/>
      </c>
      <c r="BO1402" s="5" t="str">
        <f t="shared" si="200"/>
        <v/>
      </c>
      <c r="BP1402" s="15" t="str">
        <f t="shared" si="201"/>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L1403" s="4" t="str">
        <f>IFERROR(IF(VLOOKUP(I1403,I$2:L1402,4,0)=0,"",VLOOKUP(I1403,I$2:L1402,4,0)),"")</f>
        <v/>
      </c>
      <c r="M1403" s="4" t="str">
        <f>IFERROR(IF(VLOOKUP(I1403,I$2:M1402,5,0)=0,"",VLOOKUP(I1403,I$2:M1402,5,0)),"")</f>
        <v/>
      </c>
      <c r="S1403"/>
      <c r="AK1403" s="127" t="str">
        <f t="shared" si="202"/>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9"/>
        <v/>
      </c>
      <c r="BO1403" s="5" t="str">
        <f t="shared" si="200"/>
        <v/>
      </c>
      <c r="BP1403" s="15" t="str">
        <f t="shared" si="201"/>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L1404" s="4" t="str">
        <f>IFERROR(IF(VLOOKUP(I1404,I$2:L1403,4,0)=0,"",VLOOKUP(I1404,I$2:L1403,4,0)),"")</f>
        <v/>
      </c>
      <c r="M1404" s="4" t="str">
        <f>IFERROR(IF(VLOOKUP(I1404,I$2:M1403,5,0)=0,"",VLOOKUP(I1404,I$2:M1403,5,0)),"")</f>
        <v/>
      </c>
      <c r="S1404"/>
      <c r="AK1404" s="127" t="str">
        <f t="shared" si="202"/>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9"/>
        <v/>
      </c>
      <c r="BO1404" s="5" t="str">
        <f t="shared" si="200"/>
        <v/>
      </c>
      <c r="BP1404" s="15" t="str">
        <f t="shared" si="201"/>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L1405" s="4" t="str">
        <f>IFERROR(IF(VLOOKUP(I1405,I$2:L1404,4,0)=0,"",VLOOKUP(I1405,I$2:L1404,4,0)),"")</f>
        <v/>
      </c>
      <c r="M1405" s="4" t="str">
        <f>IFERROR(IF(VLOOKUP(I1405,I$2:M1404,5,0)=0,"",VLOOKUP(I1405,I$2:M1404,5,0)),"")</f>
        <v/>
      </c>
      <c r="S1405"/>
      <c r="AK1405" s="127" t="str">
        <f t="shared" si="202"/>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9"/>
        <v/>
      </c>
      <c r="BO1405" s="5" t="str">
        <f t="shared" si="200"/>
        <v/>
      </c>
      <c r="BP1405" s="15" t="str">
        <f t="shared" si="201"/>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L1406" s="4" t="str">
        <f>IFERROR(IF(VLOOKUP(I1406,I$2:L1405,4,0)=0,"",VLOOKUP(I1406,I$2:L1405,4,0)),"")</f>
        <v/>
      </c>
      <c r="M1406" s="4" t="str">
        <f>IFERROR(IF(VLOOKUP(I1406,I$2:M1405,5,0)=0,"",VLOOKUP(I1406,I$2:M1405,5,0)),"")</f>
        <v/>
      </c>
      <c r="S1406"/>
      <c r="AK1406" s="127" t="str">
        <f t="shared" si="202"/>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9"/>
        <v/>
      </c>
      <c r="BO1406" s="5" t="str">
        <f t="shared" si="200"/>
        <v/>
      </c>
      <c r="BP1406" s="15" t="str">
        <f t="shared" si="201"/>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L1407" s="4" t="str">
        <f>IFERROR(IF(VLOOKUP(I1407,I$2:L1406,4,0)=0,"",VLOOKUP(I1407,I$2:L1406,4,0)),"")</f>
        <v/>
      </c>
      <c r="M1407" s="4" t="str">
        <f>IFERROR(IF(VLOOKUP(I1407,I$2:M1406,5,0)=0,"",VLOOKUP(I1407,I$2:M1406,5,0)),"")</f>
        <v/>
      </c>
      <c r="S1407"/>
      <c r="AK1407" s="127" t="str">
        <f t="shared" si="202"/>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9"/>
        <v/>
      </c>
      <c r="BO1407" s="5" t="str">
        <f t="shared" si="200"/>
        <v/>
      </c>
      <c r="BP1407" s="15" t="str">
        <f t="shared" si="201"/>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L1408" s="4" t="str">
        <f>IFERROR(IF(VLOOKUP(I1408,I$2:L1407,4,0)=0,"",VLOOKUP(I1408,I$2:L1407,4,0)),"")</f>
        <v/>
      </c>
      <c r="M1408" s="4" t="str">
        <f>IFERROR(IF(VLOOKUP(I1408,I$2:M1407,5,0)=0,"",VLOOKUP(I1408,I$2:M1407,5,0)),"")</f>
        <v/>
      </c>
      <c r="S1408"/>
      <c r="AK1408" s="127" t="str">
        <f t="shared" si="202"/>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9"/>
        <v/>
      </c>
      <c r="BO1408" s="5" t="str">
        <f t="shared" si="200"/>
        <v/>
      </c>
      <c r="BP1408" s="15" t="str">
        <f t="shared" si="201"/>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L1409" s="4" t="str">
        <f>IFERROR(IF(VLOOKUP(I1409,I$2:L1408,4,0)=0,"",VLOOKUP(I1409,I$2:L1408,4,0)),"")</f>
        <v/>
      </c>
      <c r="M1409" s="4" t="str">
        <f>IFERROR(IF(VLOOKUP(I1409,I$2:M1408,5,0)=0,"",VLOOKUP(I1409,I$2:M1408,5,0)),"")</f>
        <v/>
      </c>
      <c r="S1409"/>
      <c r="AK1409" s="127" t="str">
        <f t="shared" si="202"/>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9"/>
        <v/>
      </c>
      <c r="BO1409" s="5" t="str">
        <f t="shared" si="200"/>
        <v/>
      </c>
      <c r="BP1409" s="15" t="str">
        <f t="shared" si="201"/>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L1410" s="4" t="str">
        <f>IFERROR(IF(VLOOKUP(I1410,I$2:L1409,4,0)=0,"",VLOOKUP(I1410,I$2:L1409,4,0)),"")</f>
        <v/>
      </c>
      <c r="M1410" s="4" t="str">
        <f>IFERROR(IF(VLOOKUP(I1410,I$2:M1409,5,0)=0,"",VLOOKUP(I1410,I$2:M1409,5,0)),"")</f>
        <v/>
      </c>
      <c r="S1410"/>
      <c r="AK1410" s="127" t="str">
        <f t="shared" si="202"/>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203">IF(BM1410="","",AI1410)</f>
        <v/>
      </c>
      <c r="BO1410" s="5" t="str">
        <f t="shared" ref="BO1410:BO1473" si="204">IF(BM1410="","",E1410)</f>
        <v/>
      </c>
      <c r="BP1410" s="15" t="str">
        <f t="shared" ref="BP1410:BP1473" si="205">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L1411" s="4" t="str">
        <f>IFERROR(IF(VLOOKUP(I1411,I$2:L1410,4,0)=0,"",VLOOKUP(I1411,I$2:L1410,4,0)),"")</f>
        <v/>
      </c>
      <c r="M1411" s="4" t="str">
        <f>IFERROR(IF(VLOOKUP(I1411,I$2:M1410,5,0)=0,"",VLOOKUP(I1411,I$2:M1410,5,0)),"")</f>
        <v/>
      </c>
      <c r="S1411"/>
      <c r="AK1411" s="127" t="str">
        <f t="shared" ref="AK1411:AK1474" si="206">IF(AJ1411="","",AJ1411/((AH1411*0.746*365*24)+438))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203"/>
        <v/>
      </c>
      <c r="BO1411" s="5" t="str">
        <f t="shared" si="204"/>
        <v/>
      </c>
      <c r="BP1411" s="15" t="str">
        <f t="shared" si="205"/>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F1412" s="3"/>
      <c r="I1412" s="5"/>
      <c r="L1412" s="4" t="str">
        <f>IFERROR(IF(VLOOKUP(I1412,I$2:L1411,4,0)=0,"",VLOOKUP(I1412,I$2:L1411,4,0)),"")</f>
        <v/>
      </c>
      <c r="M1412" s="4" t="str">
        <f>IFERROR(IF(VLOOKUP(I1412,I$2:M1411,5,0)=0,"",VLOOKUP(I1412,I$2:M1411,5,0)),"")</f>
        <v/>
      </c>
      <c r="Q1412" s="5"/>
      <c r="R1412" s="5"/>
      <c r="AK1412" s="127" t="str">
        <f t="shared" si="206"/>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203"/>
        <v/>
      </c>
      <c r="BO1412" s="5" t="str">
        <f t="shared" si="204"/>
        <v/>
      </c>
      <c r="BP1412" s="15" t="str">
        <f t="shared" si="205"/>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L1413" s="4" t="str">
        <f>IFERROR(IF(VLOOKUP(I1413,I$2:L1412,4,0)=0,"",VLOOKUP(I1413,I$2:L1412,4,0)),"")</f>
        <v/>
      </c>
      <c r="M1413" s="4" t="str">
        <f>IFERROR(IF(VLOOKUP(I1413,I$2:M1412,5,0)=0,"",VLOOKUP(I1413,I$2:M1412,5,0)),"")</f>
        <v/>
      </c>
      <c r="AK1413" s="127" t="str">
        <f t="shared" si="206"/>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203"/>
        <v/>
      </c>
      <c r="BO1413" s="5" t="str">
        <f t="shared" si="204"/>
        <v/>
      </c>
      <c r="BP1413" s="15" t="str">
        <f t="shared" si="205"/>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L1414" s="4" t="str">
        <f>IFERROR(IF(VLOOKUP(I1414,I$2:L1413,4,0)=0,"",VLOOKUP(I1414,I$2:L1413,4,0)),"")</f>
        <v/>
      </c>
      <c r="M1414" s="4" t="str">
        <f>IFERROR(IF(VLOOKUP(I1414,I$2:M1413,5,0)=0,"",VLOOKUP(I1414,I$2:M1413,5,0)),"")</f>
        <v/>
      </c>
      <c r="AK1414" s="127" t="str">
        <f t="shared" si="206"/>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203"/>
        <v/>
      </c>
      <c r="BO1414" s="5" t="str">
        <f t="shared" si="204"/>
        <v/>
      </c>
      <c r="BP1414" s="15" t="str">
        <f t="shared" si="205"/>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L1415" s="4" t="str">
        <f>IFERROR(IF(VLOOKUP(I1415,I$2:L1414,4,0)=0,"",VLOOKUP(I1415,I$2:L1414,4,0)),"")</f>
        <v/>
      </c>
      <c r="M1415" s="4" t="str">
        <f>IFERROR(IF(VLOOKUP(I1415,I$2:M1414,5,0)=0,"",VLOOKUP(I1415,I$2:M1414,5,0)),"")</f>
        <v/>
      </c>
      <c r="AK1415" s="127" t="str">
        <f t="shared" si="206"/>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203"/>
        <v/>
      </c>
      <c r="BO1415" s="5" t="str">
        <f t="shared" si="204"/>
        <v/>
      </c>
      <c r="BP1415" s="15" t="str">
        <f t="shared" si="205"/>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L1416" s="4" t="str">
        <f>IFERROR(IF(VLOOKUP(I1416,I$2:L1415,4,0)=0,"",VLOOKUP(I1416,I$2:L1415,4,0)),"")</f>
        <v/>
      </c>
      <c r="M1416" s="4" t="str">
        <f>IFERROR(IF(VLOOKUP(I1416,I$2:M1415,5,0)=0,"",VLOOKUP(I1416,I$2:M1415,5,0)),"")</f>
        <v/>
      </c>
      <c r="AK1416" s="127" t="str">
        <f t="shared" si="206"/>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203"/>
        <v/>
      </c>
      <c r="BO1416" s="5" t="str">
        <f t="shared" si="204"/>
        <v/>
      </c>
      <c r="BP1416" s="15" t="str">
        <f t="shared" si="205"/>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L1417" s="4" t="str">
        <f>IFERROR(IF(VLOOKUP(I1417,I$2:L1416,4,0)=0,"",VLOOKUP(I1417,I$2:L1416,4,0)),"")</f>
        <v/>
      </c>
      <c r="M1417" s="4" t="str">
        <f>IFERROR(IF(VLOOKUP(I1417,I$2:M1416,5,0)=0,"",VLOOKUP(I1417,I$2:M1416,5,0)),"")</f>
        <v/>
      </c>
      <c r="AK1417" s="127" t="str">
        <f t="shared" si="206"/>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203"/>
        <v/>
      </c>
      <c r="BO1417" s="5" t="str">
        <f t="shared" si="204"/>
        <v/>
      </c>
      <c r="BP1417" s="15" t="str">
        <f t="shared" si="205"/>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L1418" s="4" t="str">
        <f>IFERROR(IF(VLOOKUP(I1418,I$2:L1417,4,0)=0,"",VLOOKUP(I1418,I$2:L1417,4,0)),"")</f>
        <v/>
      </c>
      <c r="M1418" s="4" t="str">
        <f>IFERROR(IF(VLOOKUP(I1418,I$2:M1417,5,0)=0,"",VLOOKUP(I1418,I$2:M1417,5,0)),"")</f>
        <v/>
      </c>
      <c r="AK1418" s="127" t="str">
        <f t="shared" si="206"/>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203"/>
        <v/>
      </c>
      <c r="BO1418" s="5" t="str">
        <f t="shared" si="204"/>
        <v/>
      </c>
      <c r="BP1418" s="15" t="str">
        <f t="shared" si="205"/>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L1419" s="4" t="str">
        <f>IFERROR(IF(VLOOKUP(I1419,I$2:L1418,4,0)=0,"",VLOOKUP(I1419,I$2:L1418,4,0)),"")</f>
        <v/>
      </c>
      <c r="M1419" s="4" t="str">
        <f>IFERROR(IF(VLOOKUP(I1419,I$2:M1418,5,0)=0,"",VLOOKUP(I1419,I$2:M1418,5,0)),"")</f>
        <v/>
      </c>
      <c r="AK1419" s="127" t="str">
        <f t="shared" si="206"/>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203"/>
        <v/>
      </c>
      <c r="BO1419" s="5" t="str">
        <f t="shared" si="204"/>
        <v/>
      </c>
      <c r="BP1419" s="15" t="str">
        <f t="shared" si="205"/>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L1420" s="4" t="str">
        <f>IFERROR(IF(VLOOKUP(I1420,I$2:L1419,4,0)=0,"",VLOOKUP(I1420,I$2:L1419,4,0)),"")</f>
        <v/>
      </c>
      <c r="M1420" s="4" t="str">
        <f>IFERROR(IF(VLOOKUP(I1420,I$2:M1419,5,0)=0,"",VLOOKUP(I1420,I$2:M1419,5,0)),"")</f>
        <v/>
      </c>
      <c r="AK1420" s="127" t="str">
        <f t="shared" si="206"/>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203"/>
        <v/>
      </c>
      <c r="BO1420" s="5" t="str">
        <f t="shared" si="204"/>
        <v/>
      </c>
      <c r="BP1420" s="15" t="str">
        <f t="shared" si="205"/>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L1421" s="4" t="str">
        <f>IFERROR(IF(VLOOKUP(I1421,I$2:L1420,4,0)=0,"",VLOOKUP(I1421,I$2:L1420,4,0)),"")</f>
        <v/>
      </c>
      <c r="M1421" s="4" t="str">
        <f>IFERROR(IF(VLOOKUP(I1421,I$2:M1420,5,0)=0,"",VLOOKUP(I1421,I$2:M1420,5,0)),"")</f>
        <v/>
      </c>
      <c r="AK1421" s="127" t="str">
        <f t="shared" si="206"/>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203"/>
        <v/>
      </c>
      <c r="BO1421" s="5" t="str">
        <f t="shared" si="204"/>
        <v/>
      </c>
      <c r="BP1421" s="15" t="str">
        <f t="shared" si="205"/>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L1422" s="4" t="str">
        <f>IFERROR(IF(VLOOKUP(I1422,I$2:L1421,4,0)=0,"",VLOOKUP(I1422,I$2:L1421,4,0)),"")</f>
        <v/>
      </c>
      <c r="M1422" s="4" t="str">
        <f>IFERROR(IF(VLOOKUP(I1422,I$2:M1421,5,0)=0,"",VLOOKUP(I1422,I$2:M1421,5,0)),"")</f>
        <v/>
      </c>
      <c r="AK1422" s="127" t="str">
        <f t="shared" si="206"/>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203"/>
        <v/>
      </c>
      <c r="BO1422" s="5" t="str">
        <f t="shared" si="204"/>
        <v/>
      </c>
      <c r="BP1422" s="15" t="str">
        <f t="shared" si="205"/>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L1423" s="4" t="str">
        <f>IFERROR(IF(VLOOKUP(I1423,I$2:L1422,4,0)=0,"",VLOOKUP(I1423,I$2:L1422,4,0)),"")</f>
        <v/>
      </c>
      <c r="M1423" s="4" t="str">
        <f>IFERROR(IF(VLOOKUP(I1423,I$2:M1422,5,0)=0,"",VLOOKUP(I1423,I$2:M1422,5,0)),"")</f>
        <v/>
      </c>
      <c r="AK1423" s="127" t="str">
        <f t="shared" si="206"/>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203"/>
        <v/>
      </c>
      <c r="BO1423" s="5" t="str">
        <f t="shared" si="204"/>
        <v/>
      </c>
      <c r="BP1423" s="15" t="str">
        <f t="shared" si="205"/>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L1424" s="4" t="str">
        <f>IFERROR(IF(VLOOKUP(I1424,I$2:L1423,4,0)=0,"",VLOOKUP(I1424,I$2:L1423,4,0)),"")</f>
        <v/>
      </c>
      <c r="M1424" s="4" t="str">
        <f>IFERROR(IF(VLOOKUP(I1424,I$2:M1423,5,0)=0,"",VLOOKUP(I1424,I$2:M1423,5,0)),"")</f>
        <v/>
      </c>
      <c r="AK1424" s="127" t="str">
        <f t="shared" si="206"/>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203"/>
        <v/>
      </c>
      <c r="BO1424" s="5" t="str">
        <f t="shared" si="204"/>
        <v/>
      </c>
      <c r="BP1424" s="15" t="str">
        <f t="shared" si="205"/>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L1425" s="4" t="str">
        <f>IFERROR(IF(VLOOKUP(I1425,I$2:L1424,4,0)=0,"",VLOOKUP(I1425,I$2:L1424,4,0)),"")</f>
        <v/>
      </c>
      <c r="M1425" s="4" t="str">
        <f>IFERROR(IF(VLOOKUP(I1425,I$2:M1424,5,0)=0,"",VLOOKUP(I1425,I$2:M1424,5,0)),"")</f>
        <v/>
      </c>
      <c r="AK1425" s="127" t="str">
        <f t="shared" si="206"/>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203"/>
        <v/>
      </c>
      <c r="BO1425" s="5" t="str">
        <f t="shared" si="204"/>
        <v/>
      </c>
      <c r="BP1425" s="15" t="str">
        <f t="shared" si="205"/>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L1426" s="4" t="str">
        <f>IFERROR(IF(VLOOKUP(I1426,I$2:L1425,4,0)=0,"",VLOOKUP(I1426,I$2:L1425,4,0)),"")</f>
        <v/>
      </c>
      <c r="M1426" s="4" t="str">
        <f>IFERROR(IF(VLOOKUP(I1426,I$2:M1425,5,0)=0,"",VLOOKUP(I1426,I$2:M1425,5,0)),"")</f>
        <v/>
      </c>
      <c r="AK1426" s="127" t="str">
        <f t="shared" si="206"/>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203"/>
        <v/>
      </c>
      <c r="BO1426" s="5" t="str">
        <f t="shared" si="204"/>
        <v/>
      </c>
      <c r="BP1426" s="15" t="str">
        <f t="shared" si="205"/>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L1427" s="4" t="str">
        <f>IFERROR(IF(VLOOKUP(I1427,I$2:L1426,4,0)=0,"",VLOOKUP(I1427,I$2:L1426,4,0)),"")</f>
        <v/>
      </c>
      <c r="M1427" s="4" t="str">
        <f>IFERROR(IF(VLOOKUP(I1427,I$2:M1426,5,0)=0,"",VLOOKUP(I1427,I$2:M1426,5,0)),"")</f>
        <v/>
      </c>
      <c r="AK1427" s="127" t="str">
        <f t="shared" si="206"/>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203"/>
        <v/>
      </c>
      <c r="BO1427" s="5" t="str">
        <f t="shared" si="204"/>
        <v/>
      </c>
      <c r="BP1427" s="15" t="str">
        <f t="shared" si="205"/>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L1428" s="4" t="str">
        <f>IFERROR(IF(VLOOKUP(I1428,I$2:L1427,4,0)=0,"",VLOOKUP(I1428,I$2:L1427,4,0)),"")</f>
        <v/>
      </c>
      <c r="M1428" s="4" t="str">
        <f>IFERROR(IF(VLOOKUP(I1428,I$2:M1427,5,0)=0,"",VLOOKUP(I1428,I$2:M1427,5,0)),"")</f>
        <v/>
      </c>
      <c r="AK1428" s="127" t="str">
        <f t="shared" si="206"/>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203"/>
        <v/>
      </c>
      <c r="BO1428" s="5" t="str">
        <f t="shared" si="204"/>
        <v/>
      </c>
      <c r="BP1428" s="15" t="str">
        <f t="shared" si="205"/>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L1429" s="4" t="str">
        <f>IFERROR(IF(VLOOKUP(I1429,I$2:L1428,4,0)=0,"",VLOOKUP(I1429,I$2:L1428,4,0)),"")</f>
        <v/>
      </c>
      <c r="M1429" s="4" t="str">
        <f>IFERROR(IF(VLOOKUP(I1429,I$2:M1428,5,0)=0,"",VLOOKUP(I1429,I$2:M1428,5,0)),"")</f>
        <v/>
      </c>
      <c r="AK1429" s="127" t="str">
        <f t="shared" si="206"/>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203"/>
        <v/>
      </c>
      <c r="BO1429" s="5" t="str">
        <f t="shared" si="204"/>
        <v/>
      </c>
      <c r="BP1429" s="15" t="str">
        <f t="shared" si="205"/>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L1430" s="4" t="str">
        <f>IFERROR(IF(VLOOKUP(I1430,I$2:L1429,4,0)=0,"",VLOOKUP(I1430,I$2:L1429,4,0)),"")</f>
        <v/>
      </c>
      <c r="M1430" s="4" t="str">
        <f>IFERROR(IF(VLOOKUP(I1430,I$2:M1429,5,0)=0,"",VLOOKUP(I1430,I$2:M1429,5,0)),"")</f>
        <v/>
      </c>
      <c r="AK1430" s="127" t="str">
        <f t="shared" si="206"/>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203"/>
        <v/>
      </c>
      <c r="BO1430" s="5" t="str">
        <f t="shared" si="204"/>
        <v/>
      </c>
      <c r="BP1430" s="15" t="str">
        <f t="shared" si="205"/>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L1431" s="4" t="str">
        <f>IFERROR(IF(VLOOKUP(I1431,I$2:L1430,4,0)=0,"",VLOOKUP(I1431,I$2:L1430,4,0)),"")</f>
        <v/>
      </c>
      <c r="M1431" s="4" t="str">
        <f>IFERROR(IF(VLOOKUP(I1431,I$2:M1430,5,0)=0,"",VLOOKUP(I1431,I$2:M1430,5,0)),"")</f>
        <v/>
      </c>
      <c r="AK1431" s="127" t="str">
        <f t="shared" si="206"/>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203"/>
        <v/>
      </c>
      <c r="BO1431" s="5" t="str">
        <f t="shared" si="204"/>
        <v/>
      </c>
      <c r="BP1431" s="15" t="str">
        <f t="shared" si="205"/>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L1432" s="4" t="str">
        <f>IFERROR(IF(VLOOKUP(I1432,I$2:L1431,4,0)=0,"",VLOOKUP(I1432,I$2:L1431,4,0)),"")</f>
        <v/>
      </c>
      <c r="M1432" s="4" t="str">
        <f>IFERROR(IF(VLOOKUP(I1432,I$2:M1431,5,0)=0,"",VLOOKUP(I1432,I$2:M1431,5,0)),"")</f>
        <v/>
      </c>
      <c r="AK1432" s="127" t="str">
        <f t="shared" si="206"/>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203"/>
        <v/>
      </c>
      <c r="BO1432" s="5" t="str">
        <f t="shared" si="204"/>
        <v/>
      </c>
      <c r="BP1432" s="15" t="str">
        <f t="shared" si="205"/>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L1433" s="4" t="str">
        <f>IFERROR(IF(VLOOKUP(I1433,I$2:L1432,4,0)=0,"",VLOOKUP(I1433,I$2:L1432,4,0)),"")</f>
        <v/>
      </c>
      <c r="M1433" s="4" t="str">
        <f>IFERROR(IF(VLOOKUP(I1433,I$2:M1432,5,0)=0,"",VLOOKUP(I1433,I$2:M1432,5,0)),"")</f>
        <v/>
      </c>
      <c r="AK1433" s="127" t="str">
        <f t="shared" si="206"/>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203"/>
        <v/>
      </c>
      <c r="BO1433" s="5" t="str">
        <f t="shared" si="204"/>
        <v/>
      </c>
      <c r="BP1433" s="15" t="str">
        <f t="shared" si="205"/>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L1434" s="4" t="str">
        <f>IFERROR(IF(VLOOKUP(I1434,I$2:L1433,4,0)=0,"",VLOOKUP(I1434,I$2:L1433,4,0)),"")</f>
        <v/>
      </c>
      <c r="M1434" s="4" t="str">
        <f>IFERROR(IF(VLOOKUP(I1434,I$2:M1433,5,0)=0,"",VLOOKUP(I1434,I$2:M1433,5,0)),"")</f>
        <v/>
      </c>
      <c r="AK1434" s="127" t="str">
        <f t="shared" si="206"/>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203"/>
        <v/>
      </c>
      <c r="BO1434" s="5" t="str">
        <f t="shared" si="204"/>
        <v/>
      </c>
      <c r="BP1434" s="15" t="str">
        <f t="shared" si="205"/>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L1435" s="4" t="str">
        <f>IFERROR(IF(VLOOKUP(I1435,I$2:L1434,4,0)=0,"",VLOOKUP(I1435,I$2:L1434,4,0)),"")</f>
        <v/>
      </c>
      <c r="M1435" s="4" t="str">
        <f>IFERROR(IF(VLOOKUP(I1435,I$2:M1434,5,0)=0,"",VLOOKUP(I1435,I$2:M1434,5,0)),"")</f>
        <v/>
      </c>
      <c r="AK1435" s="127" t="str">
        <f t="shared" si="206"/>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203"/>
        <v/>
      </c>
      <c r="BO1435" s="5" t="str">
        <f t="shared" si="204"/>
        <v/>
      </c>
      <c r="BP1435" s="15" t="str">
        <f t="shared" si="205"/>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L1436" s="4" t="str">
        <f>IFERROR(IF(VLOOKUP(I1436,I$2:L1435,4,0)=0,"",VLOOKUP(I1436,I$2:L1435,4,0)),"")</f>
        <v/>
      </c>
      <c r="M1436" s="4" t="str">
        <f>IFERROR(IF(VLOOKUP(I1436,I$2:M1435,5,0)=0,"",VLOOKUP(I1436,I$2:M1435,5,0)),"")</f>
        <v/>
      </c>
      <c r="AK1436" s="127" t="str">
        <f t="shared" si="206"/>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203"/>
        <v/>
      </c>
      <c r="BO1436" s="5" t="str">
        <f t="shared" si="204"/>
        <v/>
      </c>
      <c r="BP1436" s="15" t="str">
        <f t="shared" si="205"/>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I1437" t="s">
        <v>10495</v>
      </c>
      <c r="L1437" s="4" t="str">
        <f>IFERROR(IF(VLOOKUP(I1437,I$2:L1436,4,0)=0,"",VLOOKUP(I1437,I$2:L1436,4,0)),"")</f>
        <v/>
      </c>
      <c r="M1437" s="4" t="str">
        <f>IFERROR(IF(VLOOKUP(I1437,I$2:M1436,5,0)=0,"",VLOOKUP(I1437,I$2:M1436,5,0)),"")</f>
        <v/>
      </c>
      <c r="AK1437" s="127" t="str">
        <f t="shared" si="206"/>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203"/>
        <v/>
      </c>
      <c r="BO1437" s="5" t="str">
        <f t="shared" si="204"/>
        <v/>
      </c>
      <c r="BP1437" s="15" t="str">
        <f t="shared" si="205"/>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L1438" s="4" t="str">
        <f>IFERROR(IF(VLOOKUP(I1438,I$2:L1437,4,0)=0,"",VLOOKUP(I1438,I$2:L1437,4,0)),"")</f>
        <v/>
      </c>
      <c r="M1438" s="4" t="str">
        <f>IFERROR(IF(VLOOKUP(I1438,I$2:M1437,5,0)=0,"",VLOOKUP(I1438,I$2:M1437,5,0)),"")</f>
        <v/>
      </c>
      <c r="AK1438" s="127" t="str">
        <f t="shared" si="206"/>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203"/>
        <v/>
      </c>
      <c r="BO1438" s="5" t="str">
        <f t="shared" si="204"/>
        <v/>
      </c>
      <c r="BP1438" s="15" t="str">
        <f t="shared" si="205"/>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L1439" s="4" t="str">
        <f>IFERROR(IF(VLOOKUP(I1439,I$2:L1438,4,0)=0,"",VLOOKUP(I1439,I$2:L1438,4,0)),"")</f>
        <v/>
      </c>
      <c r="M1439" s="4" t="str">
        <f>IFERROR(IF(VLOOKUP(I1439,I$2:M1438,5,0)=0,"",VLOOKUP(I1439,I$2:M1438,5,0)),"")</f>
        <v/>
      </c>
      <c r="AK1439" s="127" t="str">
        <f t="shared" si="206"/>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203"/>
        <v/>
      </c>
      <c r="BO1439" s="5" t="str">
        <f t="shared" si="204"/>
        <v/>
      </c>
      <c r="BP1439" s="15" t="str">
        <f t="shared" si="205"/>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L1440" s="4" t="str">
        <f>IFERROR(IF(VLOOKUP(I1440,I$2:L1439,4,0)=0,"",VLOOKUP(I1440,I$2:L1439,4,0)),"")</f>
        <v/>
      </c>
      <c r="M1440" s="4" t="str">
        <f>IFERROR(IF(VLOOKUP(I1440,I$2:M1439,5,0)=0,"",VLOOKUP(I1440,I$2:M1439,5,0)),"")</f>
        <v/>
      </c>
      <c r="AK1440" s="127" t="str">
        <f t="shared" si="206"/>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203"/>
        <v/>
      </c>
      <c r="BO1440" s="5" t="str">
        <f t="shared" si="204"/>
        <v/>
      </c>
      <c r="BP1440" s="15" t="str">
        <f t="shared" si="205"/>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L1441" s="4" t="str">
        <f>IFERROR(IF(VLOOKUP(I1441,I$2:L1440,4,0)=0,"",VLOOKUP(I1441,I$2:L1440,4,0)),"")</f>
        <v/>
      </c>
      <c r="M1441" s="4" t="str">
        <f>IFERROR(IF(VLOOKUP(I1441,I$2:M1440,5,0)=0,"",VLOOKUP(I1441,I$2:M1440,5,0)),"")</f>
        <v/>
      </c>
      <c r="AK1441" s="127" t="str">
        <f t="shared" si="206"/>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203"/>
        <v/>
      </c>
      <c r="BO1441" s="5" t="str">
        <f t="shared" si="204"/>
        <v/>
      </c>
      <c r="BP1441" s="15" t="str">
        <f t="shared" si="205"/>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L1442" s="4" t="str">
        <f>IFERROR(IF(VLOOKUP(I1442,I$2:L1441,4,0)=0,"",VLOOKUP(I1442,I$2:L1441,4,0)),"")</f>
        <v/>
      </c>
      <c r="M1442" s="4" t="str">
        <f>IFERROR(IF(VLOOKUP(I1442,I$2:M1441,5,0)=0,"",VLOOKUP(I1442,I$2:M1441,5,0)),"")</f>
        <v/>
      </c>
      <c r="AK1442" s="127" t="str">
        <f t="shared" si="206"/>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203"/>
        <v/>
      </c>
      <c r="BO1442" s="5" t="str">
        <f t="shared" si="204"/>
        <v/>
      </c>
      <c r="BP1442" s="15" t="str">
        <f t="shared" si="205"/>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L1443" s="4" t="str">
        <f>IFERROR(IF(VLOOKUP(I1443,I$2:L1442,4,0)=0,"",VLOOKUP(I1443,I$2:L1442,4,0)),"")</f>
        <v/>
      </c>
      <c r="M1443" s="4" t="str">
        <f>IFERROR(IF(VLOOKUP(I1443,I$2:M1442,5,0)=0,"",VLOOKUP(I1443,I$2:M1442,5,0)),"")</f>
        <v/>
      </c>
      <c r="AK1443" s="127" t="str">
        <f t="shared" si="206"/>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203"/>
        <v/>
      </c>
      <c r="BO1443" s="5" t="str">
        <f t="shared" si="204"/>
        <v/>
      </c>
      <c r="BP1443" s="15" t="str">
        <f t="shared" si="205"/>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L1444" s="4" t="str">
        <f>IFERROR(IF(VLOOKUP(I1444,I$2:L1443,4,0)=0,"",VLOOKUP(I1444,I$2:L1443,4,0)),"")</f>
        <v/>
      </c>
      <c r="M1444" s="4" t="str">
        <f>IFERROR(IF(VLOOKUP(I1444,I$2:M1443,5,0)=0,"",VLOOKUP(I1444,I$2:M1443,5,0)),"")</f>
        <v/>
      </c>
      <c r="AK1444" s="127" t="str">
        <f t="shared" si="206"/>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203"/>
        <v/>
      </c>
      <c r="BO1444" s="5" t="str">
        <f t="shared" si="204"/>
        <v/>
      </c>
      <c r="BP1444" s="15" t="str">
        <f t="shared" si="205"/>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L1445" s="4" t="str">
        <f>IFERROR(IF(VLOOKUP(I1445,I$2:L1444,4,0)=0,"",VLOOKUP(I1445,I$2:L1444,4,0)),"")</f>
        <v/>
      </c>
      <c r="M1445" s="4" t="str">
        <f>IFERROR(IF(VLOOKUP(I1445,I$2:M1444,5,0)=0,"",VLOOKUP(I1445,I$2:M1444,5,0)),"")</f>
        <v/>
      </c>
      <c r="AK1445" s="127" t="str">
        <f t="shared" si="206"/>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203"/>
        <v/>
      </c>
      <c r="BO1445" s="5" t="str">
        <f t="shared" si="204"/>
        <v/>
      </c>
      <c r="BP1445" s="15" t="str">
        <f t="shared" si="205"/>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L1446" s="4" t="str">
        <f>IFERROR(IF(VLOOKUP(I1446,I$2:L1445,4,0)=0,"",VLOOKUP(I1446,I$2:L1445,4,0)),"")</f>
        <v/>
      </c>
      <c r="M1446" s="4" t="str">
        <f>IFERROR(IF(VLOOKUP(I1446,I$2:M1445,5,0)=0,"",VLOOKUP(I1446,I$2:M1445,5,0)),"")</f>
        <v/>
      </c>
      <c r="AK1446" s="127" t="str">
        <f t="shared" si="206"/>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203"/>
        <v/>
      </c>
      <c r="BO1446" s="5" t="str">
        <f t="shared" si="204"/>
        <v/>
      </c>
      <c r="BP1446" s="15" t="str">
        <f t="shared" si="205"/>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L1447" s="4" t="str">
        <f>IFERROR(IF(VLOOKUP(I1447,I$2:L1446,4,0)=0,"",VLOOKUP(I1447,I$2:L1446,4,0)),"")</f>
        <v/>
      </c>
      <c r="M1447" s="4" t="str">
        <f>IFERROR(IF(VLOOKUP(I1447,I$2:M1446,5,0)=0,"",VLOOKUP(I1447,I$2:M1446,5,0)),"")</f>
        <v/>
      </c>
      <c r="AK1447" s="127" t="str">
        <f t="shared" si="206"/>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203"/>
        <v/>
      </c>
      <c r="BO1447" s="5" t="str">
        <f t="shared" si="204"/>
        <v/>
      </c>
      <c r="BP1447" s="15" t="str">
        <f t="shared" si="205"/>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L1448" s="4" t="str">
        <f>IFERROR(IF(VLOOKUP(I1448,I$2:L1447,4,0)=0,"",VLOOKUP(I1448,I$2:L1447,4,0)),"")</f>
        <v/>
      </c>
      <c r="M1448" s="4" t="str">
        <f>IFERROR(IF(VLOOKUP(I1448,I$2:M1447,5,0)=0,"",VLOOKUP(I1448,I$2:M1447,5,0)),"")</f>
        <v/>
      </c>
      <c r="AK1448" s="127" t="str">
        <f t="shared" si="206"/>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203"/>
        <v/>
      </c>
      <c r="BO1448" s="5" t="str">
        <f t="shared" si="204"/>
        <v/>
      </c>
      <c r="BP1448" s="15" t="str">
        <f t="shared" si="205"/>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L1449" s="4" t="str">
        <f>IFERROR(IF(VLOOKUP(I1449,I$2:L1448,4,0)=0,"",VLOOKUP(I1449,I$2:L1448,4,0)),"")</f>
        <v/>
      </c>
      <c r="M1449" s="4" t="str">
        <f>IFERROR(IF(VLOOKUP(I1449,I$2:M1448,5,0)=0,"",VLOOKUP(I1449,I$2:M1448,5,0)),"")</f>
        <v/>
      </c>
      <c r="AK1449" s="127" t="str">
        <f t="shared" si="206"/>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203"/>
        <v/>
      </c>
      <c r="BO1449" s="5" t="str">
        <f t="shared" si="204"/>
        <v/>
      </c>
      <c r="BP1449" s="15" t="str">
        <f t="shared" si="205"/>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L1450" s="4" t="str">
        <f>IFERROR(IF(VLOOKUP(I1450,I$2:L1449,4,0)=0,"",VLOOKUP(I1450,I$2:L1449,4,0)),"")</f>
        <v/>
      </c>
      <c r="M1450" s="4" t="str">
        <f>IFERROR(IF(VLOOKUP(I1450,I$2:M1449,5,0)=0,"",VLOOKUP(I1450,I$2:M1449,5,0)),"")</f>
        <v/>
      </c>
      <c r="AK1450" s="127" t="str">
        <f t="shared" si="206"/>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203"/>
        <v/>
      </c>
      <c r="BO1450" s="5" t="str">
        <f t="shared" si="204"/>
        <v/>
      </c>
      <c r="BP1450" s="15" t="str">
        <f t="shared" si="205"/>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L1451" s="4" t="str">
        <f>IFERROR(IF(VLOOKUP(I1451,I$2:L1450,4,0)=0,"",VLOOKUP(I1451,I$2:L1450,4,0)),"")</f>
        <v/>
      </c>
      <c r="M1451" s="4" t="str">
        <f>IFERROR(IF(VLOOKUP(I1451,I$2:M1450,5,0)=0,"",VLOOKUP(I1451,I$2:M1450,5,0)),"")</f>
        <v/>
      </c>
      <c r="AK1451" s="127" t="str">
        <f t="shared" si="206"/>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203"/>
        <v/>
      </c>
      <c r="BO1451" s="5" t="str">
        <f t="shared" si="204"/>
        <v/>
      </c>
      <c r="BP1451" s="15" t="str">
        <f t="shared" si="205"/>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L1452" s="4" t="str">
        <f>IFERROR(IF(VLOOKUP(I1452,I$2:L1451,4,0)=0,"",VLOOKUP(I1452,I$2:L1451,4,0)),"")</f>
        <v/>
      </c>
      <c r="M1452" s="4" t="str">
        <f>IFERROR(IF(VLOOKUP(I1452,I$2:M1451,5,0)=0,"",VLOOKUP(I1452,I$2:M1451,5,0)),"")</f>
        <v/>
      </c>
      <c r="AK1452" s="127" t="str">
        <f t="shared" si="206"/>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203"/>
        <v/>
      </c>
      <c r="BO1452" s="5" t="str">
        <f t="shared" si="204"/>
        <v/>
      </c>
      <c r="BP1452" s="15" t="str">
        <f t="shared" si="205"/>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L1453" s="4" t="str">
        <f>IFERROR(IF(VLOOKUP(I1453,I$2:L1452,4,0)=0,"",VLOOKUP(I1453,I$2:L1452,4,0)),"")</f>
        <v/>
      </c>
      <c r="M1453" s="4" t="str">
        <f>IFERROR(IF(VLOOKUP(I1453,I$2:M1452,5,0)=0,"",VLOOKUP(I1453,I$2:M1452,5,0)),"")</f>
        <v/>
      </c>
      <c r="AK1453" s="127" t="str">
        <f t="shared" si="206"/>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203"/>
        <v/>
      </c>
      <c r="BO1453" s="5" t="str">
        <f t="shared" si="204"/>
        <v/>
      </c>
      <c r="BP1453" s="15" t="str">
        <f t="shared" si="205"/>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L1454" s="4" t="str">
        <f>IFERROR(IF(VLOOKUP(I1454,I$2:L1453,4,0)=0,"",VLOOKUP(I1454,I$2:L1453,4,0)),"")</f>
        <v/>
      </c>
      <c r="M1454" s="4" t="str">
        <f>IFERROR(IF(VLOOKUP(I1454,I$2:M1453,5,0)=0,"",VLOOKUP(I1454,I$2:M1453,5,0)),"")</f>
        <v/>
      </c>
      <c r="AK1454" s="127" t="str">
        <f t="shared" si="206"/>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203"/>
        <v/>
      </c>
      <c r="BO1454" s="5" t="str">
        <f t="shared" si="204"/>
        <v/>
      </c>
      <c r="BP1454" s="15" t="str">
        <f t="shared" si="205"/>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L1455" s="4" t="str">
        <f>IFERROR(IF(VLOOKUP(I1455,I$2:L1454,4,0)=0,"",VLOOKUP(I1455,I$2:L1454,4,0)),"")</f>
        <v/>
      </c>
      <c r="M1455" s="4" t="str">
        <f>IFERROR(IF(VLOOKUP(I1455,I$2:M1454,5,0)=0,"",VLOOKUP(I1455,I$2:M1454,5,0)),"")</f>
        <v/>
      </c>
      <c r="AK1455" s="127" t="str">
        <f t="shared" si="206"/>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203"/>
        <v/>
      </c>
      <c r="BO1455" s="5" t="str">
        <f t="shared" si="204"/>
        <v/>
      </c>
      <c r="BP1455" s="15" t="str">
        <f t="shared" si="205"/>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L1456" s="4" t="str">
        <f>IFERROR(IF(VLOOKUP(I1456,I$2:L1455,4,0)=0,"",VLOOKUP(I1456,I$2:L1455,4,0)),"")</f>
        <v/>
      </c>
      <c r="M1456" s="4" t="str">
        <f>IFERROR(IF(VLOOKUP(I1456,I$2:M1455,5,0)=0,"",VLOOKUP(I1456,I$2:M1455,5,0)),"")</f>
        <v/>
      </c>
      <c r="AK1456" s="127" t="str">
        <f t="shared" si="206"/>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203"/>
        <v/>
      </c>
      <c r="BO1456" s="5" t="str">
        <f t="shared" si="204"/>
        <v/>
      </c>
      <c r="BP1456" s="15" t="str">
        <f t="shared" si="205"/>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L1457" s="4" t="str">
        <f>IFERROR(IF(VLOOKUP(I1457,I$2:L1456,4,0)=0,"",VLOOKUP(I1457,I$2:L1456,4,0)),"")</f>
        <v/>
      </c>
      <c r="M1457" s="4" t="str">
        <f>IFERROR(IF(VLOOKUP(I1457,I$2:M1456,5,0)=0,"",VLOOKUP(I1457,I$2:M1456,5,0)),"")</f>
        <v/>
      </c>
      <c r="AK1457" s="127" t="str">
        <f t="shared" si="206"/>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203"/>
        <v/>
      </c>
      <c r="BO1457" s="5" t="str">
        <f t="shared" si="204"/>
        <v/>
      </c>
      <c r="BP1457" s="15" t="str">
        <f t="shared" si="205"/>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L1458" s="4" t="str">
        <f>IFERROR(IF(VLOOKUP(I1458,I$2:L1457,4,0)=0,"",VLOOKUP(I1458,I$2:L1457,4,0)),"")</f>
        <v/>
      </c>
      <c r="M1458" s="4" t="str">
        <f>IFERROR(IF(VLOOKUP(I1458,I$2:M1457,5,0)=0,"",VLOOKUP(I1458,I$2:M1457,5,0)),"")</f>
        <v/>
      </c>
      <c r="AK1458" s="127" t="str">
        <f t="shared" si="206"/>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203"/>
        <v/>
      </c>
      <c r="BO1458" s="5" t="str">
        <f t="shared" si="204"/>
        <v/>
      </c>
      <c r="BP1458" s="15" t="str">
        <f t="shared" si="205"/>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L1459" s="4" t="str">
        <f>IFERROR(IF(VLOOKUP(I1459,I$2:L1458,4,0)=0,"",VLOOKUP(I1459,I$2:L1458,4,0)),"")</f>
        <v/>
      </c>
      <c r="M1459" s="4" t="str">
        <f>IFERROR(IF(VLOOKUP(I1459,I$2:M1458,5,0)=0,"",VLOOKUP(I1459,I$2:M1458,5,0)),"")</f>
        <v/>
      </c>
      <c r="AK1459" s="127" t="str">
        <f t="shared" si="206"/>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203"/>
        <v/>
      </c>
      <c r="BO1459" s="5" t="str">
        <f t="shared" si="204"/>
        <v/>
      </c>
      <c r="BP1459" s="15" t="str">
        <f t="shared" si="205"/>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L1460" s="4" t="str">
        <f>IFERROR(IF(VLOOKUP(I1460,I$2:L1459,4,0)=0,"",VLOOKUP(I1460,I$2:L1459,4,0)),"")</f>
        <v/>
      </c>
      <c r="M1460" s="4" t="str">
        <f>IFERROR(IF(VLOOKUP(I1460,I$2:M1459,5,0)=0,"",VLOOKUP(I1460,I$2:M1459,5,0)),"")</f>
        <v/>
      </c>
      <c r="AK1460" s="127" t="str">
        <f t="shared" si="206"/>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203"/>
        <v/>
      </c>
      <c r="BO1460" s="5" t="str">
        <f t="shared" si="204"/>
        <v/>
      </c>
      <c r="BP1460" s="15" t="str">
        <f t="shared" si="205"/>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L1461" s="4" t="str">
        <f>IFERROR(IF(VLOOKUP(I1461,I$2:L1460,4,0)=0,"",VLOOKUP(I1461,I$2:L1460,4,0)),"")</f>
        <v/>
      </c>
      <c r="M1461" s="4" t="str">
        <f>IFERROR(IF(VLOOKUP(I1461,I$2:M1460,5,0)=0,"",VLOOKUP(I1461,I$2:M1460,5,0)),"")</f>
        <v/>
      </c>
      <c r="AK1461" s="127" t="str">
        <f t="shared" si="206"/>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203"/>
        <v/>
      </c>
      <c r="BO1461" s="5" t="str">
        <f t="shared" si="204"/>
        <v/>
      </c>
      <c r="BP1461" s="15" t="str">
        <f t="shared" si="205"/>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L1462" s="4" t="str">
        <f>IFERROR(IF(VLOOKUP(I1462,I$2:L1461,4,0)=0,"",VLOOKUP(I1462,I$2:L1461,4,0)),"")</f>
        <v/>
      </c>
      <c r="M1462" s="4" t="str">
        <f>IFERROR(IF(VLOOKUP(I1462,I$2:M1461,5,0)=0,"",VLOOKUP(I1462,I$2:M1461,5,0)),"")</f>
        <v/>
      </c>
      <c r="AK1462" s="127" t="str">
        <f t="shared" si="206"/>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203"/>
        <v/>
      </c>
      <c r="BO1462" s="5" t="str">
        <f t="shared" si="204"/>
        <v/>
      </c>
      <c r="BP1462" s="15" t="str">
        <f t="shared" si="205"/>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L1463" s="4" t="str">
        <f>IFERROR(IF(VLOOKUP(I1463,I$2:L1462,4,0)=0,"",VLOOKUP(I1463,I$2:L1462,4,0)),"")</f>
        <v/>
      </c>
      <c r="M1463" s="4" t="str">
        <f>IFERROR(IF(VLOOKUP(I1463,I$2:M1462,5,0)=0,"",VLOOKUP(I1463,I$2:M1462,5,0)),"")</f>
        <v/>
      </c>
      <c r="AK1463" s="127" t="str">
        <f t="shared" si="206"/>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203"/>
        <v/>
      </c>
      <c r="BO1463" s="5" t="str">
        <f t="shared" si="204"/>
        <v/>
      </c>
      <c r="BP1463" s="15" t="str">
        <f t="shared" si="205"/>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L1464" s="4" t="str">
        <f>IFERROR(IF(VLOOKUP(I1464,I$2:L1463,4,0)=0,"",VLOOKUP(I1464,I$2:L1463,4,0)),"")</f>
        <v/>
      </c>
      <c r="M1464" s="4" t="str">
        <f>IFERROR(IF(VLOOKUP(I1464,I$2:M1463,5,0)=0,"",VLOOKUP(I1464,I$2:M1463,5,0)),"")</f>
        <v/>
      </c>
      <c r="AK1464" s="127" t="str">
        <f t="shared" si="206"/>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203"/>
        <v/>
      </c>
      <c r="BO1464" s="5" t="str">
        <f t="shared" si="204"/>
        <v/>
      </c>
      <c r="BP1464" s="15" t="str">
        <f t="shared" si="205"/>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L1465" s="4" t="str">
        <f>IFERROR(IF(VLOOKUP(I1465,I$2:L1464,4,0)=0,"",VLOOKUP(I1465,I$2:L1464,4,0)),"")</f>
        <v/>
      </c>
      <c r="M1465" s="4" t="str">
        <f>IFERROR(IF(VLOOKUP(I1465,I$2:M1464,5,0)=0,"",VLOOKUP(I1465,I$2:M1464,5,0)),"")</f>
        <v/>
      </c>
      <c r="AK1465" s="127" t="str">
        <f t="shared" si="206"/>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203"/>
        <v/>
      </c>
      <c r="BO1465" s="5" t="str">
        <f t="shared" si="204"/>
        <v/>
      </c>
      <c r="BP1465" s="15" t="str">
        <f t="shared" si="205"/>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L1466" s="4" t="str">
        <f>IFERROR(IF(VLOOKUP(I1466,I$2:L1465,4,0)=0,"",VLOOKUP(I1466,I$2:L1465,4,0)),"")</f>
        <v/>
      </c>
      <c r="M1466" s="4" t="str">
        <f>IFERROR(IF(VLOOKUP(I1466,I$2:M1465,5,0)=0,"",VLOOKUP(I1466,I$2:M1465,5,0)),"")</f>
        <v/>
      </c>
      <c r="AK1466" s="127" t="str">
        <f t="shared" si="206"/>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203"/>
        <v/>
      </c>
      <c r="BO1466" s="5" t="str">
        <f t="shared" si="204"/>
        <v/>
      </c>
      <c r="BP1466" s="15" t="str">
        <f t="shared" si="205"/>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L1467" s="4" t="str">
        <f>IFERROR(IF(VLOOKUP(I1467,I$2:L1466,4,0)=0,"",VLOOKUP(I1467,I$2:L1466,4,0)),"")</f>
        <v/>
      </c>
      <c r="M1467" s="4" t="str">
        <f>IFERROR(IF(VLOOKUP(I1467,I$2:M1466,5,0)=0,"",VLOOKUP(I1467,I$2:M1466,5,0)),"")</f>
        <v/>
      </c>
      <c r="AK1467" s="127" t="str">
        <f t="shared" si="206"/>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203"/>
        <v/>
      </c>
      <c r="BO1467" s="5" t="str">
        <f t="shared" si="204"/>
        <v/>
      </c>
      <c r="BP1467" s="15" t="str">
        <f t="shared" si="205"/>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L1468" s="4" t="str">
        <f>IFERROR(IF(VLOOKUP(I1468,I$2:L1467,4,0)=0,"",VLOOKUP(I1468,I$2:L1467,4,0)),"")</f>
        <v/>
      </c>
      <c r="M1468" s="4" t="str">
        <f>IFERROR(IF(VLOOKUP(I1468,I$2:M1467,5,0)=0,"",VLOOKUP(I1468,I$2:M1467,5,0)),"")</f>
        <v/>
      </c>
      <c r="AK1468" s="127" t="str">
        <f t="shared" si="206"/>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203"/>
        <v/>
      </c>
      <c r="BO1468" s="5" t="str">
        <f t="shared" si="204"/>
        <v/>
      </c>
      <c r="BP1468" s="15" t="str">
        <f t="shared" si="205"/>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L1469" s="4" t="str">
        <f>IFERROR(IF(VLOOKUP(I1469,I$2:L1468,4,0)=0,"",VLOOKUP(I1469,I$2:L1468,4,0)),"")</f>
        <v/>
      </c>
      <c r="M1469" s="4" t="str">
        <f>IFERROR(IF(VLOOKUP(I1469,I$2:M1468,5,0)=0,"",VLOOKUP(I1469,I$2:M1468,5,0)),"")</f>
        <v/>
      </c>
      <c r="AK1469" s="127" t="str">
        <f t="shared" si="206"/>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203"/>
        <v/>
      </c>
      <c r="BO1469" s="5" t="str">
        <f t="shared" si="204"/>
        <v/>
      </c>
      <c r="BP1469" s="15" t="str">
        <f t="shared" si="205"/>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L1470" s="4" t="str">
        <f>IFERROR(IF(VLOOKUP(I1470,I$2:L1469,4,0)=0,"",VLOOKUP(I1470,I$2:L1469,4,0)),"")</f>
        <v/>
      </c>
      <c r="M1470" s="4" t="str">
        <f>IFERROR(IF(VLOOKUP(I1470,I$2:M1469,5,0)=0,"",VLOOKUP(I1470,I$2:M1469,5,0)),"")</f>
        <v/>
      </c>
      <c r="AK1470" s="127" t="str">
        <f t="shared" si="206"/>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203"/>
        <v/>
      </c>
      <c r="BO1470" s="5" t="str">
        <f t="shared" si="204"/>
        <v/>
      </c>
      <c r="BP1470" s="15" t="str">
        <f t="shared" si="205"/>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L1471" s="4" t="str">
        <f>IFERROR(IF(VLOOKUP(I1471,I$2:L1470,4,0)=0,"",VLOOKUP(I1471,I$2:L1470,4,0)),"")</f>
        <v/>
      </c>
      <c r="M1471" s="4" t="str">
        <f>IFERROR(IF(VLOOKUP(I1471,I$2:M1470,5,0)=0,"",VLOOKUP(I1471,I$2:M1470,5,0)),"")</f>
        <v/>
      </c>
      <c r="AK1471" s="127" t="str">
        <f t="shared" si="206"/>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203"/>
        <v/>
      </c>
      <c r="BO1471" s="5" t="str">
        <f t="shared" si="204"/>
        <v/>
      </c>
      <c r="BP1471" s="15" t="str">
        <f t="shared" si="205"/>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L1472" s="4" t="str">
        <f>IFERROR(IF(VLOOKUP(I1472,I$2:L1471,4,0)=0,"",VLOOKUP(I1472,I$2:L1471,4,0)),"")</f>
        <v/>
      </c>
      <c r="M1472" s="4" t="str">
        <f>IFERROR(IF(VLOOKUP(I1472,I$2:M1471,5,0)=0,"",VLOOKUP(I1472,I$2:M1471,5,0)),"")</f>
        <v/>
      </c>
      <c r="AK1472" s="127" t="str">
        <f t="shared" si="206"/>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203"/>
        <v/>
      </c>
      <c r="BO1472" s="5" t="str">
        <f t="shared" si="204"/>
        <v/>
      </c>
      <c r="BP1472" s="15" t="str">
        <f t="shared" si="205"/>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L1473" s="4" t="str">
        <f>IFERROR(IF(VLOOKUP(I1473,I$2:L1472,4,0)=0,"",VLOOKUP(I1473,I$2:L1472,4,0)),"")</f>
        <v/>
      </c>
      <c r="M1473" s="4" t="str">
        <f>IFERROR(IF(VLOOKUP(I1473,I$2:M1472,5,0)=0,"",VLOOKUP(I1473,I$2:M1472,5,0)),"")</f>
        <v/>
      </c>
      <c r="AK1473" s="127" t="str">
        <f t="shared" si="206"/>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203"/>
        <v/>
      </c>
      <c r="BO1473" s="5" t="str">
        <f t="shared" si="204"/>
        <v/>
      </c>
      <c r="BP1473" s="15" t="str">
        <f t="shared" si="205"/>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L1474" s="4" t="str">
        <f>IFERROR(IF(VLOOKUP(I1474,I$2:L1473,4,0)=0,"",VLOOKUP(I1474,I$2:L1473,4,0)),"")</f>
        <v/>
      </c>
      <c r="M1474" s="4" t="str">
        <f>IFERROR(IF(VLOOKUP(I1474,I$2:M1473,5,0)=0,"",VLOOKUP(I1474,I$2:M1473,5,0)),"")</f>
        <v/>
      </c>
      <c r="AK1474" s="127" t="str">
        <f t="shared" si="206"/>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7">IF(BM1474="","",AI1474)</f>
        <v/>
      </c>
      <c r="BO1474" s="5" t="str">
        <f t="shared" ref="BO1474:BO1537" si="208">IF(BM1474="","",E1474)</f>
        <v/>
      </c>
      <c r="BP1474" s="15" t="str">
        <f t="shared" ref="BP1474:BP1537" si="209">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L1475" s="4" t="str">
        <f>IFERROR(IF(VLOOKUP(I1475,I$2:L1474,4,0)=0,"",VLOOKUP(I1475,I$2:L1474,4,0)),"")</f>
        <v/>
      </c>
      <c r="M1475" s="4" t="str">
        <f>IFERROR(IF(VLOOKUP(I1475,I$2:M1474,5,0)=0,"",VLOOKUP(I1475,I$2:M1474,5,0)),"")</f>
        <v/>
      </c>
      <c r="AK1475" s="127" t="str">
        <f t="shared" ref="AK1475:AK1538" si="210">IF(AJ1475="","",AJ1475/((AH1475*0.746*365*24)+438))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7"/>
        <v/>
      </c>
      <c r="BO1475" s="5" t="str">
        <f t="shared" si="208"/>
        <v/>
      </c>
      <c r="BP1475" s="15" t="str">
        <f t="shared" si="209"/>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L1476" s="4" t="str">
        <f>IFERROR(IF(VLOOKUP(I1476,I$2:L1475,4,0)=0,"",VLOOKUP(I1476,I$2:L1475,4,0)),"")</f>
        <v/>
      </c>
      <c r="M1476" s="4" t="str">
        <f>IFERROR(IF(VLOOKUP(I1476,I$2:M1475,5,0)=0,"",VLOOKUP(I1476,I$2:M1475,5,0)),"")</f>
        <v/>
      </c>
      <c r="AK1476" s="127" t="str">
        <f t="shared" si="210"/>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7"/>
        <v/>
      </c>
      <c r="BO1476" s="5" t="str">
        <f t="shared" si="208"/>
        <v/>
      </c>
      <c r="BP1476" s="15" t="str">
        <f t="shared" si="209"/>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L1477" s="4" t="str">
        <f>IFERROR(IF(VLOOKUP(I1477,I$2:L1476,4,0)=0,"",VLOOKUP(I1477,I$2:L1476,4,0)),"")</f>
        <v/>
      </c>
      <c r="M1477" s="4" t="str">
        <f>IFERROR(IF(VLOOKUP(I1477,I$2:M1476,5,0)=0,"",VLOOKUP(I1477,I$2:M1476,5,0)),"")</f>
        <v/>
      </c>
      <c r="AK1477" s="127" t="str">
        <f t="shared" si="210"/>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7"/>
        <v/>
      </c>
      <c r="BO1477" s="5" t="str">
        <f t="shared" si="208"/>
        <v/>
      </c>
      <c r="BP1477" s="15" t="str">
        <f t="shared" si="209"/>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L1478" s="4" t="str">
        <f>IFERROR(IF(VLOOKUP(I1478,I$2:L1477,4,0)=0,"",VLOOKUP(I1478,I$2:L1477,4,0)),"")</f>
        <v/>
      </c>
      <c r="M1478" s="4" t="str">
        <f>IFERROR(IF(VLOOKUP(I1478,I$2:M1477,5,0)=0,"",VLOOKUP(I1478,I$2:M1477,5,0)),"")</f>
        <v/>
      </c>
      <c r="AK1478" s="127" t="str">
        <f t="shared" si="210"/>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7"/>
        <v/>
      </c>
      <c r="BO1478" s="5" t="str">
        <f t="shared" si="208"/>
        <v/>
      </c>
      <c r="BP1478" s="15" t="str">
        <f t="shared" si="209"/>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L1479" s="4" t="str">
        <f>IFERROR(IF(VLOOKUP(I1479,I$2:L1478,4,0)=0,"",VLOOKUP(I1479,I$2:L1478,4,0)),"")</f>
        <v/>
      </c>
      <c r="M1479" s="4" t="str">
        <f>IFERROR(IF(VLOOKUP(I1479,I$2:M1478,5,0)=0,"",VLOOKUP(I1479,I$2:M1478,5,0)),"")</f>
        <v/>
      </c>
      <c r="AK1479" s="127" t="str">
        <f t="shared" si="210"/>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7"/>
        <v/>
      </c>
      <c r="BO1479" s="5" t="str">
        <f t="shared" si="208"/>
        <v/>
      </c>
      <c r="BP1479" s="15" t="str">
        <f t="shared" si="209"/>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L1480" s="4" t="str">
        <f>IFERROR(IF(VLOOKUP(I1480,I$2:L1479,4,0)=0,"",VLOOKUP(I1480,I$2:L1479,4,0)),"")</f>
        <v/>
      </c>
      <c r="M1480" s="4" t="str">
        <f>IFERROR(IF(VLOOKUP(I1480,I$2:M1479,5,0)=0,"",VLOOKUP(I1480,I$2:M1479,5,0)),"")</f>
        <v/>
      </c>
      <c r="AK1480" s="127" t="str">
        <f t="shared" si="210"/>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7"/>
        <v/>
      </c>
      <c r="BO1480" s="5" t="str">
        <f t="shared" si="208"/>
        <v/>
      </c>
      <c r="BP1480" s="15" t="str">
        <f t="shared" si="209"/>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L1481" s="4" t="str">
        <f>IFERROR(IF(VLOOKUP(I1481,I$2:L1480,4,0)=0,"",VLOOKUP(I1481,I$2:L1480,4,0)),"")</f>
        <v/>
      </c>
      <c r="M1481" s="4" t="str">
        <f>IFERROR(IF(VLOOKUP(I1481,I$2:M1480,5,0)=0,"",VLOOKUP(I1481,I$2:M1480,5,0)),"")</f>
        <v/>
      </c>
      <c r="AK1481" s="127" t="str">
        <f t="shared" si="210"/>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7"/>
        <v/>
      </c>
      <c r="BO1481" s="5" t="str">
        <f t="shared" si="208"/>
        <v/>
      </c>
      <c r="BP1481" s="15" t="str">
        <f t="shared" si="209"/>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L1482" s="4" t="str">
        <f>IFERROR(IF(VLOOKUP(I1482,I$2:L1481,4,0)=0,"",VLOOKUP(I1482,I$2:L1481,4,0)),"")</f>
        <v/>
      </c>
      <c r="M1482" s="4" t="str">
        <f>IFERROR(IF(VLOOKUP(I1482,I$2:M1481,5,0)=0,"",VLOOKUP(I1482,I$2:M1481,5,0)),"")</f>
        <v/>
      </c>
      <c r="AK1482" s="127" t="str">
        <f t="shared" si="210"/>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7"/>
        <v/>
      </c>
      <c r="BO1482" s="5" t="str">
        <f t="shared" si="208"/>
        <v/>
      </c>
      <c r="BP1482" s="15" t="str">
        <f t="shared" si="209"/>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L1483" s="4" t="str">
        <f>IFERROR(IF(VLOOKUP(I1483,I$2:L1482,4,0)=0,"",VLOOKUP(I1483,I$2:L1482,4,0)),"")</f>
        <v/>
      </c>
      <c r="M1483" s="4" t="str">
        <f>IFERROR(IF(VLOOKUP(I1483,I$2:M1482,5,0)=0,"",VLOOKUP(I1483,I$2:M1482,5,0)),"")</f>
        <v/>
      </c>
      <c r="AK1483" s="127" t="str">
        <f t="shared" si="210"/>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7"/>
        <v/>
      </c>
      <c r="BO1483" s="5" t="str">
        <f t="shared" si="208"/>
        <v/>
      </c>
      <c r="BP1483" s="15" t="str">
        <f t="shared" si="209"/>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L1484" s="4" t="str">
        <f>IFERROR(IF(VLOOKUP(I1484,I$2:L1483,4,0)=0,"",VLOOKUP(I1484,I$2:L1483,4,0)),"")</f>
        <v/>
      </c>
      <c r="M1484" s="4" t="str">
        <f>IFERROR(IF(VLOOKUP(I1484,I$2:M1483,5,0)=0,"",VLOOKUP(I1484,I$2:M1483,5,0)),"")</f>
        <v/>
      </c>
      <c r="AK1484" s="127" t="str">
        <f t="shared" si="210"/>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7"/>
        <v/>
      </c>
      <c r="BO1484" s="5" t="str">
        <f t="shared" si="208"/>
        <v/>
      </c>
      <c r="BP1484" s="15" t="str">
        <f t="shared" si="209"/>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L1485" s="4" t="str">
        <f>IFERROR(IF(VLOOKUP(I1485,I$2:L1484,4,0)=0,"",VLOOKUP(I1485,I$2:L1484,4,0)),"")</f>
        <v/>
      </c>
      <c r="M1485" s="4" t="str">
        <f>IFERROR(IF(VLOOKUP(I1485,I$2:M1484,5,0)=0,"",VLOOKUP(I1485,I$2:M1484,5,0)),"")</f>
        <v/>
      </c>
      <c r="AK1485" s="127" t="str">
        <f t="shared" si="210"/>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7"/>
        <v/>
      </c>
      <c r="BO1485" s="5" t="str">
        <f t="shared" si="208"/>
        <v/>
      </c>
      <c r="BP1485" s="15" t="str">
        <f t="shared" si="209"/>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L1486" s="4" t="str">
        <f>IFERROR(IF(VLOOKUP(I1486,I$2:L1485,4,0)=0,"",VLOOKUP(I1486,I$2:L1485,4,0)),"")</f>
        <v/>
      </c>
      <c r="M1486" s="4" t="str">
        <f>IFERROR(IF(VLOOKUP(I1486,I$2:M1485,5,0)=0,"",VLOOKUP(I1486,I$2:M1485,5,0)),"")</f>
        <v/>
      </c>
      <c r="AK1486" s="127" t="str">
        <f t="shared" si="210"/>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7"/>
        <v/>
      </c>
      <c r="BO1486" s="5" t="str">
        <f t="shared" si="208"/>
        <v/>
      </c>
      <c r="BP1486" s="15" t="str">
        <f t="shared" si="209"/>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L1487" s="4" t="str">
        <f>IFERROR(IF(VLOOKUP(I1487,I$2:L1486,4,0)=0,"",VLOOKUP(I1487,I$2:L1486,4,0)),"")</f>
        <v/>
      </c>
      <c r="M1487" s="4" t="str">
        <f>IFERROR(IF(VLOOKUP(I1487,I$2:M1486,5,0)=0,"",VLOOKUP(I1487,I$2:M1486,5,0)),"")</f>
        <v/>
      </c>
      <c r="AK1487" s="127" t="str">
        <f t="shared" si="210"/>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7"/>
        <v/>
      </c>
      <c r="BO1487" s="5" t="str">
        <f t="shared" si="208"/>
        <v/>
      </c>
      <c r="BP1487" s="15" t="str">
        <f t="shared" si="209"/>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L1488" s="4" t="str">
        <f>IFERROR(IF(VLOOKUP(I1488,I$2:L1487,4,0)=0,"",VLOOKUP(I1488,I$2:L1487,4,0)),"")</f>
        <v/>
      </c>
      <c r="M1488" s="4" t="str">
        <f>IFERROR(IF(VLOOKUP(I1488,I$2:M1487,5,0)=0,"",VLOOKUP(I1488,I$2:M1487,5,0)),"")</f>
        <v/>
      </c>
      <c r="AK1488" s="127" t="str">
        <f t="shared" si="210"/>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7"/>
        <v/>
      </c>
      <c r="BO1488" s="5" t="str">
        <f t="shared" si="208"/>
        <v/>
      </c>
      <c r="BP1488" s="15" t="str">
        <f t="shared" si="209"/>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L1489" s="4" t="str">
        <f>IFERROR(IF(VLOOKUP(I1489,I$2:L1488,4,0)=0,"",VLOOKUP(I1489,I$2:L1488,4,0)),"")</f>
        <v/>
      </c>
      <c r="M1489" s="4" t="str">
        <f>IFERROR(IF(VLOOKUP(I1489,I$2:M1488,5,0)=0,"",VLOOKUP(I1489,I$2:M1488,5,0)),"")</f>
        <v/>
      </c>
      <c r="AK1489" s="127" t="str">
        <f t="shared" si="210"/>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7"/>
        <v/>
      </c>
      <c r="BO1489" s="5" t="str">
        <f t="shared" si="208"/>
        <v/>
      </c>
      <c r="BP1489" s="15" t="str">
        <f t="shared" si="209"/>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L1490" s="4" t="str">
        <f>IFERROR(IF(VLOOKUP(I1490,I$2:L1489,4,0)=0,"",VLOOKUP(I1490,I$2:L1489,4,0)),"")</f>
        <v/>
      </c>
      <c r="M1490" s="4" t="str">
        <f>IFERROR(IF(VLOOKUP(I1490,I$2:M1489,5,0)=0,"",VLOOKUP(I1490,I$2:M1489,5,0)),"")</f>
        <v/>
      </c>
      <c r="AK1490" s="127" t="str">
        <f t="shared" si="210"/>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7"/>
        <v/>
      </c>
      <c r="BO1490" s="5" t="str">
        <f t="shared" si="208"/>
        <v/>
      </c>
      <c r="BP1490" s="15" t="str">
        <f t="shared" si="209"/>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L1491" s="4" t="str">
        <f>IFERROR(IF(VLOOKUP(I1491,I$2:L1490,4,0)=0,"",VLOOKUP(I1491,I$2:L1490,4,0)),"")</f>
        <v/>
      </c>
      <c r="M1491" s="4" t="str">
        <f>IFERROR(IF(VLOOKUP(I1491,I$2:M1490,5,0)=0,"",VLOOKUP(I1491,I$2:M1490,5,0)),"")</f>
        <v/>
      </c>
      <c r="AK1491" s="127" t="str">
        <f t="shared" si="210"/>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7"/>
        <v/>
      </c>
      <c r="BO1491" s="5" t="str">
        <f t="shared" si="208"/>
        <v/>
      </c>
      <c r="BP1491" s="15" t="str">
        <f t="shared" si="209"/>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L1492" s="4" t="str">
        <f>IFERROR(IF(VLOOKUP(I1492,I$2:L1491,4,0)=0,"",VLOOKUP(I1492,I$2:L1491,4,0)),"")</f>
        <v/>
      </c>
      <c r="M1492" s="4" t="str">
        <f>IFERROR(IF(VLOOKUP(I1492,I$2:M1491,5,0)=0,"",VLOOKUP(I1492,I$2:M1491,5,0)),"")</f>
        <v/>
      </c>
      <c r="AK1492" s="127" t="str">
        <f t="shared" si="210"/>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7"/>
        <v/>
      </c>
      <c r="BO1492" s="5" t="str">
        <f t="shared" si="208"/>
        <v/>
      </c>
      <c r="BP1492" s="15" t="str">
        <f t="shared" si="209"/>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L1493" s="4" t="str">
        <f>IFERROR(IF(VLOOKUP(I1493,I$2:L1492,4,0)=0,"",VLOOKUP(I1493,I$2:L1492,4,0)),"")</f>
        <v/>
      </c>
      <c r="M1493" s="4" t="str">
        <f>IFERROR(IF(VLOOKUP(I1493,I$2:M1492,5,0)=0,"",VLOOKUP(I1493,I$2:M1492,5,0)),"")</f>
        <v/>
      </c>
      <c r="AK1493" s="127" t="str">
        <f t="shared" si="210"/>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7"/>
        <v/>
      </c>
      <c r="BO1493" s="5" t="str">
        <f t="shared" si="208"/>
        <v/>
      </c>
      <c r="BP1493" s="15" t="str">
        <f t="shared" si="209"/>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L1494" s="4" t="str">
        <f>IFERROR(IF(VLOOKUP(I1494,I$2:L1493,4,0)=0,"",VLOOKUP(I1494,I$2:L1493,4,0)),"")</f>
        <v/>
      </c>
      <c r="M1494" s="4" t="str">
        <f>IFERROR(IF(VLOOKUP(I1494,I$2:M1493,5,0)=0,"",VLOOKUP(I1494,I$2:M1493,5,0)),"")</f>
        <v/>
      </c>
      <c r="AK1494" s="127" t="str">
        <f t="shared" si="210"/>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7"/>
        <v/>
      </c>
      <c r="BO1494" s="5" t="str">
        <f t="shared" si="208"/>
        <v/>
      </c>
      <c r="BP1494" s="15" t="str">
        <f t="shared" si="209"/>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L1495" s="4" t="str">
        <f>IFERROR(IF(VLOOKUP(I1495,I$2:L1494,4,0)=0,"",VLOOKUP(I1495,I$2:L1494,4,0)),"")</f>
        <v/>
      </c>
      <c r="M1495" s="4" t="str">
        <f>IFERROR(IF(VLOOKUP(I1495,I$2:M1494,5,0)=0,"",VLOOKUP(I1495,I$2:M1494,5,0)),"")</f>
        <v/>
      </c>
      <c r="AK1495" s="127" t="str">
        <f t="shared" si="210"/>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7"/>
        <v/>
      </c>
      <c r="BO1495" s="5" t="str">
        <f t="shared" si="208"/>
        <v/>
      </c>
      <c r="BP1495" s="15" t="str">
        <f t="shared" si="209"/>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L1496" s="4" t="str">
        <f>IFERROR(IF(VLOOKUP(I1496,I$2:L1495,4,0)=0,"",VLOOKUP(I1496,I$2:L1495,4,0)),"")</f>
        <v/>
      </c>
      <c r="M1496" s="4" t="str">
        <f>IFERROR(IF(VLOOKUP(I1496,I$2:M1495,5,0)=0,"",VLOOKUP(I1496,I$2:M1495,5,0)),"")</f>
        <v/>
      </c>
      <c r="AK1496" s="127" t="str">
        <f t="shared" si="210"/>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7"/>
        <v/>
      </c>
      <c r="BO1496" s="5" t="str">
        <f t="shared" si="208"/>
        <v/>
      </c>
      <c r="BP1496" s="15" t="str">
        <f t="shared" si="209"/>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L1497" s="4" t="str">
        <f>IFERROR(IF(VLOOKUP(I1497,I$2:L1496,4,0)=0,"",VLOOKUP(I1497,I$2:L1496,4,0)),"")</f>
        <v/>
      </c>
      <c r="M1497" s="4" t="str">
        <f>IFERROR(IF(VLOOKUP(I1497,I$2:M1496,5,0)=0,"",VLOOKUP(I1497,I$2:M1496,5,0)),"")</f>
        <v/>
      </c>
      <c r="AK1497" s="127" t="str">
        <f t="shared" si="210"/>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7"/>
        <v/>
      </c>
      <c r="BO1497" s="5" t="str">
        <f t="shared" si="208"/>
        <v/>
      </c>
      <c r="BP1497" s="15" t="str">
        <f t="shared" si="209"/>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L1498" s="4" t="str">
        <f>IFERROR(IF(VLOOKUP(I1498,I$2:L1497,4,0)=0,"",VLOOKUP(I1498,I$2:L1497,4,0)),"")</f>
        <v/>
      </c>
      <c r="M1498" s="4" t="str">
        <f>IFERROR(IF(VLOOKUP(I1498,I$2:M1497,5,0)=0,"",VLOOKUP(I1498,I$2:M1497,5,0)),"")</f>
        <v/>
      </c>
      <c r="AK1498" s="127" t="str">
        <f t="shared" si="210"/>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7"/>
        <v/>
      </c>
      <c r="BO1498" s="5" t="str">
        <f t="shared" si="208"/>
        <v/>
      </c>
      <c r="BP1498" s="15" t="str">
        <f t="shared" si="209"/>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L1499" s="4" t="str">
        <f>IFERROR(IF(VLOOKUP(I1499,I$2:L1498,4,0)=0,"",VLOOKUP(I1499,I$2:L1498,4,0)),"")</f>
        <v/>
      </c>
      <c r="M1499" s="4" t="str">
        <f>IFERROR(IF(VLOOKUP(I1499,I$2:M1498,5,0)=0,"",VLOOKUP(I1499,I$2:M1498,5,0)),"")</f>
        <v/>
      </c>
      <c r="AK1499" s="127" t="str">
        <f t="shared" si="210"/>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7"/>
        <v/>
      </c>
      <c r="BO1499" s="5" t="str">
        <f t="shared" si="208"/>
        <v/>
      </c>
      <c r="BP1499" s="15" t="str">
        <f t="shared" si="209"/>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L1500" s="4" t="str">
        <f>IFERROR(IF(VLOOKUP(I1500,I$2:L1499,4,0)=0,"",VLOOKUP(I1500,I$2:L1499,4,0)),"")</f>
        <v/>
      </c>
      <c r="M1500" s="4" t="str">
        <f>IFERROR(IF(VLOOKUP(I1500,I$2:M1499,5,0)=0,"",VLOOKUP(I1500,I$2:M1499,5,0)),"")</f>
        <v/>
      </c>
      <c r="AK1500" s="127" t="str">
        <f t="shared" si="210"/>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7"/>
        <v/>
      </c>
      <c r="BO1500" s="5" t="str">
        <f t="shared" si="208"/>
        <v/>
      </c>
      <c r="BP1500" s="15" t="str">
        <f t="shared" si="209"/>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L1501" s="4" t="str">
        <f>IFERROR(IF(VLOOKUP(I1501,I$2:L1500,4,0)=0,"",VLOOKUP(I1501,I$2:L1500,4,0)),"")</f>
        <v/>
      </c>
      <c r="M1501" s="4" t="str">
        <f>IFERROR(IF(VLOOKUP(I1501,I$2:M1500,5,0)=0,"",VLOOKUP(I1501,I$2:M1500,5,0)),"")</f>
        <v/>
      </c>
      <c r="AK1501" s="127" t="str">
        <f t="shared" si="210"/>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7"/>
        <v/>
      </c>
      <c r="BO1501" s="5" t="str">
        <f t="shared" si="208"/>
        <v/>
      </c>
      <c r="BP1501" s="15" t="str">
        <f t="shared" si="209"/>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L1502" s="4" t="str">
        <f>IFERROR(IF(VLOOKUP(I1502,I$2:L1501,4,0)=0,"",VLOOKUP(I1502,I$2:L1501,4,0)),"")</f>
        <v/>
      </c>
      <c r="M1502" s="4" t="str">
        <f>IFERROR(IF(VLOOKUP(I1502,I$2:M1501,5,0)=0,"",VLOOKUP(I1502,I$2:M1501,5,0)),"")</f>
        <v/>
      </c>
      <c r="AK1502" s="127" t="str">
        <f t="shared" si="210"/>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7"/>
        <v/>
      </c>
      <c r="BO1502" s="5" t="str">
        <f t="shared" si="208"/>
        <v/>
      </c>
      <c r="BP1502" s="15" t="str">
        <f t="shared" si="209"/>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L1503" s="4" t="str">
        <f>IFERROR(IF(VLOOKUP(I1503,I$2:L1502,4,0)=0,"",VLOOKUP(I1503,I$2:L1502,4,0)),"")</f>
        <v/>
      </c>
      <c r="M1503" s="4" t="str">
        <f>IFERROR(IF(VLOOKUP(I1503,I$2:M1502,5,0)=0,"",VLOOKUP(I1503,I$2:M1502,5,0)),"")</f>
        <v/>
      </c>
      <c r="AK1503" s="127" t="str">
        <f t="shared" si="210"/>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7"/>
        <v/>
      </c>
      <c r="BO1503" s="5" t="str">
        <f t="shared" si="208"/>
        <v/>
      </c>
      <c r="BP1503" s="15" t="str">
        <f t="shared" si="209"/>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L1504" s="4" t="str">
        <f>IFERROR(IF(VLOOKUP(I1504,I$2:L1503,4,0)=0,"",VLOOKUP(I1504,I$2:L1503,4,0)),"")</f>
        <v/>
      </c>
      <c r="M1504" s="4" t="str">
        <f>IFERROR(IF(VLOOKUP(I1504,I$2:M1503,5,0)=0,"",VLOOKUP(I1504,I$2:M1503,5,0)),"")</f>
        <v/>
      </c>
      <c r="AK1504" s="127" t="str">
        <f t="shared" si="210"/>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7"/>
        <v/>
      </c>
      <c r="BO1504" s="5" t="str">
        <f t="shared" si="208"/>
        <v/>
      </c>
      <c r="BP1504" s="15" t="str">
        <f t="shared" si="209"/>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L1505" s="4" t="str">
        <f>IFERROR(IF(VLOOKUP(I1505,I$2:L1504,4,0)=0,"",VLOOKUP(I1505,I$2:L1504,4,0)),"")</f>
        <v/>
      </c>
      <c r="M1505" s="4" t="str">
        <f>IFERROR(IF(VLOOKUP(I1505,I$2:M1504,5,0)=0,"",VLOOKUP(I1505,I$2:M1504,5,0)),"")</f>
        <v/>
      </c>
      <c r="AK1505" s="127" t="str">
        <f t="shared" si="210"/>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7"/>
        <v/>
      </c>
      <c r="BO1505" s="5" t="str">
        <f t="shared" si="208"/>
        <v/>
      </c>
      <c r="BP1505" s="15" t="str">
        <f t="shared" si="209"/>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L1506" s="4" t="str">
        <f>IFERROR(IF(VLOOKUP(I1506,I$2:L1505,4,0)=0,"",VLOOKUP(I1506,I$2:L1505,4,0)),"")</f>
        <v/>
      </c>
      <c r="M1506" s="4" t="str">
        <f>IFERROR(IF(VLOOKUP(I1506,I$2:M1505,5,0)=0,"",VLOOKUP(I1506,I$2:M1505,5,0)),"")</f>
        <v/>
      </c>
      <c r="AK1506" s="127" t="str">
        <f t="shared" si="210"/>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7"/>
        <v/>
      </c>
      <c r="BO1506" s="5" t="str">
        <f t="shared" si="208"/>
        <v/>
      </c>
      <c r="BP1506" s="15" t="str">
        <f t="shared" si="209"/>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L1507" s="4" t="str">
        <f>IFERROR(IF(VLOOKUP(I1507,I$2:L1506,4,0)=0,"",VLOOKUP(I1507,I$2:L1506,4,0)),"")</f>
        <v/>
      </c>
      <c r="M1507" s="4" t="str">
        <f>IFERROR(IF(VLOOKUP(I1507,I$2:M1506,5,0)=0,"",VLOOKUP(I1507,I$2:M1506,5,0)),"")</f>
        <v/>
      </c>
      <c r="AK1507" s="127" t="str">
        <f t="shared" si="210"/>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7"/>
        <v/>
      </c>
      <c r="BO1507" s="5" t="str">
        <f t="shared" si="208"/>
        <v/>
      </c>
      <c r="BP1507" s="15" t="str">
        <f t="shared" si="209"/>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L1508" s="4" t="str">
        <f>IFERROR(IF(VLOOKUP(I1508,I$2:L1507,4,0)=0,"",VLOOKUP(I1508,I$2:L1507,4,0)),"")</f>
        <v/>
      </c>
      <c r="M1508" s="4" t="str">
        <f>IFERROR(IF(VLOOKUP(I1508,I$2:M1507,5,0)=0,"",VLOOKUP(I1508,I$2:M1507,5,0)),"")</f>
        <v/>
      </c>
      <c r="AK1508" s="127" t="str">
        <f t="shared" si="210"/>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7"/>
        <v/>
      </c>
      <c r="BO1508" s="5" t="str">
        <f t="shared" si="208"/>
        <v/>
      </c>
      <c r="BP1508" s="15" t="str">
        <f t="shared" si="209"/>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L1509" s="4" t="str">
        <f>IFERROR(IF(VLOOKUP(I1509,I$2:L1508,4,0)=0,"",VLOOKUP(I1509,I$2:L1508,4,0)),"")</f>
        <v/>
      </c>
      <c r="M1509" s="4" t="str">
        <f>IFERROR(IF(VLOOKUP(I1509,I$2:M1508,5,0)=0,"",VLOOKUP(I1509,I$2:M1508,5,0)),"")</f>
        <v/>
      </c>
      <c r="AK1509" s="127" t="str">
        <f t="shared" si="210"/>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7"/>
        <v/>
      </c>
      <c r="BO1509" s="5" t="str">
        <f t="shared" si="208"/>
        <v/>
      </c>
      <c r="BP1509" s="15" t="str">
        <f t="shared" si="209"/>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L1510" s="4" t="str">
        <f>IFERROR(IF(VLOOKUP(I1510,I$2:L1509,4,0)=0,"",VLOOKUP(I1510,I$2:L1509,4,0)),"")</f>
        <v/>
      </c>
      <c r="M1510" s="4" t="str">
        <f>IFERROR(IF(VLOOKUP(I1510,I$2:M1509,5,0)=0,"",VLOOKUP(I1510,I$2:M1509,5,0)),"")</f>
        <v/>
      </c>
      <c r="AK1510" s="127" t="str">
        <f t="shared" si="210"/>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7"/>
        <v/>
      </c>
      <c r="BO1510" s="5" t="str">
        <f t="shared" si="208"/>
        <v/>
      </c>
      <c r="BP1510" s="15" t="str">
        <f t="shared" si="209"/>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L1511" s="4" t="str">
        <f>IFERROR(IF(VLOOKUP(I1511,I$2:L1510,4,0)=0,"",VLOOKUP(I1511,I$2:L1510,4,0)),"")</f>
        <v/>
      </c>
      <c r="M1511" s="4" t="str">
        <f>IFERROR(IF(VLOOKUP(I1511,I$2:M1510,5,0)=0,"",VLOOKUP(I1511,I$2:M1510,5,0)),"")</f>
        <v/>
      </c>
      <c r="AK1511" s="127" t="str">
        <f t="shared" si="210"/>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7"/>
        <v/>
      </c>
      <c r="BO1511" s="5" t="str">
        <f t="shared" si="208"/>
        <v/>
      </c>
      <c r="BP1511" s="15" t="str">
        <f t="shared" si="209"/>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L1512" s="4" t="str">
        <f>IFERROR(IF(VLOOKUP(I1512,I$2:L1511,4,0)=0,"",VLOOKUP(I1512,I$2:L1511,4,0)),"")</f>
        <v/>
      </c>
      <c r="M1512" s="4" t="str">
        <f>IFERROR(IF(VLOOKUP(I1512,I$2:M1511,5,0)=0,"",VLOOKUP(I1512,I$2:M1511,5,0)),"")</f>
        <v/>
      </c>
      <c r="AK1512" s="127" t="str">
        <f t="shared" si="210"/>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7"/>
        <v/>
      </c>
      <c r="BO1512" s="5" t="str">
        <f t="shared" si="208"/>
        <v/>
      </c>
      <c r="BP1512" s="15" t="str">
        <f t="shared" si="209"/>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L1513" s="4" t="str">
        <f>IFERROR(IF(VLOOKUP(I1513,I$2:L1512,4,0)=0,"",VLOOKUP(I1513,I$2:L1512,4,0)),"")</f>
        <v/>
      </c>
      <c r="M1513" s="4" t="str">
        <f>IFERROR(IF(VLOOKUP(I1513,I$2:M1512,5,0)=0,"",VLOOKUP(I1513,I$2:M1512,5,0)),"")</f>
        <v/>
      </c>
      <c r="AK1513" s="127" t="str">
        <f t="shared" si="210"/>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7"/>
        <v/>
      </c>
      <c r="BO1513" s="5" t="str">
        <f t="shared" si="208"/>
        <v/>
      </c>
      <c r="BP1513" s="15" t="str">
        <f t="shared" si="209"/>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L1514" s="4" t="str">
        <f>IFERROR(IF(VLOOKUP(I1514,I$2:L1513,4,0)=0,"",VLOOKUP(I1514,I$2:L1513,4,0)),"")</f>
        <v/>
      </c>
      <c r="M1514" s="4" t="str">
        <f>IFERROR(IF(VLOOKUP(I1514,I$2:M1513,5,0)=0,"",VLOOKUP(I1514,I$2:M1513,5,0)),"")</f>
        <v/>
      </c>
      <c r="AK1514" s="127" t="str">
        <f t="shared" si="210"/>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7"/>
        <v/>
      </c>
      <c r="BO1514" s="5" t="str">
        <f t="shared" si="208"/>
        <v/>
      </c>
      <c r="BP1514" s="15" t="str">
        <f t="shared" si="209"/>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L1515" s="4" t="str">
        <f>IFERROR(IF(VLOOKUP(I1515,I$2:L1514,4,0)=0,"",VLOOKUP(I1515,I$2:L1514,4,0)),"")</f>
        <v/>
      </c>
      <c r="M1515" s="4" t="str">
        <f>IFERROR(IF(VLOOKUP(I1515,I$2:M1514,5,0)=0,"",VLOOKUP(I1515,I$2:M1514,5,0)),"")</f>
        <v/>
      </c>
      <c r="AK1515" s="127" t="str">
        <f t="shared" si="210"/>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7"/>
        <v/>
      </c>
      <c r="BO1515" s="5" t="str">
        <f t="shared" si="208"/>
        <v/>
      </c>
      <c r="BP1515" s="15" t="str">
        <f t="shared" si="209"/>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L1516" s="4" t="str">
        <f>IFERROR(IF(VLOOKUP(I1516,I$2:L1515,4,0)=0,"",VLOOKUP(I1516,I$2:L1515,4,0)),"")</f>
        <v/>
      </c>
      <c r="M1516" s="4" t="str">
        <f>IFERROR(IF(VLOOKUP(I1516,I$2:M1515,5,0)=0,"",VLOOKUP(I1516,I$2:M1515,5,0)),"")</f>
        <v/>
      </c>
      <c r="AK1516" s="127" t="str">
        <f t="shared" si="210"/>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7"/>
        <v/>
      </c>
      <c r="BO1516" s="5" t="str">
        <f t="shared" si="208"/>
        <v/>
      </c>
      <c r="BP1516" s="15" t="str">
        <f t="shared" si="209"/>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L1517" s="4" t="str">
        <f>IFERROR(IF(VLOOKUP(I1517,I$2:L1516,4,0)=0,"",VLOOKUP(I1517,I$2:L1516,4,0)),"")</f>
        <v/>
      </c>
      <c r="M1517" s="4" t="str">
        <f>IFERROR(IF(VLOOKUP(I1517,I$2:M1516,5,0)=0,"",VLOOKUP(I1517,I$2:M1516,5,0)),"")</f>
        <v/>
      </c>
      <c r="AK1517" s="127" t="str">
        <f t="shared" si="210"/>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7"/>
        <v/>
      </c>
      <c r="BO1517" s="5" t="str">
        <f t="shared" si="208"/>
        <v/>
      </c>
      <c r="BP1517" s="15" t="str">
        <f t="shared" si="209"/>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L1518" s="4" t="str">
        <f>IFERROR(IF(VLOOKUP(I1518,I$2:L1517,4,0)=0,"",VLOOKUP(I1518,I$2:L1517,4,0)),"")</f>
        <v/>
      </c>
      <c r="M1518" s="4" t="str">
        <f>IFERROR(IF(VLOOKUP(I1518,I$2:M1517,5,0)=0,"",VLOOKUP(I1518,I$2:M1517,5,0)),"")</f>
        <v/>
      </c>
      <c r="AK1518" s="127" t="str">
        <f t="shared" si="210"/>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7"/>
        <v/>
      </c>
      <c r="BO1518" s="5" t="str">
        <f t="shared" si="208"/>
        <v/>
      </c>
      <c r="BP1518" s="15" t="str">
        <f t="shared" si="209"/>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L1519" s="4" t="str">
        <f>IFERROR(IF(VLOOKUP(I1519,I$2:L1518,4,0)=0,"",VLOOKUP(I1519,I$2:L1518,4,0)),"")</f>
        <v/>
      </c>
      <c r="M1519" s="4" t="str">
        <f>IFERROR(IF(VLOOKUP(I1519,I$2:M1518,5,0)=0,"",VLOOKUP(I1519,I$2:M1518,5,0)),"")</f>
        <v/>
      </c>
      <c r="AK1519" s="127" t="str">
        <f t="shared" si="210"/>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7"/>
        <v/>
      </c>
      <c r="BO1519" s="5" t="str">
        <f t="shared" si="208"/>
        <v/>
      </c>
      <c r="BP1519" s="15" t="str">
        <f t="shared" si="209"/>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L1520" s="4" t="str">
        <f>IFERROR(IF(VLOOKUP(I1520,I$2:L1519,4,0)=0,"",VLOOKUP(I1520,I$2:L1519,4,0)),"")</f>
        <v/>
      </c>
      <c r="M1520" s="4" t="str">
        <f>IFERROR(IF(VLOOKUP(I1520,I$2:M1519,5,0)=0,"",VLOOKUP(I1520,I$2:M1519,5,0)),"")</f>
        <v/>
      </c>
      <c r="AK1520" s="127" t="str">
        <f t="shared" si="210"/>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7"/>
        <v/>
      </c>
      <c r="BO1520" s="5" t="str">
        <f t="shared" si="208"/>
        <v/>
      </c>
      <c r="BP1520" s="15" t="str">
        <f t="shared" si="209"/>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L1521" s="4" t="str">
        <f>IFERROR(IF(VLOOKUP(I1521,I$2:L1520,4,0)=0,"",VLOOKUP(I1521,I$2:L1520,4,0)),"")</f>
        <v/>
      </c>
      <c r="M1521" s="4" t="str">
        <f>IFERROR(IF(VLOOKUP(I1521,I$2:M1520,5,0)=0,"",VLOOKUP(I1521,I$2:M1520,5,0)),"")</f>
        <v/>
      </c>
      <c r="AK1521" s="127" t="str">
        <f t="shared" si="210"/>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7"/>
        <v/>
      </c>
      <c r="BO1521" s="5" t="str">
        <f t="shared" si="208"/>
        <v/>
      </c>
      <c r="BP1521" s="15" t="str">
        <f t="shared" si="209"/>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L1522" s="4" t="str">
        <f>IFERROR(IF(VLOOKUP(I1522,I$2:L1521,4,0)=0,"",VLOOKUP(I1522,I$2:L1521,4,0)),"")</f>
        <v/>
      </c>
      <c r="M1522" s="4" t="str">
        <f>IFERROR(IF(VLOOKUP(I1522,I$2:M1521,5,0)=0,"",VLOOKUP(I1522,I$2:M1521,5,0)),"")</f>
        <v/>
      </c>
      <c r="AK1522" s="127" t="str">
        <f t="shared" si="210"/>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7"/>
        <v/>
      </c>
      <c r="BO1522" s="5" t="str">
        <f t="shared" si="208"/>
        <v/>
      </c>
      <c r="BP1522" s="15" t="str">
        <f t="shared" si="209"/>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L1523" s="4" t="str">
        <f>IFERROR(IF(VLOOKUP(I1523,I$2:L1522,4,0)=0,"",VLOOKUP(I1523,I$2:L1522,4,0)),"")</f>
        <v/>
      </c>
      <c r="M1523" s="4" t="str">
        <f>IFERROR(IF(VLOOKUP(I1523,I$2:M1522,5,0)=0,"",VLOOKUP(I1523,I$2:M1522,5,0)),"")</f>
        <v/>
      </c>
      <c r="AK1523" s="127" t="str">
        <f t="shared" si="210"/>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7"/>
        <v/>
      </c>
      <c r="BO1523" s="5" t="str">
        <f t="shared" si="208"/>
        <v/>
      </c>
      <c r="BP1523" s="15" t="str">
        <f t="shared" si="209"/>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L1524" s="4" t="str">
        <f>IFERROR(IF(VLOOKUP(I1524,I$2:L1523,4,0)=0,"",VLOOKUP(I1524,I$2:L1523,4,0)),"")</f>
        <v/>
      </c>
      <c r="M1524" s="4" t="str">
        <f>IFERROR(IF(VLOOKUP(I1524,I$2:M1523,5,0)=0,"",VLOOKUP(I1524,I$2:M1523,5,0)),"")</f>
        <v/>
      </c>
      <c r="AK1524" s="127" t="str">
        <f t="shared" si="210"/>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7"/>
        <v/>
      </c>
      <c r="BO1524" s="5" t="str">
        <f t="shared" si="208"/>
        <v/>
      </c>
      <c r="BP1524" s="15" t="str">
        <f t="shared" si="209"/>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L1525" s="4" t="str">
        <f>IFERROR(IF(VLOOKUP(I1525,I$2:L1524,4,0)=0,"",VLOOKUP(I1525,I$2:L1524,4,0)),"")</f>
        <v/>
      </c>
      <c r="M1525" s="4" t="str">
        <f>IFERROR(IF(VLOOKUP(I1525,I$2:M1524,5,0)=0,"",VLOOKUP(I1525,I$2:M1524,5,0)),"")</f>
        <v/>
      </c>
      <c r="AK1525" s="127" t="str">
        <f t="shared" si="210"/>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7"/>
        <v/>
      </c>
      <c r="BO1525" s="5" t="str">
        <f t="shared" si="208"/>
        <v/>
      </c>
      <c r="BP1525" s="15" t="str">
        <f t="shared" si="209"/>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L1526" s="4" t="str">
        <f>IFERROR(IF(VLOOKUP(I1526,I$2:L1525,4,0)=0,"",VLOOKUP(I1526,I$2:L1525,4,0)),"")</f>
        <v/>
      </c>
      <c r="M1526" s="4" t="str">
        <f>IFERROR(IF(VLOOKUP(I1526,I$2:M1525,5,0)=0,"",VLOOKUP(I1526,I$2:M1525,5,0)),"")</f>
        <v/>
      </c>
      <c r="AK1526" s="127" t="str">
        <f t="shared" si="210"/>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7"/>
        <v/>
      </c>
      <c r="BO1526" s="5" t="str">
        <f t="shared" si="208"/>
        <v/>
      </c>
      <c r="BP1526" s="15" t="str">
        <f t="shared" si="209"/>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L1527" s="4" t="str">
        <f>IFERROR(IF(VLOOKUP(I1527,I$2:L1526,4,0)=0,"",VLOOKUP(I1527,I$2:L1526,4,0)),"")</f>
        <v/>
      </c>
      <c r="M1527" s="4" t="str">
        <f>IFERROR(IF(VLOOKUP(I1527,I$2:M1526,5,0)=0,"",VLOOKUP(I1527,I$2:M1526,5,0)),"")</f>
        <v/>
      </c>
      <c r="AK1527" s="127" t="str">
        <f t="shared" si="210"/>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7"/>
        <v/>
      </c>
      <c r="BO1527" s="5" t="str">
        <f t="shared" si="208"/>
        <v/>
      </c>
      <c r="BP1527" s="15" t="str">
        <f t="shared" si="209"/>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L1528" s="4" t="str">
        <f>IFERROR(IF(VLOOKUP(I1528,I$2:L1527,4,0)=0,"",VLOOKUP(I1528,I$2:L1527,4,0)),"")</f>
        <v/>
      </c>
      <c r="M1528" s="4" t="str">
        <f>IFERROR(IF(VLOOKUP(I1528,I$2:M1527,5,0)=0,"",VLOOKUP(I1528,I$2:M1527,5,0)),"")</f>
        <v/>
      </c>
      <c r="AK1528" s="127" t="str">
        <f t="shared" si="210"/>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7"/>
        <v/>
      </c>
      <c r="BO1528" s="5" t="str">
        <f t="shared" si="208"/>
        <v/>
      </c>
      <c r="BP1528" s="15" t="str">
        <f t="shared" si="209"/>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L1529" s="4" t="str">
        <f>IFERROR(IF(VLOOKUP(I1529,I$2:L1528,4,0)=0,"",VLOOKUP(I1529,I$2:L1528,4,0)),"")</f>
        <v/>
      </c>
      <c r="M1529" s="4" t="str">
        <f>IFERROR(IF(VLOOKUP(I1529,I$2:M1528,5,0)=0,"",VLOOKUP(I1529,I$2:M1528,5,0)),"")</f>
        <v/>
      </c>
      <c r="AK1529" s="127" t="str">
        <f t="shared" si="210"/>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7"/>
        <v/>
      </c>
      <c r="BO1529" s="5" t="str">
        <f t="shared" si="208"/>
        <v/>
      </c>
      <c r="BP1529" s="15" t="str">
        <f t="shared" si="209"/>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L1530" s="4" t="str">
        <f>IFERROR(IF(VLOOKUP(I1530,I$2:L1529,4,0)=0,"",VLOOKUP(I1530,I$2:L1529,4,0)),"")</f>
        <v/>
      </c>
      <c r="M1530" s="4" t="str">
        <f>IFERROR(IF(VLOOKUP(I1530,I$2:M1529,5,0)=0,"",VLOOKUP(I1530,I$2:M1529,5,0)),"")</f>
        <v/>
      </c>
      <c r="AK1530" s="127" t="str">
        <f t="shared" si="210"/>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7"/>
        <v/>
      </c>
      <c r="BO1530" s="5" t="str">
        <f t="shared" si="208"/>
        <v/>
      </c>
      <c r="BP1530" s="15" t="str">
        <f t="shared" si="209"/>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L1531" s="4" t="str">
        <f>IFERROR(IF(VLOOKUP(I1531,I$2:L1530,4,0)=0,"",VLOOKUP(I1531,I$2:L1530,4,0)),"")</f>
        <v/>
      </c>
      <c r="M1531" s="4" t="str">
        <f>IFERROR(IF(VLOOKUP(I1531,I$2:M1530,5,0)=0,"",VLOOKUP(I1531,I$2:M1530,5,0)),"")</f>
        <v/>
      </c>
      <c r="AK1531" s="127" t="str">
        <f t="shared" si="210"/>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7"/>
        <v/>
      </c>
      <c r="BO1531" s="5" t="str">
        <f t="shared" si="208"/>
        <v/>
      </c>
      <c r="BP1531" s="15" t="str">
        <f t="shared" si="209"/>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L1532" s="4" t="str">
        <f>IFERROR(IF(VLOOKUP(I1532,I$2:L1531,4,0)=0,"",VLOOKUP(I1532,I$2:L1531,4,0)),"")</f>
        <v/>
      </c>
      <c r="M1532" s="4" t="str">
        <f>IFERROR(IF(VLOOKUP(I1532,I$2:M1531,5,0)=0,"",VLOOKUP(I1532,I$2:M1531,5,0)),"")</f>
        <v/>
      </c>
      <c r="AK1532" s="127" t="str">
        <f t="shared" si="210"/>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7"/>
        <v/>
      </c>
      <c r="BO1532" s="5" t="str">
        <f t="shared" si="208"/>
        <v/>
      </c>
      <c r="BP1532" s="15" t="str">
        <f t="shared" si="209"/>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L1533" s="4" t="str">
        <f>IFERROR(IF(VLOOKUP(I1533,I$2:L1532,4,0)=0,"",VLOOKUP(I1533,I$2:L1532,4,0)),"")</f>
        <v/>
      </c>
      <c r="M1533" s="4" t="str">
        <f>IFERROR(IF(VLOOKUP(I1533,I$2:M1532,5,0)=0,"",VLOOKUP(I1533,I$2:M1532,5,0)),"")</f>
        <v/>
      </c>
      <c r="AK1533" s="127" t="str">
        <f t="shared" si="210"/>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7"/>
        <v/>
      </c>
      <c r="BO1533" s="5" t="str">
        <f t="shared" si="208"/>
        <v/>
      </c>
      <c r="BP1533" s="15" t="str">
        <f t="shared" si="209"/>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L1534" s="4" t="str">
        <f>IFERROR(IF(VLOOKUP(I1534,I$2:L1533,4,0)=0,"",VLOOKUP(I1534,I$2:L1533,4,0)),"")</f>
        <v/>
      </c>
      <c r="M1534" s="4" t="str">
        <f>IFERROR(IF(VLOOKUP(I1534,I$2:M1533,5,0)=0,"",VLOOKUP(I1534,I$2:M1533,5,0)),"")</f>
        <v/>
      </c>
      <c r="AK1534" s="127" t="str">
        <f t="shared" si="210"/>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7"/>
        <v/>
      </c>
      <c r="BO1534" s="5" t="str">
        <f t="shared" si="208"/>
        <v/>
      </c>
      <c r="BP1534" s="15" t="str">
        <f t="shared" si="209"/>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L1535" s="4" t="str">
        <f>IFERROR(IF(VLOOKUP(I1535,I$2:L1534,4,0)=0,"",VLOOKUP(I1535,I$2:L1534,4,0)),"")</f>
        <v/>
      </c>
      <c r="M1535" s="4" t="str">
        <f>IFERROR(IF(VLOOKUP(I1535,I$2:M1534,5,0)=0,"",VLOOKUP(I1535,I$2:M1534,5,0)),"")</f>
        <v/>
      </c>
      <c r="AK1535" s="127" t="str">
        <f t="shared" si="210"/>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7"/>
        <v/>
      </c>
      <c r="BO1535" s="5" t="str">
        <f t="shared" si="208"/>
        <v/>
      </c>
      <c r="BP1535" s="15" t="str">
        <f t="shared" si="209"/>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L1536" s="4" t="str">
        <f>IFERROR(IF(VLOOKUP(I1536,I$2:L1535,4,0)=0,"",VLOOKUP(I1536,I$2:L1535,4,0)),"")</f>
        <v/>
      </c>
      <c r="M1536" s="4" t="str">
        <f>IFERROR(IF(VLOOKUP(I1536,I$2:M1535,5,0)=0,"",VLOOKUP(I1536,I$2:M1535,5,0)),"")</f>
        <v/>
      </c>
      <c r="AK1536" s="127" t="str">
        <f t="shared" si="210"/>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7"/>
        <v/>
      </c>
      <c r="BO1536" s="5" t="str">
        <f t="shared" si="208"/>
        <v/>
      </c>
      <c r="BP1536" s="15" t="str">
        <f t="shared" si="209"/>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L1537" s="4" t="str">
        <f>IFERROR(IF(VLOOKUP(I1537,I$2:L1536,4,0)=0,"",VLOOKUP(I1537,I$2:L1536,4,0)),"")</f>
        <v/>
      </c>
      <c r="M1537" s="4" t="str">
        <f>IFERROR(IF(VLOOKUP(I1537,I$2:M1536,5,0)=0,"",VLOOKUP(I1537,I$2:M1536,5,0)),"")</f>
        <v/>
      </c>
      <c r="AK1537" s="127" t="str">
        <f t="shared" si="210"/>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7"/>
        <v/>
      </c>
      <c r="BO1537" s="5" t="str">
        <f t="shared" si="208"/>
        <v/>
      </c>
      <c r="BP1537" s="15" t="str">
        <f t="shared" si="209"/>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L1538" s="4" t="str">
        <f>IFERROR(IF(VLOOKUP(I1538,I$2:L1537,4,0)=0,"",VLOOKUP(I1538,I$2:L1537,4,0)),"")</f>
        <v/>
      </c>
      <c r="M1538" s="4" t="str">
        <f>IFERROR(IF(VLOOKUP(I1538,I$2:M1537,5,0)=0,"",VLOOKUP(I1538,I$2:M1537,5,0)),"")</f>
        <v/>
      </c>
      <c r="AK1538" s="127" t="str">
        <f t="shared" si="210"/>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11">IF(BM1538="","",AI1538)</f>
        <v/>
      </c>
      <c r="BO1538" s="5" t="str">
        <f t="shared" ref="BO1538:BO1601" si="212">IF(BM1538="","",E1538)</f>
        <v/>
      </c>
      <c r="BP1538" s="15" t="str">
        <f t="shared" ref="BP1538:BP1601" si="213">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L1539" s="4" t="str">
        <f>IFERROR(IF(VLOOKUP(I1539,I$2:L1538,4,0)=0,"",VLOOKUP(I1539,I$2:L1538,4,0)),"")</f>
        <v/>
      </c>
      <c r="M1539" s="4" t="str">
        <f>IFERROR(IF(VLOOKUP(I1539,I$2:M1538,5,0)=0,"",VLOOKUP(I1539,I$2:M1538,5,0)),"")</f>
        <v/>
      </c>
      <c r="AK1539" s="127" t="str">
        <f t="shared" ref="AK1539:AK1602" si="214">IF(AJ1539="","",AJ1539/((AH1539*0.746*365*24)+438))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11"/>
        <v/>
      </c>
      <c r="BO1539" s="5" t="str">
        <f t="shared" si="212"/>
        <v/>
      </c>
      <c r="BP1539" s="15" t="str">
        <f t="shared" si="213"/>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L1540" s="4" t="str">
        <f>IFERROR(IF(VLOOKUP(I1540,I$2:L1539,4,0)=0,"",VLOOKUP(I1540,I$2:L1539,4,0)),"")</f>
        <v/>
      </c>
      <c r="M1540" s="4" t="str">
        <f>IFERROR(IF(VLOOKUP(I1540,I$2:M1539,5,0)=0,"",VLOOKUP(I1540,I$2:M1539,5,0)),"")</f>
        <v/>
      </c>
      <c r="AK1540" s="127" t="str">
        <f t="shared" si="214"/>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11"/>
        <v/>
      </c>
      <c r="BO1540" s="5" t="str">
        <f t="shared" si="212"/>
        <v/>
      </c>
      <c r="BP1540" s="15" t="str">
        <f t="shared" si="213"/>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L1541" s="4" t="str">
        <f>IFERROR(IF(VLOOKUP(I1541,I$2:L1540,4,0)=0,"",VLOOKUP(I1541,I$2:L1540,4,0)),"")</f>
        <v/>
      </c>
      <c r="M1541" s="4" t="str">
        <f>IFERROR(IF(VLOOKUP(I1541,I$2:M1540,5,0)=0,"",VLOOKUP(I1541,I$2:M1540,5,0)),"")</f>
        <v/>
      </c>
      <c r="AK1541" s="127" t="str">
        <f t="shared" si="214"/>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11"/>
        <v/>
      </c>
      <c r="BO1541" s="5" t="str">
        <f t="shared" si="212"/>
        <v/>
      </c>
      <c r="BP1541" s="15" t="str">
        <f t="shared" si="213"/>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L1542" s="4" t="str">
        <f>IFERROR(IF(VLOOKUP(I1542,I$2:L1541,4,0)=0,"",VLOOKUP(I1542,I$2:L1541,4,0)),"")</f>
        <v/>
      </c>
      <c r="M1542" s="4" t="str">
        <f>IFERROR(IF(VLOOKUP(I1542,I$2:M1541,5,0)=0,"",VLOOKUP(I1542,I$2:M1541,5,0)),"")</f>
        <v/>
      </c>
      <c r="AK1542" s="127" t="str">
        <f t="shared" si="214"/>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11"/>
        <v/>
      </c>
      <c r="BO1542" s="5" t="str">
        <f t="shared" si="212"/>
        <v/>
      </c>
      <c r="BP1542" s="15" t="str">
        <f t="shared" si="213"/>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L1543" s="4" t="str">
        <f>IFERROR(IF(VLOOKUP(I1543,I$2:L1542,4,0)=0,"",VLOOKUP(I1543,I$2:L1542,4,0)),"")</f>
        <v/>
      </c>
      <c r="M1543" s="4" t="str">
        <f>IFERROR(IF(VLOOKUP(I1543,I$2:M1542,5,0)=0,"",VLOOKUP(I1543,I$2:M1542,5,0)),"")</f>
        <v/>
      </c>
      <c r="AK1543" s="127" t="str">
        <f t="shared" si="214"/>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11"/>
        <v/>
      </c>
      <c r="BO1543" s="5" t="str">
        <f t="shared" si="212"/>
        <v/>
      </c>
      <c r="BP1543" s="15" t="str">
        <f t="shared" si="213"/>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L1544" s="4" t="str">
        <f>IFERROR(IF(VLOOKUP(I1544,I$2:L1543,4,0)=0,"",VLOOKUP(I1544,I$2:L1543,4,0)),"")</f>
        <v/>
      </c>
      <c r="M1544" s="4" t="str">
        <f>IFERROR(IF(VLOOKUP(I1544,I$2:M1543,5,0)=0,"",VLOOKUP(I1544,I$2:M1543,5,0)),"")</f>
        <v/>
      </c>
      <c r="AK1544" s="127" t="str">
        <f t="shared" si="214"/>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11"/>
        <v/>
      </c>
      <c r="BO1544" s="5" t="str">
        <f t="shared" si="212"/>
        <v/>
      </c>
      <c r="BP1544" s="15" t="str">
        <f t="shared" si="213"/>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L1545" s="4" t="str">
        <f>IFERROR(IF(VLOOKUP(I1545,I$2:L1544,4,0)=0,"",VLOOKUP(I1545,I$2:L1544,4,0)),"")</f>
        <v/>
      </c>
      <c r="M1545" s="4" t="str">
        <f>IFERROR(IF(VLOOKUP(I1545,I$2:M1544,5,0)=0,"",VLOOKUP(I1545,I$2:M1544,5,0)),"")</f>
        <v/>
      </c>
      <c r="AK1545" s="127" t="str">
        <f t="shared" si="214"/>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11"/>
        <v/>
      </c>
      <c r="BO1545" s="5" t="str">
        <f t="shared" si="212"/>
        <v/>
      </c>
      <c r="BP1545" s="15" t="str">
        <f t="shared" si="213"/>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L1546" s="4" t="str">
        <f>IFERROR(IF(VLOOKUP(I1546,I$2:L1545,4,0)=0,"",VLOOKUP(I1546,I$2:L1545,4,0)),"")</f>
        <v/>
      </c>
      <c r="M1546" s="4" t="str">
        <f>IFERROR(IF(VLOOKUP(I1546,I$2:M1545,5,0)=0,"",VLOOKUP(I1546,I$2:M1545,5,0)),"")</f>
        <v/>
      </c>
      <c r="AK1546" s="127" t="str">
        <f t="shared" si="214"/>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11"/>
        <v/>
      </c>
      <c r="BO1546" s="5" t="str">
        <f t="shared" si="212"/>
        <v/>
      </c>
      <c r="BP1546" s="15" t="str">
        <f t="shared" si="213"/>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L1547" s="4" t="str">
        <f>IFERROR(IF(VLOOKUP(I1547,I$2:L1546,4,0)=0,"",VLOOKUP(I1547,I$2:L1546,4,0)),"")</f>
        <v/>
      </c>
      <c r="M1547" s="4" t="str">
        <f>IFERROR(IF(VLOOKUP(I1547,I$2:M1546,5,0)=0,"",VLOOKUP(I1547,I$2:M1546,5,0)),"")</f>
        <v/>
      </c>
      <c r="AK1547" s="127" t="str">
        <f t="shared" si="214"/>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11"/>
        <v/>
      </c>
      <c r="BO1547" s="5" t="str">
        <f t="shared" si="212"/>
        <v/>
      </c>
      <c r="BP1547" s="15" t="str">
        <f t="shared" si="213"/>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L1548" s="4" t="str">
        <f>IFERROR(IF(VLOOKUP(I1548,I$2:L1547,4,0)=0,"",VLOOKUP(I1548,I$2:L1547,4,0)),"")</f>
        <v/>
      </c>
      <c r="M1548" s="4" t="str">
        <f>IFERROR(IF(VLOOKUP(I1548,I$2:M1547,5,0)=0,"",VLOOKUP(I1548,I$2:M1547,5,0)),"")</f>
        <v/>
      </c>
      <c r="AK1548" s="127" t="str">
        <f t="shared" si="214"/>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11"/>
        <v/>
      </c>
      <c r="BO1548" s="5" t="str">
        <f t="shared" si="212"/>
        <v/>
      </c>
      <c r="BP1548" s="15" t="str">
        <f t="shared" si="213"/>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L1549" s="4" t="str">
        <f>IFERROR(IF(VLOOKUP(I1549,I$2:L1548,4,0)=0,"",VLOOKUP(I1549,I$2:L1548,4,0)),"")</f>
        <v/>
      </c>
      <c r="M1549" s="4" t="str">
        <f>IFERROR(IF(VLOOKUP(I1549,I$2:M1548,5,0)=0,"",VLOOKUP(I1549,I$2:M1548,5,0)),"")</f>
        <v/>
      </c>
      <c r="AK1549" s="127" t="str">
        <f t="shared" si="214"/>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11"/>
        <v/>
      </c>
      <c r="BO1549" s="5" t="str">
        <f t="shared" si="212"/>
        <v/>
      </c>
      <c r="BP1549" s="15" t="str">
        <f t="shared" si="213"/>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L1550" s="4" t="str">
        <f>IFERROR(IF(VLOOKUP(I1550,I$2:L1549,4,0)=0,"",VLOOKUP(I1550,I$2:L1549,4,0)),"")</f>
        <v/>
      </c>
      <c r="M1550" s="4" t="str">
        <f>IFERROR(IF(VLOOKUP(I1550,I$2:M1549,5,0)=0,"",VLOOKUP(I1550,I$2:M1549,5,0)),"")</f>
        <v/>
      </c>
      <c r="AK1550" s="127" t="str">
        <f t="shared" si="214"/>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11"/>
        <v/>
      </c>
      <c r="BO1550" s="5" t="str">
        <f t="shared" si="212"/>
        <v/>
      </c>
      <c r="BP1550" s="15" t="str">
        <f t="shared" si="213"/>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L1551" s="4" t="str">
        <f>IFERROR(IF(VLOOKUP(I1551,I$2:L1550,4,0)=0,"",VLOOKUP(I1551,I$2:L1550,4,0)),"")</f>
        <v/>
      </c>
      <c r="M1551" s="4" t="str">
        <f>IFERROR(IF(VLOOKUP(I1551,I$2:M1550,5,0)=0,"",VLOOKUP(I1551,I$2:M1550,5,0)),"")</f>
        <v/>
      </c>
      <c r="AK1551" s="127" t="str">
        <f t="shared" si="214"/>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11"/>
        <v/>
      </c>
      <c r="BO1551" s="5" t="str">
        <f t="shared" si="212"/>
        <v/>
      </c>
      <c r="BP1551" s="15" t="str">
        <f t="shared" si="213"/>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L1552" s="4" t="str">
        <f>IFERROR(IF(VLOOKUP(I1552,I$2:L1551,4,0)=0,"",VLOOKUP(I1552,I$2:L1551,4,0)),"")</f>
        <v/>
      </c>
      <c r="M1552" s="4" t="str">
        <f>IFERROR(IF(VLOOKUP(I1552,I$2:M1551,5,0)=0,"",VLOOKUP(I1552,I$2:M1551,5,0)),"")</f>
        <v/>
      </c>
      <c r="AK1552" s="127" t="str">
        <f t="shared" si="214"/>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11"/>
        <v/>
      </c>
      <c r="BO1552" s="5" t="str">
        <f t="shared" si="212"/>
        <v/>
      </c>
      <c r="BP1552" s="15" t="str">
        <f t="shared" si="213"/>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L1553" s="4" t="str">
        <f>IFERROR(IF(VLOOKUP(I1553,I$2:L1552,4,0)=0,"",VLOOKUP(I1553,I$2:L1552,4,0)),"")</f>
        <v/>
      </c>
      <c r="M1553" s="4" t="str">
        <f>IFERROR(IF(VLOOKUP(I1553,I$2:M1552,5,0)=0,"",VLOOKUP(I1553,I$2:M1552,5,0)),"")</f>
        <v/>
      </c>
      <c r="AK1553" s="127" t="str">
        <f t="shared" si="214"/>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11"/>
        <v/>
      </c>
      <c r="BO1553" s="5" t="str">
        <f t="shared" si="212"/>
        <v/>
      </c>
      <c r="BP1553" s="15" t="str">
        <f t="shared" si="213"/>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L1554" s="4" t="str">
        <f>IFERROR(IF(VLOOKUP(I1554,I$2:L1553,4,0)=0,"",VLOOKUP(I1554,I$2:L1553,4,0)),"")</f>
        <v/>
      </c>
      <c r="M1554" s="4" t="str">
        <f>IFERROR(IF(VLOOKUP(I1554,I$2:M1553,5,0)=0,"",VLOOKUP(I1554,I$2:M1553,5,0)),"")</f>
        <v/>
      </c>
      <c r="AK1554" s="127" t="str">
        <f t="shared" si="214"/>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11"/>
        <v/>
      </c>
      <c r="BO1554" s="5" t="str">
        <f t="shared" si="212"/>
        <v/>
      </c>
      <c r="BP1554" s="15" t="str">
        <f t="shared" si="213"/>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L1555" s="4" t="str">
        <f>IFERROR(IF(VLOOKUP(I1555,I$2:L1554,4,0)=0,"",VLOOKUP(I1555,I$2:L1554,4,0)),"")</f>
        <v/>
      </c>
      <c r="M1555" s="4" t="str">
        <f>IFERROR(IF(VLOOKUP(I1555,I$2:M1554,5,0)=0,"",VLOOKUP(I1555,I$2:M1554,5,0)),"")</f>
        <v/>
      </c>
      <c r="AK1555" s="127" t="str">
        <f t="shared" si="214"/>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11"/>
        <v/>
      </c>
      <c r="BO1555" s="5" t="str">
        <f t="shared" si="212"/>
        <v/>
      </c>
      <c r="BP1555" s="15" t="str">
        <f t="shared" si="213"/>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L1556" s="4" t="str">
        <f>IFERROR(IF(VLOOKUP(I1556,I$2:L1555,4,0)=0,"",VLOOKUP(I1556,I$2:L1555,4,0)),"")</f>
        <v/>
      </c>
      <c r="M1556" s="4" t="str">
        <f>IFERROR(IF(VLOOKUP(I1556,I$2:M1555,5,0)=0,"",VLOOKUP(I1556,I$2:M1555,5,0)),"")</f>
        <v/>
      </c>
      <c r="AK1556" s="127" t="str">
        <f t="shared" si="214"/>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11"/>
        <v/>
      </c>
      <c r="BO1556" s="5" t="str">
        <f t="shared" si="212"/>
        <v/>
      </c>
      <c r="BP1556" s="15" t="str">
        <f t="shared" si="213"/>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L1557" s="4" t="str">
        <f>IFERROR(IF(VLOOKUP(I1557,I$2:L1556,4,0)=0,"",VLOOKUP(I1557,I$2:L1556,4,0)),"")</f>
        <v/>
      </c>
      <c r="M1557" s="4" t="str">
        <f>IFERROR(IF(VLOOKUP(I1557,I$2:M1556,5,0)=0,"",VLOOKUP(I1557,I$2:M1556,5,0)),"")</f>
        <v/>
      </c>
      <c r="AK1557" s="127" t="str">
        <f t="shared" si="214"/>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11"/>
        <v/>
      </c>
      <c r="BO1557" s="5" t="str">
        <f t="shared" si="212"/>
        <v/>
      </c>
      <c r="BP1557" s="15" t="str">
        <f t="shared" si="213"/>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L1558" s="4" t="str">
        <f>IFERROR(IF(VLOOKUP(I1558,I$2:L1557,4,0)=0,"",VLOOKUP(I1558,I$2:L1557,4,0)),"")</f>
        <v/>
      </c>
      <c r="M1558" s="4" t="str">
        <f>IFERROR(IF(VLOOKUP(I1558,I$2:M1557,5,0)=0,"",VLOOKUP(I1558,I$2:M1557,5,0)),"")</f>
        <v/>
      </c>
      <c r="AK1558" s="127" t="str">
        <f t="shared" si="214"/>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11"/>
        <v/>
      </c>
      <c r="BO1558" s="5" t="str">
        <f t="shared" si="212"/>
        <v/>
      </c>
      <c r="BP1558" s="15" t="str">
        <f t="shared" si="213"/>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L1559" s="4" t="str">
        <f>IFERROR(IF(VLOOKUP(I1559,I$2:L1558,4,0)=0,"",VLOOKUP(I1559,I$2:L1558,4,0)),"")</f>
        <v/>
      </c>
      <c r="M1559" s="4" t="str">
        <f>IFERROR(IF(VLOOKUP(I1559,I$2:M1558,5,0)=0,"",VLOOKUP(I1559,I$2:M1558,5,0)),"")</f>
        <v/>
      </c>
      <c r="AK1559" s="127" t="str">
        <f t="shared" si="214"/>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11"/>
        <v/>
      </c>
      <c r="BO1559" s="5" t="str">
        <f t="shared" si="212"/>
        <v/>
      </c>
      <c r="BP1559" s="15" t="str">
        <f t="shared" si="213"/>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L1560" s="4" t="str">
        <f>IFERROR(IF(VLOOKUP(I1560,I$2:L1559,4,0)=0,"",VLOOKUP(I1560,I$2:L1559,4,0)),"")</f>
        <v/>
      </c>
      <c r="M1560" s="4" t="str">
        <f>IFERROR(IF(VLOOKUP(I1560,I$2:M1559,5,0)=0,"",VLOOKUP(I1560,I$2:M1559,5,0)),"")</f>
        <v/>
      </c>
      <c r="AK1560" s="127" t="str">
        <f t="shared" si="214"/>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11"/>
        <v/>
      </c>
      <c r="BO1560" s="5" t="str">
        <f t="shared" si="212"/>
        <v/>
      </c>
      <c r="BP1560" s="15" t="str">
        <f t="shared" si="213"/>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L1561" s="4" t="str">
        <f>IFERROR(IF(VLOOKUP(I1561,I$2:L1560,4,0)=0,"",VLOOKUP(I1561,I$2:L1560,4,0)),"")</f>
        <v/>
      </c>
      <c r="M1561" s="4" t="str">
        <f>IFERROR(IF(VLOOKUP(I1561,I$2:M1560,5,0)=0,"",VLOOKUP(I1561,I$2:M1560,5,0)),"")</f>
        <v/>
      </c>
      <c r="AK1561" s="127" t="str">
        <f t="shared" si="214"/>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11"/>
        <v/>
      </c>
      <c r="BO1561" s="5" t="str">
        <f t="shared" si="212"/>
        <v/>
      </c>
      <c r="BP1561" s="15" t="str">
        <f t="shared" si="213"/>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L1562" s="4" t="str">
        <f>IFERROR(IF(VLOOKUP(I1562,I$2:L1561,4,0)=0,"",VLOOKUP(I1562,I$2:L1561,4,0)),"")</f>
        <v/>
      </c>
      <c r="M1562" s="4" t="str">
        <f>IFERROR(IF(VLOOKUP(I1562,I$2:M1561,5,0)=0,"",VLOOKUP(I1562,I$2:M1561,5,0)),"")</f>
        <v/>
      </c>
      <c r="AK1562" s="127" t="str">
        <f t="shared" si="214"/>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11"/>
        <v/>
      </c>
      <c r="BO1562" s="5" t="str">
        <f t="shared" si="212"/>
        <v/>
      </c>
      <c r="BP1562" s="15" t="str">
        <f t="shared" si="213"/>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L1563" s="4" t="str">
        <f>IFERROR(IF(VLOOKUP(I1563,I$2:L1562,4,0)=0,"",VLOOKUP(I1563,I$2:L1562,4,0)),"")</f>
        <v/>
      </c>
      <c r="M1563" s="4" t="str">
        <f>IFERROR(IF(VLOOKUP(I1563,I$2:M1562,5,0)=0,"",VLOOKUP(I1563,I$2:M1562,5,0)),"")</f>
        <v/>
      </c>
      <c r="AK1563" s="127" t="str">
        <f t="shared" si="214"/>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11"/>
        <v/>
      </c>
      <c r="BO1563" s="5" t="str">
        <f t="shared" si="212"/>
        <v/>
      </c>
      <c r="BP1563" s="15" t="str">
        <f t="shared" si="213"/>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L1564" s="4" t="str">
        <f>IFERROR(IF(VLOOKUP(I1564,I$2:L1563,4,0)=0,"",VLOOKUP(I1564,I$2:L1563,4,0)),"")</f>
        <v/>
      </c>
      <c r="M1564" s="4" t="str">
        <f>IFERROR(IF(VLOOKUP(I1564,I$2:M1563,5,0)=0,"",VLOOKUP(I1564,I$2:M1563,5,0)),"")</f>
        <v/>
      </c>
      <c r="AK1564" s="127" t="str">
        <f t="shared" si="214"/>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11"/>
        <v/>
      </c>
      <c r="BO1564" s="5" t="str">
        <f t="shared" si="212"/>
        <v/>
      </c>
      <c r="BP1564" s="15" t="str">
        <f t="shared" si="213"/>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L1565" s="4" t="str">
        <f>IFERROR(IF(VLOOKUP(I1565,I$2:L1564,4,0)=0,"",VLOOKUP(I1565,I$2:L1564,4,0)),"")</f>
        <v/>
      </c>
      <c r="M1565" s="4" t="str">
        <f>IFERROR(IF(VLOOKUP(I1565,I$2:M1564,5,0)=0,"",VLOOKUP(I1565,I$2:M1564,5,0)),"")</f>
        <v/>
      </c>
      <c r="AK1565" s="127" t="str">
        <f t="shared" si="214"/>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11"/>
        <v/>
      </c>
      <c r="BO1565" s="5" t="str">
        <f t="shared" si="212"/>
        <v/>
      </c>
      <c r="BP1565" s="15" t="str">
        <f t="shared" si="213"/>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L1566" s="4" t="str">
        <f>IFERROR(IF(VLOOKUP(I1566,I$2:L1565,4,0)=0,"",VLOOKUP(I1566,I$2:L1565,4,0)),"")</f>
        <v/>
      </c>
      <c r="M1566" s="4" t="str">
        <f>IFERROR(IF(VLOOKUP(I1566,I$2:M1565,5,0)=0,"",VLOOKUP(I1566,I$2:M1565,5,0)),"")</f>
        <v/>
      </c>
      <c r="AK1566" s="127" t="str">
        <f t="shared" si="214"/>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11"/>
        <v/>
      </c>
      <c r="BO1566" s="5" t="str">
        <f t="shared" si="212"/>
        <v/>
      </c>
      <c r="BP1566" s="15" t="str">
        <f t="shared" si="213"/>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L1567" s="4" t="str">
        <f>IFERROR(IF(VLOOKUP(I1567,I$2:L1566,4,0)=0,"",VLOOKUP(I1567,I$2:L1566,4,0)),"")</f>
        <v/>
      </c>
      <c r="M1567" s="4" t="str">
        <f>IFERROR(IF(VLOOKUP(I1567,I$2:M1566,5,0)=0,"",VLOOKUP(I1567,I$2:M1566,5,0)),"")</f>
        <v/>
      </c>
      <c r="AK1567" s="127" t="str">
        <f t="shared" si="214"/>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11"/>
        <v/>
      </c>
      <c r="BO1567" s="5" t="str">
        <f t="shared" si="212"/>
        <v/>
      </c>
      <c r="BP1567" s="15" t="str">
        <f t="shared" si="213"/>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L1568" s="4" t="str">
        <f>IFERROR(IF(VLOOKUP(I1568,I$2:L1567,4,0)=0,"",VLOOKUP(I1568,I$2:L1567,4,0)),"")</f>
        <v/>
      </c>
      <c r="M1568" s="4" t="str">
        <f>IFERROR(IF(VLOOKUP(I1568,I$2:M1567,5,0)=0,"",VLOOKUP(I1568,I$2:M1567,5,0)),"")</f>
        <v/>
      </c>
      <c r="AK1568" s="127" t="str">
        <f t="shared" si="214"/>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11"/>
        <v/>
      </c>
      <c r="BO1568" s="5" t="str">
        <f t="shared" si="212"/>
        <v/>
      </c>
      <c r="BP1568" s="15" t="str">
        <f t="shared" si="213"/>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L1569" s="4" t="str">
        <f>IFERROR(IF(VLOOKUP(I1569,I$2:L1568,4,0)=0,"",VLOOKUP(I1569,I$2:L1568,4,0)),"")</f>
        <v/>
      </c>
      <c r="M1569" s="4" t="str">
        <f>IFERROR(IF(VLOOKUP(I1569,I$2:M1568,5,0)=0,"",VLOOKUP(I1569,I$2:M1568,5,0)),"")</f>
        <v/>
      </c>
      <c r="AK1569" s="127" t="str">
        <f t="shared" si="214"/>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11"/>
        <v/>
      </c>
      <c r="BO1569" s="5" t="str">
        <f t="shared" si="212"/>
        <v/>
      </c>
      <c r="BP1569" s="15" t="str">
        <f t="shared" si="213"/>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L1570" s="4" t="str">
        <f>IFERROR(IF(VLOOKUP(I1570,I$2:L1569,4,0)=0,"",VLOOKUP(I1570,I$2:L1569,4,0)),"")</f>
        <v/>
      </c>
      <c r="M1570" s="4" t="str">
        <f>IFERROR(IF(VLOOKUP(I1570,I$2:M1569,5,0)=0,"",VLOOKUP(I1570,I$2:M1569,5,0)),"")</f>
        <v/>
      </c>
      <c r="AK1570" s="127" t="str">
        <f t="shared" si="214"/>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11"/>
        <v/>
      </c>
      <c r="BO1570" s="5" t="str">
        <f t="shared" si="212"/>
        <v/>
      </c>
      <c r="BP1570" s="15" t="str">
        <f t="shared" si="213"/>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L1571" s="4" t="str">
        <f>IFERROR(IF(VLOOKUP(I1571,I$2:L1570,4,0)=0,"",VLOOKUP(I1571,I$2:L1570,4,0)),"")</f>
        <v/>
      </c>
      <c r="M1571" s="4" t="str">
        <f>IFERROR(IF(VLOOKUP(I1571,I$2:M1570,5,0)=0,"",VLOOKUP(I1571,I$2:M1570,5,0)),"")</f>
        <v/>
      </c>
      <c r="AK1571" s="127" t="str">
        <f t="shared" si="214"/>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11"/>
        <v/>
      </c>
      <c r="BO1571" s="5" t="str">
        <f t="shared" si="212"/>
        <v/>
      </c>
      <c r="BP1571" s="15" t="str">
        <f t="shared" si="213"/>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L1572" s="4" t="str">
        <f>IFERROR(IF(VLOOKUP(I1572,I$2:L1571,4,0)=0,"",VLOOKUP(I1572,I$2:L1571,4,0)),"")</f>
        <v/>
      </c>
      <c r="M1572" s="4" t="str">
        <f>IFERROR(IF(VLOOKUP(I1572,I$2:M1571,5,0)=0,"",VLOOKUP(I1572,I$2:M1571,5,0)),"")</f>
        <v/>
      </c>
      <c r="AK1572" s="127" t="str">
        <f t="shared" si="214"/>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11"/>
        <v/>
      </c>
      <c r="BO1572" s="5" t="str">
        <f t="shared" si="212"/>
        <v/>
      </c>
      <c r="BP1572" s="15" t="str">
        <f t="shared" si="213"/>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L1573" s="4" t="str">
        <f>IFERROR(IF(VLOOKUP(I1573,I$2:L1572,4,0)=0,"",VLOOKUP(I1573,I$2:L1572,4,0)),"")</f>
        <v/>
      </c>
      <c r="M1573" s="4" t="str">
        <f>IFERROR(IF(VLOOKUP(I1573,I$2:M1572,5,0)=0,"",VLOOKUP(I1573,I$2:M1572,5,0)),"")</f>
        <v/>
      </c>
      <c r="AK1573" s="127" t="str">
        <f t="shared" si="214"/>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11"/>
        <v/>
      </c>
      <c r="BO1573" s="5" t="str">
        <f t="shared" si="212"/>
        <v/>
      </c>
      <c r="BP1573" s="15" t="str">
        <f t="shared" si="213"/>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L1574" s="4" t="str">
        <f>IFERROR(IF(VLOOKUP(I1574,I$2:L1573,4,0)=0,"",VLOOKUP(I1574,I$2:L1573,4,0)),"")</f>
        <v/>
      </c>
      <c r="M1574" s="4" t="str">
        <f>IFERROR(IF(VLOOKUP(I1574,I$2:M1573,5,0)=0,"",VLOOKUP(I1574,I$2:M1573,5,0)),"")</f>
        <v/>
      </c>
      <c r="AK1574" s="127" t="str">
        <f t="shared" si="214"/>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11"/>
        <v/>
      </c>
      <c r="BO1574" s="5" t="str">
        <f t="shared" si="212"/>
        <v/>
      </c>
      <c r="BP1574" s="15" t="str">
        <f t="shared" si="213"/>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L1575" s="4" t="str">
        <f>IFERROR(IF(VLOOKUP(I1575,I$2:L1574,4,0)=0,"",VLOOKUP(I1575,I$2:L1574,4,0)),"")</f>
        <v/>
      </c>
      <c r="M1575" s="4" t="str">
        <f>IFERROR(IF(VLOOKUP(I1575,I$2:M1574,5,0)=0,"",VLOOKUP(I1575,I$2:M1574,5,0)),"")</f>
        <v/>
      </c>
      <c r="AK1575" s="127" t="str">
        <f t="shared" si="214"/>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11"/>
        <v/>
      </c>
      <c r="BO1575" s="5" t="str">
        <f t="shared" si="212"/>
        <v/>
      </c>
      <c r="BP1575" s="15" t="str">
        <f t="shared" si="213"/>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L1576" s="4" t="str">
        <f>IFERROR(IF(VLOOKUP(I1576,I$2:L1575,4,0)=0,"",VLOOKUP(I1576,I$2:L1575,4,0)),"")</f>
        <v/>
      </c>
      <c r="M1576" s="4" t="str">
        <f>IFERROR(IF(VLOOKUP(I1576,I$2:M1575,5,0)=0,"",VLOOKUP(I1576,I$2:M1575,5,0)),"")</f>
        <v/>
      </c>
      <c r="AK1576" s="127" t="str">
        <f t="shared" si="214"/>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11"/>
        <v/>
      </c>
      <c r="BO1576" s="5" t="str">
        <f t="shared" si="212"/>
        <v/>
      </c>
      <c r="BP1576" s="15" t="str">
        <f t="shared" si="213"/>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L1577" s="4" t="str">
        <f>IFERROR(IF(VLOOKUP(I1577,I$2:L1576,4,0)=0,"",VLOOKUP(I1577,I$2:L1576,4,0)),"")</f>
        <v/>
      </c>
      <c r="M1577" s="4" t="str">
        <f>IFERROR(IF(VLOOKUP(I1577,I$2:M1576,5,0)=0,"",VLOOKUP(I1577,I$2:M1576,5,0)),"")</f>
        <v/>
      </c>
      <c r="AK1577" s="127" t="str">
        <f t="shared" si="214"/>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11"/>
        <v/>
      </c>
      <c r="BO1577" s="5" t="str">
        <f t="shared" si="212"/>
        <v/>
      </c>
      <c r="BP1577" s="15" t="str">
        <f t="shared" si="213"/>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L1578" s="4" t="str">
        <f>IFERROR(IF(VLOOKUP(I1578,I$2:L1577,4,0)=0,"",VLOOKUP(I1578,I$2:L1577,4,0)),"")</f>
        <v/>
      </c>
      <c r="M1578" s="4" t="str">
        <f>IFERROR(IF(VLOOKUP(I1578,I$2:M1577,5,0)=0,"",VLOOKUP(I1578,I$2:M1577,5,0)),"")</f>
        <v/>
      </c>
      <c r="AK1578" s="127" t="str">
        <f t="shared" si="214"/>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11"/>
        <v/>
      </c>
      <c r="BO1578" s="5" t="str">
        <f t="shared" si="212"/>
        <v/>
      </c>
      <c r="BP1578" s="15" t="str">
        <f t="shared" si="213"/>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L1579" s="4" t="str">
        <f>IFERROR(IF(VLOOKUP(I1579,I$2:L1578,4,0)=0,"",VLOOKUP(I1579,I$2:L1578,4,0)),"")</f>
        <v/>
      </c>
      <c r="M1579" s="4" t="str">
        <f>IFERROR(IF(VLOOKUP(I1579,I$2:M1578,5,0)=0,"",VLOOKUP(I1579,I$2:M1578,5,0)),"")</f>
        <v/>
      </c>
      <c r="AK1579" s="127" t="str">
        <f t="shared" si="214"/>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11"/>
        <v/>
      </c>
      <c r="BO1579" s="5" t="str">
        <f t="shared" si="212"/>
        <v/>
      </c>
      <c r="BP1579" s="15" t="str">
        <f t="shared" si="213"/>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L1580" s="4" t="str">
        <f>IFERROR(IF(VLOOKUP(I1580,I$2:L1579,4,0)=0,"",VLOOKUP(I1580,I$2:L1579,4,0)),"")</f>
        <v/>
      </c>
      <c r="M1580" s="4" t="str">
        <f>IFERROR(IF(VLOOKUP(I1580,I$2:M1579,5,0)=0,"",VLOOKUP(I1580,I$2:M1579,5,0)),"")</f>
        <v/>
      </c>
      <c r="AK1580" s="127" t="str">
        <f t="shared" si="214"/>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11"/>
        <v/>
      </c>
      <c r="BO1580" s="5" t="str">
        <f t="shared" si="212"/>
        <v/>
      </c>
      <c r="BP1580" s="15" t="str">
        <f t="shared" si="213"/>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L1581" s="4" t="str">
        <f>IFERROR(IF(VLOOKUP(I1581,I$2:L1580,4,0)=0,"",VLOOKUP(I1581,I$2:L1580,4,0)),"")</f>
        <v/>
      </c>
      <c r="M1581" s="4" t="str">
        <f>IFERROR(IF(VLOOKUP(I1581,I$2:M1580,5,0)=0,"",VLOOKUP(I1581,I$2:M1580,5,0)),"")</f>
        <v/>
      </c>
      <c r="AK1581" s="127" t="str">
        <f t="shared" si="214"/>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11"/>
        <v/>
      </c>
      <c r="BO1581" s="5" t="str">
        <f t="shared" si="212"/>
        <v/>
      </c>
      <c r="BP1581" s="15" t="str">
        <f t="shared" si="213"/>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L1582" s="4" t="str">
        <f>IFERROR(IF(VLOOKUP(I1582,I$2:L1581,4,0)=0,"",VLOOKUP(I1582,I$2:L1581,4,0)),"")</f>
        <v/>
      </c>
      <c r="M1582" s="4" t="str">
        <f>IFERROR(IF(VLOOKUP(I1582,I$2:M1581,5,0)=0,"",VLOOKUP(I1582,I$2:M1581,5,0)),"")</f>
        <v/>
      </c>
      <c r="AK1582" s="127" t="str">
        <f t="shared" si="214"/>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11"/>
        <v/>
      </c>
      <c r="BO1582" s="5" t="str">
        <f t="shared" si="212"/>
        <v/>
      </c>
      <c r="BP1582" s="15" t="str">
        <f t="shared" si="213"/>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L1583" s="4" t="str">
        <f>IFERROR(IF(VLOOKUP(I1583,I$2:L1582,4,0)=0,"",VLOOKUP(I1583,I$2:L1582,4,0)),"")</f>
        <v/>
      </c>
      <c r="M1583" s="4" t="str">
        <f>IFERROR(IF(VLOOKUP(I1583,I$2:M1582,5,0)=0,"",VLOOKUP(I1583,I$2:M1582,5,0)),"")</f>
        <v/>
      </c>
      <c r="AK1583" s="127" t="str">
        <f t="shared" si="214"/>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11"/>
        <v/>
      </c>
      <c r="BO1583" s="5" t="str">
        <f t="shared" si="212"/>
        <v/>
      </c>
      <c r="BP1583" s="15" t="str">
        <f t="shared" si="213"/>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L1584" s="4" t="str">
        <f>IFERROR(IF(VLOOKUP(I1584,I$2:L1583,4,0)=0,"",VLOOKUP(I1584,I$2:L1583,4,0)),"")</f>
        <v/>
      </c>
      <c r="M1584" s="4" t="str">
        <f>IFERROR(IF(VLOOKUP(I1584,I$2:M1583,5,0)=0,"",VLOOKUP(I1584,I$2:M1583,5,0)),"")</f>
        <v/>
      </c>
      <c r="AK1584" s="127" t="str">
        <f t="shared" si="214"/>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11"/>
        <v/>
      </c>
      <c r="BO1584" s="5" t="str">
        <f t="shared" si="212"/>
        <v/>
      </c>
      <c r="BP1584" s="15" t="str">
        <f t="shared" si="213"/>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L1585" s="4" t="str">
        <f>IFERROR(IF(VLOOKUP(I1585,I$2:L1584,4,0)=0,"",VLOOKUP(I1585,I$2:L1584,4,0)),"")</f>
        <v/>
      </c>
      <c r="M1585" s="4" t="str">
        <f>IFERROR(IF(VLOOKUP(I1585,I$2:M1584,5,0)=0,"",VLOOKUP(I1585,I$2:M1584,5,0)),"")</f>
        <v/>
      </c>
      <c r="AK1585" s="127" t="str">
        <f t="shared" si="214"/>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11"/>
        <v/>
      </c>
      <c r="BO1585" s="5" t="str">
        <f t="shared" si="212"/>
        <v/>
      </c>
      <c r="BP1585" s="15" t="str">
        <f t="shared" si="213"/>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L1586" s="4" t="str">
        <f>IFERROR(IF(VLOOKUP(I1586,I$2:L1585,4,0)=0,"",VLOOKUP(I1586,I$2:L1585,4,0)),"")</f>
        <v/>
      </c>
      <c r="M1586" s="4" t="str">
        <f>IFERROR(IF(VLOOKUP(I1586,I$2:M1585,5,0)=0,"",VLOOKUP(I1586,I$2:M1585,5,0)),"")</f>
        <v/>
      </c>
      <c r="AK1586" s="127" t="str">
        <f t="shared" si="214"/>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11"/>
        <v/>
      </c>
      <c r="BO1586" s="5" t="str">
        <f t="shared" si="212"/>
        <v/>
      </c>
      <c r="BP1586" s="15" t="str">
        <f t="shared" si="213"/>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L1587" s="4" t="str">
        <f>IFERROR(IF(VLOOKUP(I1587,I$2:L1586,4,0)=0,"",VLOOKUP(I1587,I$2:L1586,4,0)),"")</f>
        <v/>
      </c>
      <c r="M1587" s="4" t="str">
        <f>IFERROR(IF(VLOOKUP(I1587,I$2:M1586,5,0)=0,"",VLOOKUP(I1587,I$2:M1586,5,0)),"")</f>
        <v/>
      </c>
      <c r="AK1587" s="127" t="str">
        <f t="shared" si="214"/>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11"/>
        <v/>
      </c>
      <c r="BO1587" s="5" t="str">
        <f t="shared" si="212"/>
        <v/>
      </c>
      <c r="BP1587" s="15" t="str">
        <f t="shared" si="213"/>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L1588" s="4" t="str">
        <f>IFERROR(IF(VLOOKUP(I1588,I$2:L1587,4,0)=0,"",VLOOKUP(I1588,I$2:L1587,4,0)),"")</f>
        <v/>
      </c>
      <c r="M1588" s="4" t="str">
        <f>IFERROR(IF(VLOOKUP(I1588,I$2:M1587,5,0)=0,"",VLOOKUP(I1588,I$2:M1587,5,0)),"")</f>
        <v/>
      </c>
      <c r="AK1588" s="127" t="str">
        <f t="shared" si="214"/>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11"/>
        <v/>
      </c>
      <c r="BO1588" s="5" t="str">
        <f t="shared" si="212"/>
        <v/>
      </c>
      <c r="BP1588" s="15" t="str">
        <f t="shared" si="213"/>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L1589" s="4" t="str">
        <f>IFERROR(IF(VLOOKUP(I1589,I$2:L1588,4,0)=0,"",VLOOKUP(I1589,I$2:L1588,4,0)),"")</f>
        <v/>
      </c>
      <c r="M1589" s="4" t="str">
        <f>IFERROR(IF(VLOOKUP(I1589,I$2:M1588,5,0)=0,"",VLOOKUP(I1589,I$2:M1588,5,0)),"")</f>
        <v/>
      </c>
      <c r="AK1589" s="127" t="str">
        <f t="shared" si="214"/>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11"/>
        <v/>
      </c>
      <c r="BO1589" s="5" t="str">
        <f t="shared" si="212"/>
        <v/>
      </c>
      <c r="BP1589" s="15" t="str">
        <f t="shared" si="213"/>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L1590" s="4" t="str">
        <f>IFERROR(IF(VLOOKUP(I1590,I$2:L1589,4,0)=0,"",VLOOKUP(I1590,I$2:L1589,4,0)),"")</f>
        <v/>
      </c>
      <c r="M1590" s="4" t="str">
        <f>IFERROR(IF(VLOOKUP(I1590,I$2:M1589,5,0)=0,"",VLOOKUP(I1590,I$2:M1589,5,0)),"")</f>
        <v/>
      </c>
      <c r="AK1590" s="127" t="str">
        <f t="shared" si="214"/>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11"/>
        <v/>
      </c>
      <c r="BO1590" s="5" t="str">
        <f t="shared" si="212"/>
        <v/>
      </c>
      <c r="BP1590" s="15" t="str">
        <f t="shared" si="213"/>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L1591" s="4" t="str">
        <f>IFERROR(IF(VLOOKUP(I1591,I$2:L1590,4,0)=0,"",VLOOKUP(I1591,I$2:L1590,4,0)),"")</f>
        <v/>
      </c>
      <c r="M1591" s="4" t="str">
        <f>IFERROR(IF(VLOOKUP(I1591,I$2:M1590,5,0)=0,"",VLOOKUP(I1591,I$2:M1590,5,0)),"")</f>
        <v/>
      </c>
      <c r="AK1591" s="127" t="str">
        <f t="shared" si="214"/>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11"/>
        <v/>
      </c>
      <c r="BO1591" s="5" t="str">
        <f t="shared" si="212"/>
        <v/>
      </c>
      <c r="BP1591" s="15" t="str">
        <f t="shared" si="213"/>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L1592" s="4" t="str">
        <f>IFERROR(IF(VLOOKUP(I1592,I$2:L1591,4,0)=0,"",VLOOKUP(I1592,I$2:L1591,4,0)),"")</f>
        <v/>
      </c>
      <c r="M1592" s="4" t="str">
        <f>IFERROR(IF(VLOOKUP(I1592,I$2:M1591,5,0)=0,"",VLOOKUP(I1592,I$2:M1591,5,0)),"")</f>
        <v/>
      </c>
      <c r="AK1592" s="127" t="str">
        <f t="shared" si="214"/>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11"/>
        <v/>
      </c>
      <c r="BO1592" s="5" t="str">
        <f t="shared" si="212"/>
        <v/>
      </c>
      <c r="BP1592" s="15" t="str">
        <f t="shared" si="213"/>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L1593" s="4" t="str">
        <f>IFERROR(IF(VLOOKUP(I1593,I$2:L1592,4,0)=0,"",VLOOKUP(I1593,I$2:L1592,4,0)),"")</f>
        <v/>
      </c>
      <c r="M1593" s="4" t="str">
        <f>IFERROR(IF(VLOOKUP(I1593,I$2:M1592,5,0)=0,"",VLOOKUP(I1593,I$2:M1592,5,0)),"")</f>
        <v/>
      </c>
      <c r="AK1593" s="127" t="str">
        <f t="shared" si="214"/>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11"/>
        <v/>
      </c>
      <c r="BO1593" s="5" t="str">
        <f t="shared" si="212"/>
        <v/>
      </c>
      <c r="BP1593" s="15" t="str">
        <f t="shared" si="213"/>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L1594" s="4" t="str">
        <f>IFERROR(IF(VLOOKUP(I1594,I$2:L1593,4,0)=0,"",VLOOKUP(I1594,I$2:L1593,4,0)),"")</f>
        <v/>
      </c>
      <c r="M1594" s="4" t="str">
        <f>IFERROR(IF(VLOOKUP(I1594,I$2:M1593,5,0)=0,"",VLOOKUP(I1594,I$2:M1593,5,0)),"")</f>
        <v/>
      </c>
      <c r="AK1594" s="127" t="str">
        <f t="shared" si="214"/>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11"/>
        <v/>
      </c>
      <c r="BO1594" s="5" t="str">
        <f t="shared" si="212"/>
        <v/>
      </c>
      <c r="BP1594" s="15" t="str">
        <f t="shared" si="213"/>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L1595" s="4" t="str">
        <f>IFERROR(IF(VLOOKUP(I1595,I$2:L1594,4,0)=0,"",VLOOKUP(I1595,I$2:L1594,4,0)),"")</f>
        <v/>
      </c>
      <c r="M1595" s="4" t="str">
        <f>IFERROR(IF(VLOOKUP(I1595,I$2:M1594,5,0)=0,"",VLOOKUP(I1595,I$2:M1594,5,0)),"")</f>
        <v/>
      </c>
      <c r="AK1595" s="127" t="str">
        <f t="shared" si="214"/>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11"/>
        <v/>
      </c>
      <c r="BO1595" s="5" t="str">
        <f t="shared" si="212"/>
        <v/>
      </c>
      <c r="BP1595" s="15" t="str">
        <f t="shared" si="213"/>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L1596" s="4" t="str">
        <f>IFERROR(IF(VLOOKUP(I1596,I$2:L1595,4,0)=0,"",VLOOKUP(I1596,I$2:L1595,4,0)),"")</f>
        <v/>
      </c>
      <c r="M1596" s="4" t="str">
        <f>IFERROR(IF(VLOOKUP(I1596,I$2:M1595,5,0)=0,"",VLOOKUP(I1596,I$2:M1595,5,0)),"")</f>
        <v/>
      </c>
      <c r="AK1596" s="127" t="str">
        <f t="shared" si="214"/>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11"/>
        <v/>
      </c>
      <c r="BO1596" s="5" t="str">
        <f t="shared" si="212"/>
        <v/>
      </c>
      <c r="BP1596" s="15" t="str">
        <f t="shared" si="213"/>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L1597" s="4" t="str">
        <f>IFERROR(IF(VLOOKUP(I1597,I$2:L1596,4,0)=0,"",VLOOKUP(I1597,I$2:L1596,4,0)),"")</f>
        <v/>
      </c>
      <c r="M1597" s="4" t="str">
        <f>IFERROR(IF(VLOOKUP(I1597,I$2:M1596,5,0)=0,"",VLOOKUP(I1597,I$2:M1596,5,0)),"")</f>
        <v/>
      </c>
      <c r="AK1597" s="127" t="str">
        <f t="shared" si="214"/>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11"/>
        <v/>
      </c>
      <c r="BO1597" s="5" t="str">
        <f t="shared" si="212"/>
        <v/>
      </c>
      <c r="BP1597" s="15" t="str">
        <f t="shared" si="213"/>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L1598" s="4" t="str">
        <f>IFERROR(IF(VLOOKUP(I1598,I$2:L1597,4,0)=0,"",VLOOKUP(I1598,I$2:L1597,4,0)),"")</f>
        <v/>
      </c>
      <c r="M1598" s="4" t="str">
        <f>IFERROR(IF(VLOOKUP(I1598,I$2:M1597,5,0)=0,"",VLOOKUP(I1598,I$2:M1597,5,0)),"")</f>
        <v/>
      </c>
      <c r="AK1598" s="127" t="str">
        <f t="shared" si="214"/>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11"/>
        <v/>
      </c>
      <c r="BO1598" s="5" t="str">
        <f t="shared" si="212"/>
        <v/>
      </c>
      <c r="BP1598" s="15" t="str">
        <f t="shared" si="213"/>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L1599" s="4" t="str">
        <f>IFERROR(IF(VLOOKUP(I1599,I$2:L1598,4,0)=0,"",VLOOKUP(I1599,I$2:L1598,4,0)),"")</f>
        <v/>
      </c>
      <c r="M1599" s="4" t="str">
        <f>IFERROR(IF(VLOOKUP(I1599,I$2:M1598,5,0)=0,"",VLOOKUP(I1599,I$2:M1598,5,0)),"")</f>
        <v/>
      </c>
      <c r="AK1599" s="127" t="str">
        <f t="shared" si="214"/>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11"/>
        <v/>
      </c>
      <c r="BO1599" s="5" t="str">
        <f t="shared" si="212"/>
        <v/>
      </c>
      <c r="BP1599" s="15" t="str">
        <f t="shared" si="213"/>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L1600" s="4" t="str">
        <f>IFERROR(IF(VLOOKUP(I1600,I$2:L1599,4,0)=0,"",VLOOKUP(I1600,I$2:L1599,4,0)),"")</f>
        <v/>
      </c>
      <c r="M1600" s="4" t="str">
        <f>IFERROR(IF(VLOOKUP(I1600,I$2:M1599,5,0)=0,"",VLOOKUP(I1600,I$2:M1599,5,0)),"")</f>
        <v/>
      </c>
      <c r="AK1600" s="127" t="str">
        <f t="shared" si="214"/>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11"/>
        <v/>
      </c>
      <c r="BO1600" s="5" t="str">
        <f t="shared" si="212"/>
        <v/>
      </c>
      <c r="BP1600" s="15" t="str">
        <f t="shared" si="213"/>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L1601" s="4" t="str">
        <f>IFERROR(IF(VLOOKUP(I1601,I$2:L1600,4,0)=0,"",VLOOKUP(I1601,I$2:L1600,4,0)),"")</f>
        <v/>
      </c>
      <c r="M1601" s="4" t="str">
        <f>IFERROR(IF(VLOOKUP(I1601,I$2:M1600,5,0)=0,"",VLOOKUP(I1601,I$2:M1600,5,0)),"")</f>
        <v/>
      </c>
      <c r="AK1601" s="127" t="str">
        <f t="shared" si="214"/>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11"/>
        <v/>
      </c>
      <c r="BO1601" s="5" t="str">
        <f t="shared" si="212"/>
        <v/>
      </c>
      <c r="BP1601" s="15" t="str">
        <f t="shared" si="213"/>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L1602" s="4" t="str">
        <f>IFERROR(IF(VLOOKUP(I1602,I$2:L1601,4,0)=0,"",VLOOKUP(I1602,I$2:L1601,4,0)),"")</f>
        <v/>
      </c>
      <c r="M1602" s="4" t="str">
        <f>IFERROR(IF(VLOOKUP(I1602,I$2:M1601,5,0)=0,"",VLOOKUP(I1602,I$2:M1601,5,0)),"")</f>
        <v/>
      </c>
      <c r="AK1602" s="127" t="str">
        <f t="shared" si="214"/>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15">IF(BM1602="","",AI1602)</f>
        <v/>
      </c>
      <c r="BO1602" s="5" t="str">
        <f t="shared" ref="BO1602:BO1658" si="216">IF(BM1602="","",E1602)</f>
        <v/>
      </c>
      <c r="BP1602" s="15" t="str">
        <f t="shared" ref="BP1602:BP1665" si="217">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L1603" s="4" t="str">
        <f>IFERROR(IF(VLOOKUP(I1603,I$2:L1602,4,0)=0,"",VLOOKUP(I1603,I$2:L1602,4,0)),"")</f>
        <v/>
      </c>
      <c r="M1603" s="4" t="str">
        <f>IFERROR(IF(VLOOKUP(I1603,I$2:M1602,5,0)=0,"",VLOOKUP(I1603,I$2:M1602,5,0)),"")</f>
        <v/>
      </c>
      <c r="AK1603" s="127" t="str">
        <f t="shared" ref="AK1603:AK1666" si="218">IF(AJ1603="","",AJ1603/((AH1603*0.746*365*24)+438))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15"/>
        <v/>
      </c>
      <c r="BO1603" s="5" t="str">
        <f t="shared" si="216"/>
        <v/>
      </c>
      <c r="BP1603" s="15" t="str">
        <f t="shared" si="217"/>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L1604" s="4" t="str">
        <f>IFERROR(IF(VLOOKUP(I1604,I$2:L1603,4,0)=0,"",VLOOKUP(I1604,I$2:L1603,4,0)),"")</f>
        <v/>
      </c>
      <c r="M1604" s="4" t="str">
        <f>IFERROR(IF(VLOOKUP(I1604,I$2:M1603,5,0)=0,"",VLOOKUP(I1604,I$2:M1603,5,0)),"")</f>
        <v/>
      </c>
      <c r="AK1604" s="127" t="str">
        <f t="shared" si="218"/>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15"/>
        <v/>
      </c>
      <c r="BO1604" s="5" t="str">
        <f t="shared" si="216"/>
        <v/>
      </c>
      <c r="BP1604" s="15" t="str">
        <f t="shared" si="217"/>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L1605" s="4" t="str">
        <f>IFERROR(IF(VLOOKUP(I1605,I$2:L1604,4,0)=0,"",VLOOKUP(I1605,I$2:L1604,4,0)),"")</f>
        <v/>
      </c>
      <c r="M1605" s="4" t="str">
        <f>IFERROR(IF(VLOOKUP(I1605,I$2:M1604,5,0)=0,"",VLOOKUP(I1605,I$2:M1604,5,0)),"")</f>
        <v/>
      </c>
      <c r="AK1605" s="127" t="str">
        <f t="shared" si="218"/>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15"/>
        <v/>
      </c>
      <c r="BO1605" s="5" t="str">
        <f t="shared" si="216"/>
        <v/>
      </c>
      <c r="BP1605" s="15" t="str">
        <f t="shared" si="217"/>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L1606" s="4" t="str">
        <f>IFERROR(IF(VLOOKUP(I1606,I$2:L1605,4,0)=0,"",VLOOKUP(I1606,I$2:L1605,4,0)),"")</f>
        <v/>
      </c>
      <c r="M1606" s="4" t="str">
        <f>IFERROR(IF(VLOOKUP(I1606,I$2:M1605,5,0)=0,"",VLOOKUP(I1606,I$2:M1605,5,0)),"")</f>
        <v/>
      </c>
      <c r="AK1606" s="127" t="str">
        <f t="shared" si="218"/>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15"/>
        <v/>
      </c>
      <c r="BO1606" s="5" t="str">
        <f t="shared" si="216"/>
        <v/>
      </c>
      <c r="BP1606" s="15" t="str">
        <f t="shared" si="217"/>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L1607" s="4" t="str">
        <f>IFERROR(IF(VLOOKUP(I1607,I$2:L1606,4,0)=0,"",VLOOKUP(I1607,I$2:L1606,4,0)),"")</f>
        <v/>
      </c>
      <c r="M1607" s="4" t="str">
        <f>IFERROR(IF(VLOOKUP(I1607,I$2:M1606,5,0)=0,"",VLOOKUP(I1607,I$2:M1606,5,0)),"")</f>
        <v/>
      </c>
      <c r="AK1607" s="127" t="str">
        <f t="shared" si="218"/>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15"/>
        <v/>
      </c>
      <c r="BO1607" s="5" t="str">
        <f t="shared" si="216"/>
        <v/>
      </c>
      <c r="BP1607" s="15" t="str">
        <f t="shared" si="217"/>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L1608" s="4" t="str">
        <f>IFERROR(IF(VLOOKUP(I1608,I$2:L1607,4,0)=0,"",VLOOKUP(I1608,I$2:L1607,4,0)),"")</f>
        <v/>
      </c>
      <c r="M1608" s="4" t="str">
        <f>IFERROR(IF(VLOOKUP(I1608,I$2:M1607,5,0)=0,"",VLOOKUP(I1608,I$2:M1607,5,0)),"")</f>
        <v/>
      </c>
      <c r="AK1608" s="127" t="str">
        <f t="shared" si="218"/>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15"/>
        <v/>
      </c>
      <c r="BO1608" s="5" t="str">
        <f t="shared" si="216"/>
        <v/>
      </c>
      <c r="BP1608" s="15" t="str">
        <f t="shared" si="217"/>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L1609" s="4" t="str">
        <f>IFERROR(IF(VLOOKUP(I1609,I$2:L1608,4,0)=0,"",VLOOKUP(I1609,I$2:L1608,4,0)),"")</f>
        <v/>
      </c>
      <c r="M1609" s="4" t="str">
        <f>IFERROR(IF(VLOOKUP(I1609,I$2:M1608,5,0)=0,"",VLOOKUP(I1609,I$2:M1608,5,0)),"")</f>
        <v/>
      </c>
      <c r="AK1609" s="127" t="str">
        <f t="shared" si="218"/>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15"/>
        <v/>
      </c>
      <c r="BO1609" s="5" t="str">
        <f t="shared" si="216"/>
        <v/>
      </c>
      <c r="BP1609" s="15" t="str">
        <f t="shared" si="217"/>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L1610" s="4" t="str">
        <f>IFERROR(IF(VLOOKUP(I1610,I$2:L1609,4,0)=0,"",VLOOKUP(I1610,I$2:L1609,4,0)),"")</f>
        <v/>
      </c>
      <c r="M1610" s="4" t="str">
        <f>IFERROR(IF(VLOOKUP(I1610,I$2:M1609,5,0)=0,"",VLOOKUP(I1610,I$2:M1609,5,0)),"")</f>
        <v/>
      </c>
      <c r="AK1610" s="127" t="str">
        <f t="shared" si="218"/>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15"/>
        <v/>
      </c>
      <c r="BO1610" s="5" t="str">
        <f t="shared" si="216"/>
        <v/>
      </c>
      <c r="BP1610" s="15" t="str">
        <f t="shared" si="217"/>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L1611" s="4" t="str">
        <f>IFERROR(IF(VLOOKUP(I1611,I$2:L1610,4,0)=0,"",VLOOKUP(I1611,I$2:L1610,4,0)),"")</f>
        <v/>
      </c>
      <c r="M1611" s="4" t="str">
        <f>IFERROR(IF(VLOOKUP(I1611,I$2:M1610,5,0)=0,"",VLOOKUP(I1611,I$2:M1610,5,0)),"")</f>
        <v/>
      </c>
      <c r="AK1611" s="127" t="str">
        <f t="shared" si="218"/>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15"/>
        <v/>
      </c>
      <c r="BO1611" s="5" t="str">
        <f t="shared" si="216"/>
        <v/>
      </c>
      <c r="BP1611" s="15" t="str">
        <f t="shared" si="217"/>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L1612" s="4" t="str">
        <f>IFERROR(IF(VLOOKUP(I1612,I$2:L1611,4,0)=0,"",VLOOKUP(I1612,I$2:L1611,4,0)),"")</f>
        <v/>
      </c>
      <c r="M1612" s="4" t="str">
        <f>IFERROR(IF(VLOOKUP(I1612,I$2:M1611,5,0)=0,"",VLOOKUP(I1612,I$2:M1611,5,0)),"")</f>
        <v/>
      </c>
      <c r="AK1612" s="127" t="str">
        <f t="shared" si="218"/>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15"/>
        <v/>
      </c>
      <c r="BO1612" s="5" t="str">
        <f t="shared" si="216"/>
        <v/>
      </c>
      <c r="BP1612" s="15" t="str">
        <f t="shared" si="217"/>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L1613" s="4" t="str">
        <f>IFERROR(IF(VLOOKUP(I1613,I$2:L1612,4,0)=0,"",VLOOKUP(I1613,I$2:L1612,4,0)),"")</f>
        <v/>
      </c>
      <c r="M1613" s="4" t="str">
        <f>IFERROR(IF(VLOOKUP(I1613,I$2:M1612,5,0)=0,"",VLOOKUP(I1613,I$2:M1612,5,0)),"")</f>
        <v/>
      </c>
      <c r="AK1613" s="127" t="str">
        <f t="shared" si="218"/>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15"/>
        <v/>
      </c>
      <c r="BO1613" s="5" t="str">
        <f t="shared" si="216"/>
        <v/>
      </c>
      <c r="BP1613" s="15" t="str">
        <f t="shared" si="217"/>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L1614" s="4" t="str">
        <f>IFERROR(IF(VLOOKUP(I1614,I$2:L1613,4,0)=0,"",VLOOKUP(I1614,I$2:L1613,4,0)),"")</f>
        <v/>
      </c>
      <c r="M1614" s="4" t="str">
        <f>IFERROR(IF(VLOOKUP(I1614,I$2:M1613,5,0)=0,"",VLOOKUP(I1614,I$2:M1613,5,0)),"")</f>
        <v/>
      </c>
      <c r="AK1614" s="127" t="str">
        <f t="shared" si="218"/>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15"/>
        <v/>
      </c>
      <c r="BO1614" s="5" t="str">
        <f t="shared" si="216"/>
        <v/>
      </c>
      <c r="BP1614" s="15" t="str">
        <f t="shared" si="217"/>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L1615" s="4" t="str">
        <f>IFERROR(IF(VLOOKUP(I1615,I$2:L1614,4,0)=0,"",VLOOKUP(I1615,I$2:L1614,4,0)),"")</f>
        <v/>
      </c>
      <c r="M1615" s="4" t="str">
        <f>IFERROR(IF(VLOOKUP(I1615,I$2:M1614,5,0)=0,"",VLOOKUP(I1615,I$2:M1614,5,0)),"")</f>
        <v/>
      </c>
      <c r="AK1615" s="127" t="str">
        <f t="shared" si="218"/>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15"/>
        <v/>
      </c>
      <c r="BO1615" s="5" t="str">
        <f t="shared" si="216"/>
        <v/>
      </c>
      <c r="BP1615" s="15" t="str">
        <f t="shared" si="217"/>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L1616" s="4" t="str">
        <f>IFERROR(IF(VLOOKUP(I1616,I$2:L1615,4,0)=0,"",VLOOKUP(I1616,I$2:L1615,4,0)),"")</f>
        <v/>
      </c>
      <c r="M1616" s="4" t="str">
        <f>IFERROR(IF(VLOOKUP(I1616,I$2:M1615,5,0)=0,"",VLOOKUP(I1616,I$2:M1615,5,0)),"")</f>
        <v/>
      </c>
      <c r="AK1616" s="127" t="str">
        <f t="shared" si="218"/>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15"/>
        <v/>
      </c>
      <c r="BO1616" s="5" t="str">
        <f t="shared" si="216"/>
        <v/>
      </c>
      <c r="BP1616" s="15" t="str">
        <f t="shared" si="217"/>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L1617" s="4" t="str">
        <f>IFERROR(IF(VLOOKUP(I1617,I$2:L1616,4,0)=0,"",VLOOKUP(I1617,I$2:L1616,4,0)),"")</f>
        <v/>
      </c>
      <c r="M1617" s="4" t="str">
        <f>IFERROR(IF(VLOOKUP(I1617,I$2:M1616,5,0)=0,"",VLOOKUP(I1617,I$2:M1616,5,0)),"")</f>
        <v/>
      </c>
      <c r="AK1617" s="127" t="str">
        <f t="shared" si="218"/>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15"/>
        <v/>
      </c>
      <c r="BO1617" s="5" t="str">
        <f t="shared" si="216"/>
        <v/>
      </c>
      <c r="BP1617" s="15" t="str">
        <f t="shared" si="217"/>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L1618" s="4" t="str">
        <f>IFERROR(IF(VLOOKUP(I1618,I$2:L1617,4,0)=0,"",VLOOKUP(I1618,I$2:L1617,4,0)),"")</f>
        <v/>
      </c>
      <c r="M1618" s="4" t="str">
        <f>IFERROR(IF(VLOOKUP(I1618,I$2:M1617,5,0)=0,"",VLOOKUP(I1618,I$2:M1617,5,0)),"")</f>
        <v/>
      </c>
      <c r="AK1618" s="127" t="str">
        <f t="shared" si="218"/>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15"/>
        <v/>
      </c>
      <c r="BO1618" s="5" t="str">
        <f t="shared" si="216"/>
        <v/>
      </c>
      <c r="BP1618" s="15" t="str">
        <f t="shared" si="217"/>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L1619" s="4" t="str">
        <f>IFERROR(IF(VLOOKUP(I1619,I$2:L1618,4,0)=0,"",VLOOKUP(I1619,I$2:L1618,4,0)),"")</f>
        <v/>
      </c>
      <c r="M1619" s="4" t="str">
        <f>IFERROR(IF(VLOOKUP(I1619,I$2:M1618,5,0)=0,"",VLOOKUP(I1619,I$2:M1618,5,0)),"")</f>
        <v/>
      </c>
      <c r="AK1619" s="127" t="str">
        <f t="shared" si="218"/>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15"/>
        <v/>
      </c>
      <c r="BO1619" s="5" t="str">
        <f t="shared" si="216"/>
        <v/>
      </c>
      <c r="BP1619" s="15" t="str">
        <f t="shared" si="217"/>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L1620" s="4" t="str">
        <f>IFERROR(IF(VLOOKUP(I1620,I$2:L1619,4,0)=0,"",VLOOKUP(I1620,I$2:L1619,4,0)),"")</f>
        <v/>
      </c>
      <c r="M1620" s="4" t="str">
        <f>IFERROR(IF(VLOOKUP(I1620,I$2:M1619,5,0)=0,"",VLOOKUP(I1620,I$2:M1619,5,0)),"")</f>
        <v/>
      </c>
      <c r="AK1620" s="127" t="str">
        <f t="shared" si="218"/>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15"/>
        <v/>
      </c>
      <c r="BO1620" s="5" t="str">
        <f t="shared" si="216"/>
        <v/>
      </c>
      <c r="BP1620" s="15" t="str">
        <f t="shared" si="217"/>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L1621" s="4" t="str">
        <f>IFERROR(IF(VLOOKUP(I1621,I$2:L1620,4,0)=0,"",VLOOKUP(I1621,I$2:L1620,4,0)),"")</f>
        <v/>
      </c>
      <c r="M1621" s="4" t="str">
        <f>IFERROR(IF(VLOOKUP(I1621,I$2:M1620,5,0)=0,"",VLOOKUP(I1621,I$2:M1620,5,0)),"")</f>
        <v/>
      </c>
      <c r="AK1621" s="127" t="str">
        <f t="shared" si="218"/>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15"/>
        <v/>
      </c>
      <c r="BO1621" s="5" t="str">
        <f t="shared" si="216"/>
        <v/>
      </c>
      <c r="BP1621" s="15" t="str">
        <f t="shared" si="217"/>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L1622" s="4" t="str">
        <f>IFERROR(IF(VLOOKUP(I1622,I$2:L1621,4,0)=0,"",VLOOKUP(I1622,I$2:L1621,4,0)),"")</f>
        <v/>
      </c>
      <c r="M1622" s="4" t="str">
        <f>IFERROR(IF(VLOOKUP(I1622,I$2:M1621,5,0)=0,"",VLOOKUP(I1622,I$2:M1621,5,0)),"")</f>
        <v/>
      </c>
      <c r="AK1622" s="127" t="str">
        <f t="shared" si="218"/>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15"/>
        <v/>
      </c>
      <c r="BO1622" s="5" t="str">
        <f t="shared" si="216"/>
        <v/>
      </c>
      <c r="BP1622" s="15" t="str">
        <f t="shared" si="217"/>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L1623" s="4" t="str">
        <f>IFERROR(IF(VLOOKUP(I1623,I$2:L1622,4,0)=0,"",VLOOKUP(I1623,I$2:L1622,4,0)),"")</f>
        <v/>
      </c>
      <c r="M1623" s="4" t="str">
        <f>IFERROR(IF(VLOOKUP(I1623,I$2:M1622,5,0)=0,"",VLOOKUP(I1623,I$2:M1622,5,0)),"")</f>
        <v/>
      </c>
      <c r="AK1623" s="127" t="str">
        <f t="shared" si="218"/>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15"/>
        <v/>
      </c>
      <c r="BO1623" s="5" t="str">
        <f t="shared" si="216"/>
        <v/>
      </c>
      <c r="BP1623" s="15" t="str">
        <f t="shared" si="217"/>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L1624" s="4" t="str">
        <f>IFERROR(IF(VLOOKUP(I1624,I$2:L1623,4,0)=0,"",VLOOKUP(I1624,I$2:L1623,4,0)),"")</f>
        <v/>
      </c>
      <c r="M1624" s="4" t="str">
        <f>IFERROR(IF(VLOOKUP(I1624,I$2:M1623,5,0)=0,"",VLOOKUP(I1624,I$2:M1623,5,0)),"")</f>
        <v/>
      </c>
      <c r="AK1624" s="127" t="str">
        <f t="shared" si="218"/>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15"/>
        <v/>
      </c>
      <c r="BO1624" s="5" t="str">
        <f t="shared" si="216"/>
        <v/>
      </c>
      <c r="BP1624" s="15" t="str">
        <f t="shared" si="217"/>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L1625" s="4" t="str">
        <f>IFERROR(IF(VLOOKUP(I1625,I$2:L1624,4,0)=0,"",VLOOKUP(I1625,I$2:L1624,4,0)),"")</f>
        <v/>
      </c>
      <c r="M1625" s="4" t="str">
        <f>IFERROR(IF(VLOOKUP(I1625,I$2:M1624,5,0)=0,"",VLOOKUP(I1625,I$2:M1624,5,0)),"")</f>
        <v/>
      </c>
      <c r="AK1625" s="127" t="str">
        <f t="shared" si="218"/>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15"/>
        <v/>
      </c>
      <c r="BO1625" s="5" t="str">
        <f t="shared" si="216"/>
        <v/>
      </c>
      <c r="BP1625" s="15" t="str">
        <f t="shared" si="217"/>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L1626" s="4" t="str">
        <f>IFERROR(IF(VLOOKUP(I1626,I$2:L1625,4,0)=0,"",VLOOKUP(I1626,I$2:L1625,4,0)),"")</f>
        <v/>
      </c>
      <c r="M1626" s="4" t="str">
        <f>IFERROR(IF(VLOOKUP(I1626,I$2:M1625,5,0)=0,"",VLOOKUP(I1626,I$2:M1625,5,0)),"")</f>
        <v/>
      </c>
      <c r="AK1626" s="127" t="str">
        <f t="shared" si="218"/>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15"/>
        <v/>
      </c>
      <c r="BO1626" s="5" t="str">
        <f t="shared" si="216"/>
        <v/>
      </c>
      <c r="BP1626" s="15" t="str">
        <f t="shared" si="217"/>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L1627" s="4" t="str">
        <f>IFERROR(IF(VLOOKUP(I1627,I$2:L1626,4,0)=0,"",VLOOKUP(I1627,I$2:L1626,4,0)),"")</f>
        <v/>
      </c>
      <c r="M1627" s="4" t="str">
        <f>IFERROR(IF(VLOOKUP(I1627,I$2:M1626,5,0)=0,"",VLOOKUP(I1627,I$2:M1626,5,0)),"")</f>
        <v/>
      </c>
      <c r="AK1627" s="127" t="str">
        <f t="shared" si="218"/>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15"/>
        <v/>
      </c>
      <c r="BO1627" s="5" t="str">
        <f t="shared" si="216"/>
        <v/>
      </c>
      <c r="BP1627" s="15" t="str">
        <f t="shared" si="217"/>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L1628" s="4" t="str">
        <f>IFERROR(IF(VLOOKUP(I1628,I$2:L1627,4,0)=0,"",VLOOKUP(I1628,I$2:L1627,4,0)),"")</f>
        <v/>
      </c>
      <c r="M1628" s="4" t="str">
        <f>IFERROR(IF(VLOOKUP(I1628,I$2:M1627,5,0)=0,"",VLOOKUP(I1628,I$2:M1627,5,0)),"")</f>
        <v/>
      </c>
      <c r="AK1628" s="127" t="str">
        <f t="shared" si="218"/>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15"/>
        <v/>
      </c>
      <c r="BO1628" s="5" t="str">
        <f t="shared" si="216"/>
        <v/>
      </c>
      <c r="BP1628" s="15" t="str">
        <f t="shared" si="217"/>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L1629" s="4" t="str">
        <f>IFERROR(IF(VLOOKUP(I1629,I$2:L1628,4,0)=0,"",VLOOKUP(I1629,I$2:L1628,4,0)),"")</f>
        <v/>
      </c>
      <c r="M1629" s="4" t="str">
        <f>IFERROR(IF(VLOOKUP(I1629,I$2:M1628,5,0)=0,"",VLOOKUP(I1629,I$2:M1628,5,0)),"")</f>
        <v/>
      </c>
      <c r="AK1629" s="127" t="str">
        <f t="shared" si="218"/>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15"/>
        <v/>
      </c>
      <c r="BO1629" s="5" t="str">
        <f t="shared" si="216"/>
        <v/>
      </c>
      <c r="BP1629" s="15" t="str">
        <f t="shared" si="217"/>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L1630" s="4" t="str">
        <f>IFERROR(IF(VLOOKUP(I1630,I$2:L1629,4,0)=0,"",VLOOKUP(I1630,I$2:L1629,4,0)),"")</f>
        <v/>
      </c>
      <c r="M1630" s="4" t="str">
        <f>IFERROR(IF(VLOOKUP(I1630,I$2:M1629,5,0)=0,"",VLOOKUP(I1630,I$2:M1629,5,0)),"")</f>
        <v/>
      </c>
      <c r="AK1630" s="127" t="str">
        <f t="shared" si="218"/>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15"/>
        <v/>
      </c>
      <c r="BO1630" s="5" t="str">
        <f t="shared" si="216"/>
        <v/>
      </c>
      <c r="BP1630" s="15" t="str">
        <f t="shared" si="217"/>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L1631" s="4" t="str">
        <f>IFERROR(IF(VLOOKUP(I1631,I$2:L1630,4,0)=0,"",VLOOKUP(I1631,I$2:L1630,4,0)),"")</f>
        <v/>
      </c>
      <c r="M1631" s="4" t="str">
        <f>IFERROR(IF(VLOOKUP(I1631,I$2:M1630,5,0)=0,"",VLOOKUP(I1631,I$2:M1630,5,0)),"")</f>
        <v/>
      </c>
      <c r="AK1631" s="127" t="str">
        <f t="shared" si="218"/>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15"/>
        <v/>
      </c>
      <c r="BO1631" s="5" t="str">
        <f t="shared" si="216"/>
        <v/>
      </c>
      <c r="BP1631" s="15" t="str">
        <f t="shared" si="217"/>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L1632" s="4" t="str">
        <f>IFERROR(IF(VLOOKUP(I1632,I$2:L1631,4,0)=0,"",VLOOKUP(I1632,I$2:L1631,4,0)),"")</f>
        <v/>
      </c>
      <c r="M1632" s="4" t="str">
        <f>IFERROR(IF(VLOOKUP(I1632,I$2:M1631,5,0)=0,"",VLOOKUP(I1632,I$2:M1631,5,0)),"")</f>
        <v/>
      </c>
      <c r="AK1632" s="127" t="str">
        <f t="shared" si="218"/>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15"/>
        <v/>
      </c>
      <c r="BO1632" s="5" t="str">
        <f t="shared" si="216"/>
        <v/>
      </c>
      <c r="BP1632" s="15" t="str">
        <f t="shared" si="217"/>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L1633" s="4" t="str">
        <f>IFERROR(IF(VLOOKUP(I1633,I$2:L1632,4,0)=0,"",VLOOKUP(I1633,I$2:L1632,4,0)),"")</f>
        <v/>
      </c>
      <c r="M1633" s="4" t="str">
        <f>IFERROR(IF(VLOOKUP(I1633,I$2:M1632,5,0)=0,"",VLOOKUP(I1633,I$2:M1632,5,0)),"")</f>
        <v/>
      </c>
      <c r="AK1633" s="127" t="str">
        <f t="shared" si="218"/>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15"/>
        <v/>
      </c>
      <c r="BO1633" s="5" t="str">
        <f t="shared" si="216"/>
        <v/>
      </c>
      <c r="BP1633" s="15" t="str">
        <f t="shared" si="217"/>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L1634" s="4" t="str">
        <f>IFERROR(IF(VLOOKUP(I1634,I$2:L1633,4,0)=0,"",VLOOKUP(I1634,I$2:L1633,4,0)),"")</f>
        <v/>
      </c>
      <c r="M1634" s="4" t="str">
        <f>IFERROR(IF(VLOOKUP(I1634,I$2:M1633,5,0)=0,"",VLOOKUP(I1634,I$2:M1633,5,0)),"")</f>
        <v/>
      </c>
      <c r="AK1634" s="127" t="str">
        <f t="shared" si="218"/>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15"/>
        <v/>
      </c>
      <c r="BO1634" s="5" t="str">
        <f t="shared" si="216"/>
        <v/>
      </c>
      <c r="BP1634" s="15" t="str">
        <f t="shared" si="217"/>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L1635" s="4" t="str">
        <f>IFERROR(IF(VLOOKUP(I1635,I$2:L1634,4,0)=0,"",VLOOKUP(I1635,I$2:L1634,4,0)),"")</f>
        <v/>
      </c>
      <c r="M1635" s="4" t="str">
        <f>IFERROR(IF(VLOOKUP(I1635,I$2:M1634,5,0)=0,"",VLOOKUP(I1635,I$2:M1634,5,0)),"")</f>
        <v/>
      </c>
      <c r="AK1635" s="127" t="str">
        <f t="shared" si="218"/>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15"/>
        <v/>
      </c>
      <c r="BO1635" s="5" t="str">
        <f t="shared" si="216"/>
        <v/>
      </c>
      <c r="BP1635" s="15" t="str">
        <f t="shared" si="217"/>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L1636" s="4" t="str">
        <f>IFERROR(IF(VLOOKUP(I1636,I$2:L1635,4,0)=0,"",VLOOKUP(I1636,I$2:L1635,4,0)),"")</f>
        <v/>
      </c>
      <c r="M1636" s="4" t="str">
        <f>IFERROR(IF(VLOOKUP(I1636,I$2:M1635,5,0)=0,"",VLOOKUP(I1636,I$2:M1635,5,0)),"")</f>
        <v/>
      </c>
      <c r="AK1636" s="127" t="str">
        <f t="shared" si="218"/>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15"/>
        <v/>
      </c>
      <c r="BO1636" s="5" t="str">
        <f t="shared" si="216"/>
        <v/>
      </c>
      <c r="BP1636" s="15" t="str">
        <f t="shared" si="217"/>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L1637" s="4" t="str">
        <f>IFERROR(IF(VLOOKUP(I1637,I$2:L1636,4,0)=0,"",VLOOKUP(I1637,I$2:L1636,4,0)),"")</f>
        <v/>
      </c>
      <c r="M1637" s="4" t="str">
        <f>IFERROR(IF(VLOOKUP(I1637,I$2:M1636,5,0)=0,"",VLOOKUP(I1637,I$2:M1636,5,0)),"")</f>
        <v/>
      </c>
      <c r="AK1637" s="127" t="str">
        <f t="shared" si="218"/>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15"/>
        <v/>
      </c>
      <c r="BO1637" s="5" t="str">
        <f t="shared" si="216"/>
        <v/>
      </c>
      <c r="BP1637" s="15" t="str">
        <f t="shared" si="217"/>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L1638" s="4" t="str">
        <f>IFERROR(IF(VLOOKUP(I1638,I$2:L1637,4,0)=0,"",VLOOKUP(I1638,I$2:L1637,4,0)),"")</f>
        <v/>
      </c>
      <c r="M1638" s="4" t="str">
        <f>IFERROR(IF(VLOOKUP(I1638,I$2:M1637,5,0)=0,"",VLOOKUP(I1638,I$2:M1637,5,0)),"")</f>
        <v/>
      </c>
      <c r="AK1638" s="127" t="str">
        <f t="shared" si="218"/>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15"/>
        <v/>
      </c>
      <c r="BO1638" s="5" t="str">
        <f t="shared" si="216"/>
        <v/>
      </c>
      <c r="BP1638" s="15" t="str">
        <f t="shared" si="217"/>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L1639" s="4" t="str">
        <f>IFERROR(IF(VLOOKUP(I1639,I$2:L1638,4,0)=0,"",VLOOKUP(I1639,I$2:L1638,4,0)),"")</f>
        <v/>
      </c>
      <c r="M1639" s="4" t="str">
        <f>IFERROR(IF(VLOOKUP(I1639,I$2:M1638,5,0)=0,"",VLOOKUP(I1639,I$2:M1638,5,0)),"")</f>
        <v/>
      </c>
      <c r="AK1639" s="127" t="str">
        <f t="shared" si="218"/>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15"/>
        <v/>
      </c>
      <c r="BO1639" s="5" t="str">
        <f t="shared" si="216"/>
        <v/>
      </c>
      <c r="BP1639" s="15" t="str">
        <f t="shared" si="217"/>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L1640" s="4" t="str">
        <f>IFERROR(IF(VLOOKUP(I1640,I$2:L1639,4,0)=0,"",VLOOKUP(I1640,I$2:L1639,4,0)),"")</f>
        <v/>
      </c>
      <c r="M1640" s="4" t="str">
        <f>IFERROR(IF(VLOOKUP(I1640,I$2:M1639,5,0)=0,"",VLOOKUP(I1640,I$2:M1639,5,0)),"")</f>
        <v/>
      </c>
      <c r="AK1640" s="127" t="str">
        <f t="shared" si="218"/>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15"/>
        <v/>
      </c>
      <c r="BO1640" s="5" t="str">
        <f t="shared" si="216"/>
        <v/>
      </c>
      <c r="BP1640" s="15" t="str">
        <f t="shared" si="217"/>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L1641" s="4" t="str">
        <f>IFERROR(IF(VLOOKUP(I1641,I$2:L1640,4,0)=0,"",VLOOKUP(I1641,I$2:L1640,4,0)),"")</f>
        <v/>
      </c>
      <c r="M1641" s="4" t="str">
        <f>IFERROR(IF(VLOOKUP(I1641,I$2:M1640,5,0)=0,"",VLOOKUP(I1641,I$2:M1640,5,0)),"")</f>
        <v/>
      </c>
      <c r="AK1641" s="127" t="str">
        <f t="shared" si="218"/>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15"/>
        <v/>
      </c>
      <c r="BO1641" s="5" t="str">
        <f t="shared" si="216"/>
        <v/>
      </c>
      <c r="BP1641" s="15" t="str">
        <f t="shared" si="217"/>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L1642" s="4" t="str">
        <f>IFERROR(IF(VLOOKUP(I1642,I$2:L1641,4,0)=0,"",VLOOKUP(I1642,I$2:L1641,4,0)),"")</f>
        <v/>
      </c>
      <c r="M1642" s="4" t="str">
        <f>IFERROR(IF(VLOOKUP(I1642,I$2:M1641,5,0)=0,"",VLOOKUP(I1642,I$2:M1641,5,0)),"")</f>
        <v/>
      </c>
      <c r="AK1642" s="127" t="str">
        <f t="shared" si="218"/>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15"/>
        <v/>
      </c>
      <c r="BO1642" s="5" t="str">
        <f t="shared" si="216"/>
        <v/>
      </c>
      <c r="BP1642" s="15" t="str">
        <f t="shared" si="217"/>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L1643" s="4" t="str">
        <f>IFERROR(IF(VLOOKUP(I1643,I$2:L1642,4,0)=0,"",VLOOKUP(I1643,I$2:L1642,4,0)),"")</f>
        <v/>
      </c>
      <c r="M1643" s="4" t="str">
        <f>IFERROR(IF(VLOOKUP(I1643,I$2:M1642,5,0)=0,"",VLOOKUP(I1643,I$2:M1642,5,0)),"")</f>
        <v/>
      </c>
      <c r="AK1643" s="127" t="str">
        <f t="shared" si="218"/>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15"/>
        <v/>
      </c>
      <c r="BO1643" s="5" t="str">
        <f t="shared" si="216"/>
        <v/>
      </c>
      <c r="BP1643" s="15" t="str">
        <f t="shared" si="217"/>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L1644" s="4" t="str">
        <f>IFERROR(IF(VLOOKUP(I1644,I$2:L1643,4,0)=0,"",VLOOKUP(I1644,I$2:L1643,4,0)),"")</f>
        <v/>
      </c>
      <c r="M1644" s="4" t="str">
        <f>IFERROR(IF(VLOOKUP(I1644,I$2:M1643,5,0)=0,"",VLOOKUP(I1644,I$2:M1643,5,0)),"")</f>
        <v/>
      </c>
      <c r="AK1644" s="127" t="str">
        <f t="shared" si="218"/>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15"/>
        <v/>
      </c>
      <c r="BO1644" s="5" t="str">
        <f t="shared" si="216"/>
        <v/>
      </c>
      <c r="BP1644" s="15" t="str">
        <f t="shared" si="217"/>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M1645" s="4" t="str">
        <f>IFERROR(IF(VLOOKUP(I1645,I$2:M1644,5,0)=0,"",VLOOKUP(I1645,I$2:M1644,5,0)),"")</f>
        <v/>
      </c>
      <c r="AK1645" s="127" t="str">
        <f t="shared" si="218"/>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15"/>
        <v/>
      </c>
      <c r="BO1645" s="5" t="str">
        <f t="shared" si="216"/>
        <v/>
      </c>
      <c r="BP1645" s="15" t="str">
        <f t="shared" si="217"/>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AK1646" s="127" t="str">
        <f t="shared" si="218"/>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15"/>
        <v/>
      </c>
      <c r="BO1646" s="5" t="str">
        <f t="shared" si="216"/>
        <v/>
      </c>
      <c r="BP1646" s="15" t="str">
        <f t="shared" si="217"/>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AK1647" s="127" t="str">
        <f t="shared" si="218"/>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15"/>
        <v/>
      </c>
      <c r="BO1647" s="5" t="str">
        <f t="shared" si="216"/>
        <v/>
      </c>
      <c r="BP1647" s="15" t="str">
        <f t="shared" si="217"/>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AK1648" s="127" t="str">
        <f t="shared" si="218"/>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15"/>
        <v/>
      </c>
      <c r="BO1648" s="5" t="str">
        <f t="shared" si="216"/>
        <v/>
      </c>
      <c r="BP1648" s="15" t="str">
        <f t="shared" si="217"/>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AK1649" s="127" t="str">
        <f t="shared" si="218"/>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15"/>
        <v/>
      </c>
      <c r="BO1649" s="5" t="str">
        <f t="shared" si="216"/>
        <v/>
      </c>
      <c r="BP1649" s="15" t="str">
        <f t="shared" si="217"/>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AK1650" s="127" t="str">
        <f t="shared" si="218"/>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15"/>
        <v/>
      </c>
      <c r="BO1650" s="5" t="str">
        <f t="shared" si="216"/>
        <v/>
      </c>
      <c r="BP1650" s="15" t="str">
        <f t="shared" si="217"/>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AK1651" s="127" t="str">
        <f t="shared" si="218"/>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15"/>
        <v/>
      </c>
      <c r="BO1651" s="5" t="str">
        <f t="shared" si="216"/>
        <v/>
      </c>
      <c r="BP1651" s="15" t="str">
        <f t="shared" si="217"/>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AK1652" s="127" t="str">
        <f t="shared" si="218"/>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15"/>
        <v/>
      </c>
      <c r="BO1652" s="5" t="str">
        <f t="shared" si="216"/>
        <v/>
      </c>
      <c r="BP1652" s="15" t="str">
        <f t="shared" si="217"/>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AK1653" s="127" t="str">
        <f t="shared" si="218"/>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15"/>
        <v/>
      </c>
      <c r="BO1653" s="5" t="str">
        <f t="shared" si="216"/>
        <v/>
      </c>
      <c r="BP1653" s="15" t="str">
        <f t="shared" si="217"/>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AK1654" s="127" t="str">
        <f t="shared" si="218"/>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15"/>
        <v/>
      </c>
      <c r="BO1654" s="5" t="str">
        <f t="shared" si="216"/>
        <v/>
      </c>
      <c r="BP1654" s="15" t="str">
        <f t="shared" si="217"/>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AK1655" s="127" t="str">
        <f t="shared" si="218"/>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15"/>
        <v/>
      </c>
      <c r="BO1655" s="5" t="str">
        <f t="shared" si="216"/>
        <v/>
      </c>
      <c r="BP1655" s="15" t="str">
        <f t="shared" si="217"/>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AK1656" s="127" t="str">
        <f t="shared" si="218"/>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15"/>
        <v/>
      </c>
      <c r="BO1656" s="5" t="str">
        <f t="shared" si="216"/>
        <v/>
      </c>
      <c r="BP1656" s="15" t="str">
        <f t="shared" si="217"/>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AK1657" s="127" t="str">
        <f t="shared" si="218"/>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15"/>
        <v/>
      </c>
      <c r="BO1657" s="5" t="str">
        <f t="shared" si="216"/>
        <v/>
      </c>
      <c r="BP1657" s="15" t="str">
        <f t="shared" si="217"/>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AK1658" s="127" t="str">
        <f t="shared" si="218"/>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15"/>
        <v/>
      </c>
      <c r="BO1658" s="5" t="str">
        <f t="shared" si="216"/>
        <v/>
      </c>
      <c r="BP1658" s="15" t="str">
        <f t="shared" si="217"/>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AK1659" s="127" t="str">
        <f t="shared" si="218"/>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15"/>
        <v/>
      </c>
      <c r="BP1659" s="15" t="str">
        <f t="shared" si="217"/>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AK1660" s="127" t="str">
        <f t="shared" si="218"/>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15"/>
        <v/>
      </c>
      <c r="BP1660" s="15" t="str">
        <f t="shared" si="217"/>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AK1661" s="127" t="str">
        <f t="shared" si="218"/>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15"/>
        <v/>
      </c>
      <c r="BP1661" s="15" t="str">
        <f t="shared" si="217"/>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AK1662" s="127" t="str">
        <f t="shared" si="218"/>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15"/>
        <v/>
      </c>
      <c r="BP1662" s="15" t="str">
        <f t="shared" si="217"/>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AK1663" s="127" t="str">
        <f t="shared" si="218"/>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15"/>
        <v/>
      </c>
      <c r="BP1663" s="15" t="str">
        <f t="shared" si="217"/>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AK1664" s="127" t="str">
        <f t="shared" si="218"/>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15"/>
        <v/>
      </c>
      <c r="BP1664" s="15" t="str">
        <f t="shared" si="217"/>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AK1665" s="127" t="str">
        <f t="shared" si="218"/>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15"/>
        <v/>
      </c>
      <c r="BP1665" s="15" t="str">
        <f t="shared" si="217"/>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AK1666" s="127" t="str">
        <f t="shared" si="218"/>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9">IF(BM1666="","",AI1666)</f>
        <v/>
      </c>
      <c r="BP1666" s="15" t="str">
        <f t="shared" ref="BP1666:BP1729" si="220">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AK1667" s="127" t="str">
        <f t="shared" ref="AK1667:AK1730" si="221">IF(AJ1667="","",AJ1667/((AH1667*0.746*365*24)+438))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9"/>
        <v/>
      </c>
      <c r="BP1667" s="15" t="str">
        <f t="shared" si="220"/>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AK1668" s="127" t="str">
        <f t="shared" si="221"/>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9"/>
        <v/>
      </c>
      <c r="BP1668" s="15" t="str">
        <f t="shared" si="220"/>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AK1669" s="127" t="str">
        <f t="shared" si="221"/>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9"/>
        <v/>
      </c>
      <c r="BP1669" s="15" t="str">
        <f t="shared" si="220"/>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AK1670" s="127" t="str">
        <f t="shared" si="221"/>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9"/>
        <v/>
      </c>
      <c r="BP1670" s="15" t="str">
        <f t="shared" si="220"/>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AK1671" s="127" t="str">
        <f t="shared" si="221"/>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9"/>
        <v/>
      </c>
      <c r="BP1671" s="15" t="str">
        <f t="shared" si="220"/>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AK1672" s="127" t="str">
        <f t="shared" si="221"/>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9"/>
        <v/>
      </c>
      <c r="BP1672" s="15" t="str">
        <f t="shared" si="220"/>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AK1673" s="127" t="str">
        <f t="shared" si="221"/>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9"/>
        <v/>
      </c>
      <c r="BP1673" s="15" t="str">
        <f t="shared" si="220"/>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AK1674" s="127" t="str">
        <f t="shared" si="221"/>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9"/>
        <v/>
      </c>
      <c r="BP1674" s="15" t="str">
        <f t="shared" si="220"/>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AK1675" s="127" t="str">
        <f t="shared" si="221"/>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9"/>
        <v/>
      </c>
      <c r="BP1675" s="15" t="str">
        <f t="shared" si="220"/>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AK1676" s="127" t="str">
        <f t="shared" si="221"/>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9"/>
        <v/>
      </c>
      <c r="BP1676" s="15" t="str">
        <f t="shared" si="220"/>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AK1677" s="127" t="str">
        <f t="shared" si="221"/>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9"/>
        <v/>
      </c>
      <c r="BP1677" s="15" t="str">
        <f t="shared" si="220"/>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AK1678" s="127" t="str">
        <f t="shared" si="221"/>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9"/>
        <v/>
      </c>
      <c r="BP1678" s="15" t="str">
        <f t="shared" si="220"/>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AK1679" s="127" t="str">
        <f t="shared" si="221"/>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9"/>
        <v/>
      </c>
      <c r="BP1679" s="15" t="str">
        <f t="shared" si="220"/>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AK1680" s="127" t="str">
        <f t="shared" si="221"/>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9"/>
        <v/>
      </c>
      <c r="BP1680" s="15" t="str">
        <f t="shared" si="220"/>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AK1681" s="127" t="str">
        <f t="shared" si="221"/>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9"/>
        <v/>
      </c>
      <c r="BP1681" s="15" t="str">
        <f t="shared" si="220"/>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AK1682" s="127" t="str">
        <f t="shared" si="221"/>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9"/>
        <v/>
      </c>
      <c r="BP1682" s="15" t="str">
        <f t="shared" si="220"/>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AK1683" s="127" t="str">
        <f t="shared" si="221"/>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9"/>
        <v/>
      </c>
      <c r="BP1683" s="15" t="str">
        <f t="shared" si="220"/>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AK1684" s="127" t="str">
        <f t="shared" si="221"/>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9"/>
        <v/>
      </c>
      <c r="BP1684" s="15" t="str">
        <f t="shared" si="220"/>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AK1685" s="127" t="str">
        <f t="shared" si="221"/>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9"/>
        <v/>
      </c>
      <c r="BP1685" s="15" t="str">
        <f t="shared" si="220"/>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AK1686" s="127" t="str">
        <f t="shared" si="221"/>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9"/>
        <v/>
      </c>
      <c r="BP1686" s="15" t="str">
        <f t="shared" si="220"/>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AK1687" s="127" t="str">
        <f t="shared" si="221"/>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9"/>
        <v/>
      </c>
      <c r="BP1687" s="15" t="str">
        <f t="shared" si="220"/>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AK1688" s="127" t="str">
        <f t="shared" si="221"/>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9"/>
        <v/>
      </c>
      <c r="BP1688" s="15" t="str">
        <f t="shared" si="220"/>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AK1689" s="127" t="str">
        <f t="shared" si="221"/>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9"/>
        <v/>
      </c>
      <c r="BP1689" s="15" t="str">
        <f t="shared" si="220"/>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AK1690" s="127" t="str">
        <f t="shared" si="221"/>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9"/>
        <v/>
      </c>
      <c r="BP1690" s="15" t="str">
        <f t="shared" si="220"/>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AK1691" s="127" t="str">
        <f t="shared" si="221"/>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9"/>
        <v/>
      </c>
      <c r="BP1691" s="15" t="str">
        <f t="shared" si="220"/>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AK1692" s="127" t="str">
        <f t="shared" si="221"/>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9"/>
        <v/>
      </c>
      <c r="BP1692" s="15" t="str">
        <f t="shared" si="220"/>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AK1693" s="127" t="str">
        <f t="shared" si="221"/>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9"/>
        <v/>
      </c>
      <c r="BP1693" s="15" t="str">
        <f t="shared" si="220"/>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AK1694" s="127" t="str">
        <f t="shared" si="221"/>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9"/>
        <v/>
      </c>
      <c r="BP1694" s="15" t="str">
        <f t="shared" si="220"/>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AK1695" s="127" t="str">
        <f t="shared" si="221"/>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9"/>
        <v/>
      </c>
      <c r="BP1695" s="15" t="str">
        <f t="shared" si="220"/>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AK1696" s="127" t="str">
        <f t="shared" si="221"/>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9"/>
        <v/>
      </c>
      <c r="BP1696" s="15" t="str">
        <f t="shared" si="220"/>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AK1697" s="127" t="str">
        <f t="shared" si="221"/>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9"/>
        <v/>
      </c>
      <c r="BP1697" s="15" t="str">
        <f t="shared" si="220"/>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AK1698" s="127" t="str">
        <f t="shared" si="221"/>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9"/>
        <v/>
      </c>
      <c r="BP1698" s="15" t="str">
        <f t="shared" si="220"/>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AK1699" s="127" t="str">
        <f t="shared" si="221"/>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9"/>
        <v/>
      </c>
      <c r="BP1699" s="15" t="str">
        <f t="shared" si="220"/>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AK1700" s="127" t="str">
        <f t="shared" si="221"/>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9"/>
        <v/>
      </c>
      <c r="BP1700" s="15" t="str">
        <f t="shared" si="220"/>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AK1701" s="127" t="str">
        <f t="shared" si="221"/>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9"/>
        <v/>
      </c>
      <c r="BP1701" s="15" t="str">
        <f t="shared" si="220"/>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AK1702" s="127" t="str">
        <f t="shared" si="221"/>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9"/>
        <v/>
      </c>
      <c r="BP1702" s="15" t="str">
        <f t="shared" si="220"/>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AK1703" s="127" t="str">
        <f t="shared" si="221"/>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9"/>
        <v/>
      </c>
      <c r="BP1703" s="15" t="str">
        <f t="shared" si="220"/>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AK1704" s="127" t="str">
        <f t="shared" si="221"/>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9"/>
        <v/>
      </c>
      <c r="BP1704" s="15" t="str">
        <f t="shared" si="220"/>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AK1705" s="127" t="str">
        <f t="shared" si="221"/>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9"/>
        <v/>
      </c>
      <c r="BP1705" s="15" t="str">
        <f t="shared" si="220"/>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AK1706" s="127" t="str">
        <f t="shared" si="221"/>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9"/>
        <v/>
      </c>
      <c r="BP1706" s="15" t="str">
        <f t="shared" si="220"/>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AK1707" s="127" t="str">
        <f t="shared" si="221"/>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9"/>
        <v/>
      </c>
      <c r="BP1707" s="15" t="str">
        <f t="shared" si="220"/>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AK1708" s="127" t="str">
        <f t="shared" si="221"/>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9"/>
        <v/>
      </c>
      <c r="BP1708" s="15" t="str">
        <f t="shared" si="220"/>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AK1709" s="127" t="str">
        <f t="shared" si="221"/>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9"/>
        <v/>
      </c>
      <c r="BP1709" s="15" t="str">
        <f t="shared" si="220"/>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AK1710" s="127" t="str">
        <f t="shared" si="221"/>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9"/>
        <v/>
      </c>
      <c r="BP1710" s="15" t="str">
        <f t="shared" si="220"/>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AK1711" s="127" t="str">
        <f t="shared" si="221"/>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9"/>
        <v/>
      </c>
      <c r="BP1711" s="15" t="str">
        <f t="shared" si="220"/>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AK1712" s="127" t="str">
        <f t="shared" si="221"/>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9"/>
        <v/>
      </c>
      <c r="BP1712" s="15" t="str">
        <f t="shared" si="220"/>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AK1713" s="127" t="str">
        <f t="shared" si="221"/>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9"/>
        <v/>
      </c>
      <c r="BP1713" s="15" t="str">
        <f t="shared" si="220"/>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AK1714" s="127" t="str">
        <f t="shared" si="221"/>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9"/>
        <v/>
      </c>
      <c r="BP1714" s="15" t="str">
        <f t="shared" si="220"/>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AK1715" s="127" t="str">
        <f t="shared" si="221"/>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9"/>
        <v/>
      </c>
      <c r="BP1715" s="15" t="str">
        <f t="shared" si="220"/>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AK1716" s="127" t="str">
        <f t="shared" si="221"/>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9"/>
        <v/>
      </c>
      <c r="BP1716" s="15" t="str">
        <f t="shared" si="220"/>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AK1717" s="127" t="str">
        <f t="shared" si="221"/>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9"/>
        <v/>
      </c>
      <c r="BP1717" s="15" t="str">
        <f t="shared" si="220"/>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AK1718" s="127" t="str">
        <f t="shared" si="221"/>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9"/>
        <v/>
      </c>
      <c r="BP1718" s="15" t="str">
        <f t="shared" si="220"/>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AK1719" s="127" t="str">
        <f t="shared" si="221"/>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9"/>
        <v/>
      </c>
      <c r="BP1719" s="15" t="str">
        <f t="shared" si="220"/>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AK1720" s="127" t="str">
        <f t="shared" si="221"/>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9"/>
        <v/>
      </c>
      <c r="BP1720" s="15" t="str">
        <f t="shared" si="220"/>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AK1721" s="127" t="str">
        <f t="shared" si="221"/>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9"/>
        <v/>
      </c>
      <c r="BP1721" s="15" t="str">
        <f t="shared" si="220"/>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AK1722" s="127" t="str">
        <f t="shared" si="221"/>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9"/>
        <v/>
      </c>
      <c r="BP1722" s="15" t="str">
        <f t="shared" si="220"/>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AK1723" s="127" t="str">
        <f t="shared" si="221"/>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9"/>
        <v/>
      </c>
      <c r="BP1723" s="15" t="str">
        <f t="shared" si="220"/>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AK1724" s="127" t="str">
        <f t="shared" si="221"/>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9"/>
        <v/>
      </c>
      <c r="BP1724" s="15" t="str">
        <f t="shared" si="220"/>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AK1725" s="127" t="str">
        <f t="shared" si="221"/>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9"/>
        <v/>
      </c>
      <c r="BP1725" s="15" t="str">
        <f t="shared" si="220"/>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AK1726" s="127" t="str">
        <f t="shared" si="221"/>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9"/>
        <v/>
      </c>
      <c r="BP1726" s="15" t="str">
        <f t="shared" si="220"/>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AK1727" s="127" t="str">
        <f t="shared" si="221"/>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9"/>
        <v/>
      </c>
      <c r="BP1727" s="15" t="str">
        <f t="shared" si="220"/>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AK1728" s="127" t="str">
        <f t="shared" si="221"/>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9"/>
        <v/>
      </c>
      <c r="BP1728" s="15" t="str">
        <f t="shared" si="220"/>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AK1729" s="127" t="str">
        <f t="shared" si="221"/>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9"/>
        <v/>
      </c>
      <c r="BP1729" s="15" t="str">
        <f t="shared" si="220"/>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AK1730" s="127" t="str">
        <f t="shared" si="221"/>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22">IF(BM1730="","",AI1730)</f>
        <v/>
      </c>
      <c r="BP1730" s="15" t="str">
        <f t="shared" ref="BP1730:BP1793" si="223">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AK1731" s="127" t="str">
        <f t="shared" ref="AK1731:AK1794" si="224">IF(AJ1731="","",AJ1731/((AH1731*0.746*365*24)+438))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22"/>
        <v/>
      </c>
      <c r="BP1731" s="15" t="str">
        <f t="shared" si="223"/>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AK1732" s="127" t="str">
        <f t="shared" si="224"/>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22"/>
        <v/>
      </c>
      <c r="BP1732" s="15" t="str">
        <f t="shared" si="223"/>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AK1733" s="127" t="str">
        <f t="shared" si="224"/>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22"/>
        <v/>
      </c>
      <c r="BP1733" s="15" t="str">
        <f t="shared" si="223"/>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AK1734" s="127" t="str">
        <f t="shared" si="224"/>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22"/>
        <v/>
      </c>
      <c r="BP1734" s="15" t="str">
        <f t="shared" si="223"/>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AK1735" s="127" t="str">
        <f t="shared" si="224"/>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22"/>
        <v/>
      </c>
      <c r="BP1735" s="15" t="str">
        <f t="shared" si="223"/>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AK1736" s="127" t="str">
        <f t="shared" si="224"/>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22"/>
        <v/>
      </c>
      <c r="BP1736" s="15" t="str">
        <f t="shared" si="223"/>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AK1737" s="127" t="str">
        <f t="shared" si="224"/>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22"/>
        <v/>
      </c>
      <c r="BP1737" s="15" t="str">
        <f t="shared" si="223"/>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AK1738" s="127" t="str">
        <f t="shared" si="224"/>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22"/>
        <v/>
      </c>
      <c r="BP1738" s="15" t="str">
        <f t="shared" si="223"/>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AK1739" s="127" t="str">
        <f t="shared" si="224"/>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22"/>
        <v/>
      </c>
      <c r="BP1739" s="15" t="str">
        <f t="shared" si="223"/>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AK1740" s="127" t="str">
        <f t="shared" si="224"/>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22"/>
        <v/>
      </c>
      <c r="BP1740" s="15" t="str">
        <f t="shared" si="223"/>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AK1741" s="127" t="str">
        <f t="shared" si="224"/>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22"/>
        <v/>
      </c>
      <c r="BP1741" s="15" t="str">
        <f t="shared" si="223"/>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AK1742" s="127" t="str">
        <f t="shared" si="224"/>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22"/>
        <v/>
      </c>
      <c r="BP1742" s="15" t="str">
        <f t="shared" si="223"/>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AK1743" s="127" t="str">
        <f t="shared" si="224"/>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22"/>
        <v/>
      </c>
      <c r="BP1743" s="15" t="str">
        <f t="shared" si="223"/>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AK1744" s="127" t="str">
        <f t="shared" si="224"/>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22"/>
        <v/>
      </c>
      <c r="BP1744" s="15" t="str">
        <f t="shared" si="223"/>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AK1745" s="127" t="str">
        <f t="shared" si="224"/>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22"/>
        <v/>
      </c>
      <c r="BP1745" s="15" t="str">
        <f t="shared" si="223"/>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AK1746" s="127" t="str">
        <f t="shared" si="224"/>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22"/>
        <v/>
      </c>
      <c r="BP1746" s="15" t="str">
        <f t="shared" si="223"/>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AK1747" s="127" t="str">
        <f t="shared" si="224"/>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22"/>
        <v/>
      </c>
      <c r="BP1747" s="15" t="str">
        <f t="shared" si="223"/>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AK1748" s="127" t="str">
        <f t="shared" si="224"/>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22"/>
        <v/>
      </c>
      <c r="BP1748" s="15" t="str">
        <f t="shared" si="223"/>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AK1749" s="127" t="str">
        <f t="shared" si="224"/>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22"/>
        <v/>
      </c>
      <c r="BP1749" s="15" t="str">
        <f t="shared" si="223"/>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AK1750" s="127" t="str">
        <f t="shared" si="224"/>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22"/>
        <v/>
      </c>
      <c r="BP1750" s="15" t="str">
        <f t="shared" si="223"/>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AK1751" s="127" t="str">
        <f t="shared" si="224"/>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22"/>
        <v/>
      </c>
      <c r="BP1751" s="15" t="str">
        <f t="shared" si="223"/>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AK1752" s="127" t="str">
        <f t="shared" si="224"/>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22"/>
        <v/>
      </c>
      <c r="BP1752" s="15" t="str">
        <f t="shared" si="223"/>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AK1753" s="127" t="str">
        <f t="shared" si="224"/>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22"/>
        <v/>
      </c>
      <c r="BP1753" s="15" t="str">
        <f t="shared" si="223"/>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AK1754" s="127" t="str">
        <f t="shared" si="224"/>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22"/>
        <v/>
      </c>
      <c r="BP1754" s="15" t="str">
        <f t="shared" si="223"/>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AK1755" s="127" t="str">
        <f t="shared" si="224"/>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22"/>
        <v/>
      </c>
      <c r="BP1755" s="15" t="str">
        <f t="shared" si="223"/>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AK1756" s="127" t="str">
        <f t="shared" si="224"/>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22"/>
        <v/>
      </c>
      <c r="BP1756" s="15" t="str">
        <f t="shared" si="223"/>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AK1757" s="127" t="str">
        <f t="shared" si="224"/>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22"/>
        <v/>
      </c>
      <c r="BP1757" s="15" t="str">
        <f t="shared" si="223"/>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AK1758" s="127" t="str">
        <f t="shared" si="224"/>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22"/>
        <v/>
      </c>
      <c r="BP1758" s="15" t="str">
        <f t="shared" si="223"/>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AK1759" s="127" t="str">
        <f t="shared" si="224"/>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22"/>
        <v/>
      </c>
      <c r="BP1759" s="15" t="str">
        <f t="shared" si="223"/>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AK1760" s="127" t="str">
        <f t="shared" si="224"/>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22"/>
        <v/>
      </c>
      <c r="BP1760" s="15" t="str">
        <f t="shared" si="223"/>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AK1761" s="127" t="str">
        <f t="shared" si="224"/>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22"/>
        <v/>
      </c>
      <c r="BP1761" s="15" t="str">
        <f t="shared" si="223"/>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AK1762" s="127" t="str">
        <f t="shared" si="224"/>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22"/>
        <v/>
      </c>
      <c r="BP1762" s="15" t="str">
        <f t="shared" si="223"/>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AK1763" s="127" t="str">
        <f t="shared" si="224"/>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22"/>
        <v/>
      </c>
      <c r="BP1763" s="15" t="str">
        <f t="shared" si="223"/>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AK1764" s="127" t="str">
        <f t="shared" si="224"/>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22"/>
        <v/>
      </c>
      <c r="BP1764" s="15" t="str">
        <f t="shared" si="223"/>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AK1765" s="127" t="str">
        <f t="shared" si="224"/>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22"/>
        <v/>
      </c>
      <c r="BP1765" s="15" t="str">
        <f t="shared" si="223"/>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AK1766" s="127" t="str">
        <f t="shared" si="224"/>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22"/>
        <v/>
      </c>
      <c r="BP1766" s="15" t="str">
        <f t="shared" si="223"/>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AK1767" s="127" t="str">
        <f t="shared" si="224"/>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22"/>
        <v/>
      </c>
      <c r="BP1767" s="15" t="str">
        <f t="shared" si="223"/>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AK1768" s="127" t="str">
        <f t="shared" si="224"/>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22"/>
        <v/>
      </c>
      <c r="BP1768" s="15" t="str">
        <f t="shared" si="223"/>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AK1769" s="127" t="str">
        <f t="shared" si="224"/>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22"/>
        <v/>
      </c>
      <c r="BP1769" s="15" t="str">
        <f t="shared" si="223"/>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AK1770" s="127" t="str">
        <f t="shared" si="224"/>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22"/>
        <v/>
      </c>
      <c r="BP1770" s="15" t="str">
        <f t="shared" si="223"/>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AK1771" s="127" t="str">
        <f t="shared" si="224"/>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22"/>
        <v/>
      </c>
      <c r="BP1771" s="15" t="str">
        <f t="shared" si="223"/>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AK1772" s="127" t="str">
        <f t="shared" si="224"/>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22"/>
        <v/>
      </c>
      <c r="BP1772" s="15" t="str">
        <f t="shared" si="223"/>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AK1773" s="127" t="str">
        <f t="shared" si="224"/>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22"/>
        <v/>
      </c>
      <c r="BP1773" s="15" t="str">
        <f t="shared" si="223"/>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AK1774" s="127" t="str">
        <f t="shared" si="224"/>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22"/>
        <v/>
      </c>
      <c r="BP1774" s="15" t="str">
        <f t="shared" si="223"/>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AK1775" s="127" t="str">
        <f t="shared" si="224"/>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22"/>
        <v/>
      </c>
      <c r="BP1775" s="15" t="str">
        <f t="shared" si="223"/>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AK1776" s="127" t="str">
        <f t="shared" si="224"/>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22"/>
        <v/>
      </c>
      <c r="BP1776" s="15" t="str">
        <f t="shared" si="223"/>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AK1777" s="127" t="str">
        <f t="shared" si="224"/>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22"/>
        <v/>
      </c>
      <c r="BP1777" s="15" t="str">
        <f t="shared" si="223"/>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AK1778" s="127" t="str">
        <f t="shared" si="224"/>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22"/>
        <v/>
      </c>
      <c r="BP1778" s="15" t="str">
        <f t="shared" si="223"/>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AK1779" s="127" t="str">
        <f t="shared" si="224"/>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22"/>
        <v/>
      </c>
      <c r="BP1779" s="15" t="str">
        <f t="shared" si="223"/>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AK1780" s="127" t="str">
        <f t="shared" si="224"/>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22"/>
        <v/>
      </c>
      <c r="BP1780" s="15" t="str">
        <f t="shared" si="223"/>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AK1781" s="127" t="str">
        <f t="shared" si="224"/>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22"/>
        <v/>
      </c>
      <c r="BP1781" s="15" t="str">
        <f t="shared" si="223"/>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AK1782" s="127" t="str">
        <f t="shared" si="224"/>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22"/>
        <v/>
      </c>
      <c r="BP1782" s="15" t="str">
        <f t="shared" si="223"/>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AK1783" s="127" t="str">
        <f t="shared" si="224"/>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22"/>
        <v/>
      </c>
      <c r="BP1783" s="15" t="str">
        <f t="shared" si="223"/>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AK1784" s="127" t="str">
        <f t="shared" si="224"/>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22"/>
        <v/>
      </c>
      <c r="BP1784" s="15" t="str">
        <f t="shared" si="223"/>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AK1785" s="127" t="str">
        <f t="shared" si="224"/>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22"/>
        <v/>
      </c>
      <c r="BP1785" s="15" t="str">
        <f t="shared" si="223"/>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AK1786" s="127" t="str">
        <f t="shared" si="224"/>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22"/>
        <v/>
      </c>
      <c r="BP1786" s="15" t="str">
        <f t="shared" si="223"/>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AK1787" s="127" t="str">
        <f t="shared" si="224"/>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22"/>
        <v/>
      </c>
      <c r="BP1787" s="15" t="str">
        <f t="shared" si="223"/>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AK1788" s="127" t="str">
        <f t="shared" si="224"/>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22"/>
        <v/>
      </c>
      <c r="BP1788" s="15" t="str">
        <f t="shared" si="223"/>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AK1789" s="127" t="str">
        <f t="shared" si="224"/>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22"/>
        <v/>
      </c>
      <c r="BP1789" s="15" t="str">
        <f t="shared" si="223"/>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AK1790" s="127" t="str">
        <f t="shared" si="224"/>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22"/>
        <v/>
      </c>
      <c r="BP1790" s="15" t="str">
        <f t="shared" si="223"/>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AK1791" s="127" t="str">
        <f t="shared" si="224"/>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22"/>
        <v/>
      </c>
      <c r="BP1791" s="15" t="str">
        <f t="shared" si="223"/>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AK1792" s="127" t="str">
        <f t="shared" si="224"/>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22"/>
        <v/>
      </c>
      <c r="BP1792" s="15" t="str">
        <f t="shared" si="223"/>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AK1793" s="127" t="str">
        <f t="shared" si="224"/>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22"/>
        <v/>
      </c>
      <c r="BP1793" s="15" t="str">
        <f t="shared" si="223"/>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AK1794" s="127" t="str">
        <f t="shared" si="224"/>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25">IF(BM1794="","",AI1794)</f>
        <v/>
      </c>
      <c r="BP1794" s="15" t="str">
        <f t="shared" ref="BP1794:BP1857" si="22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AK1795" s="127" t="str">
        <f t="shared" ref="AK1795:AK1858" si="227">IF(AJ1795="","",AJ1795/((AH1795*0.746*365*24)+438))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25"/>
        <v/>
      </c>
      <c r="BP1795" s="15" t="str">
        <f t="shared" si="226"/>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AK1796" s="127" t="str">
        <f t="shared" si="227"/>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25"/>
        <v/>
      </c>
      <c r="BP1796" s="15" t="str">
        <f t="shared" si="226"/>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AK1797" s="127" t="str">
        <f t="shared" si="227"/>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25"/>
        <v/>
      </c>
      <c r="BP1797" s="15" t="str">
        <f t="shared" si="226"/>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AK1798" s="127" t="str">
        <f t="shared" si="227"/>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25"/>
        <v/>
      </c>
      <c r="BP1798" s="15" t="str">
        <f t="shared" si="226"/>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AK1799" s="127" t="str">
        <f t="shared" si="227"/>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25"/>
        <v/>
      </c>
      <c r="BP1799" s="15" t="str">
        <f t="shared" si="226"/>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AK1800" s="127" t="str">
        <f t="shared" si="227"/>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25"/>
        <v/>
      </c>
      <c r="BP1800" s="15" t="str">
        <f t="shared" si="226"/>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AK1801" s="127" t="str">
        <f t="shared" si="227"/>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25"/>
        <v/>
      </c>
      <c r="BP1801" s="15" t="str">
        <f t="shared" si="226"/>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AK1802" s="127" t="str">
        <f t="shared" si="227"/>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25"/>
        <v/>
      </c>
      <c r="BP1802" s="15" t="str">
        <f t="shared" si="226"/>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AK1803" s="127" t="str">
        <f t="shared" si="227"/>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25"/>
        <v/>
      </c>
      <c r="BP1803" s="15" t="str">
        <f t="shared" si="226"/>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AK1804" s="127" t="str">
        <f t="shared" si="227"/>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25"/>
        <v/>
      </c>
      <c r="BP1804" s="15" t="str">
        <f t="shared" si="226"/>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AK1805" s="127" t="str">
        <f t="shared" si="227"/>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25"/>
        <v/>
      </c>
      <c r="BP1805" s="15" t="str">
        <f t="shared" si="226"/>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AK1806" s="127" t="str">
        <f t="shared" si="227"/>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25"/>
        <v/>
      </c>
      <c r="BP1806" s="15" t="str">
        <f t="shared" si="226"/>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AK1807" s="127" t="str">
        <f t="shared" si="227"/>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25"/>
        <v/>
      </c>
      <c r="BP1807" s="15" t="str">
        <f t="shared" si="22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AK1808" s="127" t="str">
        <f t="shared" si="227"/>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25"/>
        <v/>
      </c>
      <c r="BP1808" s="15" t="str">
        <f t="shared" si="22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AK1809" s="127" t="str">
        <f t="shared" si="227"/>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25"/>
        <v/>
      </c>
      <c r="BP1809" s="15" t="str">
        <f t="shared" si="226"/>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AK1810" s="127" t="str">
        <f t="shared" si="227"/>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25"/>
        <v/>
      </c>
      <c r="BP1810" s="15" t="str">
        <f t="shared" si="226"/>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AK1811" s="127" t="str">
        <f t="shared" si="227"/>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25"/>
        <v/>
      </c>
      <c r="BP1811" s="15" t="str">
        <f t="shared" si="226"/>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AK1812" s="127" t="str">
        <f t="shared" si="227"/>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25"/>
        <v/>
      </c>
      <c r="BP1812" s="15" t="str">
        <f t="shared" si="226"/>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AK1813" s="127" t="str">
        <f t="shared" si="227"/>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25"/>
        <v/>
      </c>
      <c r="BP1813" s="15" t="str">
        <f t="shared" si="226"/>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AK1814" s="127" t="str">
        <f t="shared" si="227"/>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25"/>
        <v/>
      </c>
      <c r="BP1814" s="15" t="str">
        <f t="shared" si="226"/>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AK1815" s="127" t="str">
        <f t="shared" si="227"/>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25"/>
        <v/>
      </c>
      <c r="BP1815" s="15" t="str">
        <f t="shared" si="226"/>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AK1816" s="127" t="str">
        <f t="shared" si="227"/>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25"/>
        <v/>
      </c>
      <c r="BP1816" s="15" t="str">
        <f t="shared" si="226"/>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AK1817" s="127" t="str">
        <f t="shared" si="227"/>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25"/>
        <v/>
      </c>
      <c r="BP1817" s="15" t="str">
        <f t="shared" si="226"/>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AK1818" s="127" t="str">
        <f t="shared" si="227"/>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25"/>
        <v/>
      </c>
      <c r="BP1818" s="15" t="str">
        <f t="shared" si="226"/>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AK1819" s="127" t="str">
        <f t="shared" si="227"/>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25"/>
        <v/>
      </c>
      <c r="BP1819" s="15" t="str">
        <f t="shared" si="226"/>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AK1820" s="127" t="str">
        <f t="shared" si="227"/>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25"/>
        <v/>
      </c>
      <c r="BP1820" s="15" t="str">
        <f t="shared" si="226"/>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AK1821" s="127" t="str">
        <f t="shared" si="227"/>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25"/>
        <v/>
      </c>
      <c r="BP1821" s="15" t="str">
        <f t="shared" si="226"/>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AK1822" s="127" t="str">
        <f t="shared" si="227"/>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25"/>
        <v/>
      </c>
      <c r="BP1822" s="15" t="str">
        <f t="shared" si="226"/>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AK1823" s="127" t="str">
        <f t="shared" si="227"/>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25"/>
        <v/>
      </c>
      <c r="BP1823" s="15" t="str">
        <f t="shared" si="226"/>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AK1824" s="127" t="str">
        <f t="shared" si="227"/>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25"/>
        <v/>
      </c>
      <c r="BP1824" s="15" t="str">
        <f t="shared" si="226"/>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AK1825" s="127" t="str">
        <f t="shared" si="227"/>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25"/>
        <v/>
      </c>
      <c r="BP1825" s="15" t="str">
        <f t="shared" si="226"/>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AK1826" s="127" t="str">
        <f t="shared" si="227"/>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25"/>
        <v/>
      </c>
      <c r="BP1826" s="15" t="str">
        <f t="shared" si="226"/>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AK1827" s="127" t="str">
        <f t="shared" si="227"/>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25"/>
        <v/>
      </c>
      <c r="BP1827" s="15" t="str">
        <f t="shared" si="226"/>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AK1828" s="127" t="str">
        <f t="shared" si="227"/>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25"/>
        <v/>
      </c>
      <c r="BP1828" s="15" t="str">
        <f t="shared" si="226"/>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AK1829" s="127" t="str">
        <f t="shared" si="227"/>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25"/>
        <v/>
      </c>
      <c r="BP1829" s="15" t="str">
        <f t="shared" si="226"/>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AK1830" s="127" t="str">
        <f t="shared" si="227"/>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25"/>
        <v/>
      </c>
      <c r="BP1830" s="15" t="str">
        <f t="shared" si="226"/>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AK1831" s="127" t="str">
        <f t="shared" si="227"/>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25"/>
        <v/>
      </c>
      <c r="BP1831" s="15" t="str">
        <f t="shared" si="226"/>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AK1832" s="127" t="str">
        <f t="shared" si="227"/>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25"/>
        <v/>
      </c>
      <c r="BP1832" s="15" t="str">
        <f t="shared" si="226"/>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AK1833" s="127" t="str">
        <f t="shared" si="227"/>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25"/>
        <v/>
      </c>
      <c r="BP1833" s="15" t="str">
        <f t="shared" si="226"/>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AK1834" s="127" t="str">
        <f t="shared" si="227"/>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25"/>
        <v/>
      </c>
      <c r="BP1834" s="15" t="str">
        <f t="shared" si="226"/>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AK1835" s="127" t="str">
        <f t="shared" si="227"/>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25"/>
        <v/>
      </c>
      <c r="BP1835" s="15" t="str">
        <f t="shared" si="226"/>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AK1836" s="127" t="str">
        <f t="shared" si="227"/>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25"/>
        <v/>
      </c>
      <c r="BP1836" s="15" t="str">
        <f t="shared" si="226"/>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AK1837" s="127" t="str">
        <f t="shared" si="227"/>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25"/>
        <v/>
      </c>
      <c r="BP1837" s="15" t="str">
        <f t="shared" si="226"/>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AK1838" s="127" t="str">
        <f t="shared" si="227"/>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25"/>
        <v/>
      </c>
      <c r="BP1838" s="15" t="str">
        <f t="shared" si="226"/>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AK1839" s="127" t="str">
        <f t="shared" si="227"/>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25"/>
        <v/>
      </c>
      <c r="BP1839" s="15" t="str">
        <f t="shared" si="226"/>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AK1840" s="127" t="str">
        <f t="shared" si="227"/>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25"/>
        <v/>
      </c>
      <c r="BP1840" s="15" t="str">
        <f t="shared" si="226"/>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AK1841" s="127" t="str">
        <f t="shared" si="227"/>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25"/>
        <v/>
      </c>
      <c r="BP1841" s="15" t="str">
        <f t="shared" si="226"/>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AK1842" s="127" t="str">
        <f t="shared" si="227"/>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25"/>
        <v/>
      </c>
      <c r="BP1842" s="15" t="str">
        <f t="shared" si="226"/>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AK1843" s="127" t="str">
        <f t="shared" si="227"/>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25"/>
        <v/>
      </c>
      <c r="BP1843" s="15" t="str">
        <f t="shared" si="226"/>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AK1844" s="127" t="str">
        <f t="shared" si="227"/>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25"/>
        <v/>
      </c>
      <c r="BP1844" s="15" t="str">
        <f t="shared" si="226"/>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AK1845" s="127" t="str">
        <f t="shared" si="227"/>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25"/>
        <v/>
      </c>
      <c r="BP1845" s="15" t="str">
        <f t="shared" si="226"/>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AK1846" s="127" t="str">
        <f t="shared" si="227"/>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25"/>
        <v/>
      </c>
      <c r="BP1846" s="15" t="str">
        <f t="shared" si="226"/>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AK1847" s="127" t="str">
        <f t="shared" si="227"/>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25"/>
        <v/>
      </c>
      <c r="BP1847" s="15" t="str">
        <f t="shared" si="226"/>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AK1848" s="127" t="str">
        <f t="shared" si="227"/>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25"/>
        <v/>
      </c>
      <c r="BP1848" s="15" t="str">
        <f t="shared" si="226"/>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AK1849" s="127" t="str">
        <f t="shared" si="227"/>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25"/>
        <v/>
      </c>
      <c r="BP1849" s="15" t="str">
        <f t="shared" si="22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AK1850" s="127" t="str">
        <f t="shared" si="227"/>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25"/>
        <v/>
      </c>
      <c r="BP1850" s="15" t="str">
        <f t="shared" si="22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AK1851" s="127" t="str">
        <f t="shared" si="227"/>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25"/>
        <v/>
      </c>
      <c r="BP1851" s="15" t="str">
        <f t="shared" si="226"/>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AK1852" s="127" t="str">
        <f t="shared" si="227"/>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25"/>
        <v/>
      </c>
      <c r="BP1852" s="15" t="str">
        <f t="shared" si="226"/>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AK1853" s="127" t="str">
        <f t="shared" si="227"/>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25"/>
        <v/>
      </c>
      <c r="BP1853" s="15" t="str">
        <f t="shared" si="226"/>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AK1854" s="127" t="str">
        <f t="shared" si="227"/>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25"/>
        <v/>
      </c>
      <c r="BP1854" s="15" t="str">
        <f t="shared" si="226"/>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AK1855" s="127" t="str">
        <f t="shared" si="227"/>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25"/>
        <v/>
      </c>
      <c r="BP1855" s="15" t="str">
        <f t="shared" si="226"/>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AK1856" s="127" t="str">
        <f t="shared" si="227"/>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25"/>
        <v/>
      </c>
      <c r="BP1856" s="15" t="str">
        <f t="shared" si="226"/>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AK1857" s="127" t="str">
        <f t="shared" si="227"/>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25"/>
        <v/>
      </c>
      <c r="BP1857" s="15" t="str">
        <f t="shared" si="226"/>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AK1858" s="127" t="str">
        <f t="shared" si="227"/>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28">IF(BM1858="","",AI1858)</f>
        <v/>
      </c>
      <c r="BP1858" s="15" t="str">
        <f t="shared" ref="BP1858:BP1921" si="229">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AK1859" s="127" t="str">
        <f t="shared" ref="AK1859:AK1922" si="230">IF(AJ1859="","",AJ1859/((AH1859*0.746*365*24)+438))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28"/>
        <v/>
      </c>
      <c r="BP1859" s="15" t="str">
        <f t="shared" si="229"/>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AK1860" s="127" t="str">
        <f t="shared" si="230"/>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28"/>
        <v/>
      </c>
      <c r="BP1860" s="15" t="str">
        <f t="shared" si="229"/>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AK1861" s="127" t="str">
        <f t="shared" si="230"/>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28"/>
        <v/>
      </c>
      <c r="BP1861" s="15" t="str">
        <f t="shared" si="229"/>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AK1862" s="127" t="str">
        <f t="shared" si="230"/>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28"/>
        <v/>
      </c>
      <c r="BP1862" s="15" t="str">
        <f t="shared" si="229"/>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AK1863" s="127" t="str">
        <f t="shared" si="230"/>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28"/>
        <v/>
      </c>
      <c r="BP1863" s="15" t="str">
        <f t="shared" si="229"/>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AK1864" s="127" t="str">
        <f t="shared" si="230"/>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28"/>
        <v/>
      </c>
      <c r="BP1864" s="15" t="str">
        <f t="shared" si="229"/>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AK1865" s="127" t="str">
        <f t="shared" si="230"/>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28"/>
        <v/>
      </c>
      <c r="BP1865" s="15" t="str">
        <f t="shared" si="229"/>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AK1866" s="127" t="str">
        <f t="shared" si="230"/>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28"/>
        <v/>
      </c>
      <c r="BP1866" s="15" t="str">
        <f t="shared" si="229"/>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AK1867" s="127" t="str">
        <f t="shared" si="230"/>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28"/>
        <v/>
      </c>
      <c r="BP1867" s="15" t="str">
        <f t="shared" si="229"/>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AK1868" s="127" t="str">
        <f t="shared" si="230"/>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28"/>
        <v/>
      </c>
      <c r="BP1868" s="15" t="str">
        <f t="shared" si="229"/>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AK1869" s="127" t="str">
        <f t="shared" si="230"/>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28"/>
        <v/>
      </c>
      <c r="BP1869" s="15" t="str">
        <f t="shared" si="229"/>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AK1870" s="127" t="str">
        <f t="shared" si="230"/>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28"/>
        <v/>
      </c>
      <c r="BP1870" s="15" t="str">
        <f t="shared" si="229"/>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AK1871" s="127" t="str">
        <f t="shared" si="230"/>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28"/>
        <v/>
      </c>
      <c r="BP1871" s="15" t="str">
        <f t="shared" si="229"/>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AK1872" s="127" t="str">
        <f t="shared" si="230"/>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28"/>
        <v/>
      </c>
      <c r="BP1872" s="15" t="str">
        <f t="shared" si="229"/>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AK1873" s="127" t="str">
        <f t="shared" si="230"/>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28"/>
        <v/>
      </c>
      <c r="BP1873" s="15" t="str">
        <f t="shared" si="229"/>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AK1874" s="127" t="str">
        <f t="shared" si="230"/>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28"/>
        <v/>
      </c>
      <c r="BP1874" s="15" t="str">
        <f t="shared" si="229"/>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AK1875" s="127" t="str">
        <f t="shared" si="230"/>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28"/>
        <v/>
      </c>
      <c r="BP1875" s="15" t="str">
        <f t="shared" si="229"/>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AK1876" s="127" t="str">
        <f t="shared" si="230"/>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28"/>
        <v/>
      </c>
      <c r="BP1876" s="15" t="str">
        <f t="shared" si="229"/>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AK1877" s="127" t="str">
        <f t="shared" si="230"/>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28"/>
        <v/>
      </c>
      <c r="BP1877" s="15" t="str">
        <f t="shared" si="229"/>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AK1878" s="127" t="str">
        <f t="shared" si="230"/>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28"/>
        <v/>
      </c>
      <c r="BP1878" s="15" t="str">
        <f t="shared" si="229"/>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AK1879" s="127" t="str">
        <f t="shared" si="230"/>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28"/>
        <v/>
      </c>
      <c r="BP1879" s="15" t="str">
        <f t="shared" si="229"/>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AK1880" s="127" t="str">
        <f t="shared" si="230"/>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28"/>
        <v/>
      </c>
      <c r="BP1880" s="15" t="str">
        <f t="shared" si="229"/>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AK1881" s="127" t="str">
        <f t="shared" si="230"/>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28"/>
        <v/>
      </c>
      <c r="BP1881" s="15" t="str">
        <f t="shared" si="229"/>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AK1882" s="127" t="str">
        <f t="shared" si="230"/>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28"/>
        <v/>
      </c>
      <c r="BP1882" s="15" t="str">
        <f t="shared" si="229"/>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AK1883" s="127" t="str">
        <f t="shared" si="230"/>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28"/>
        <v/>
      </c>
      <c r="BP1883" s="15" t="str">
        <f t="shared" si="229"/>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AK1884" s="127" t="str">
        <f t="shared" si="230"/>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28"/>
        <v/>
      </c>
      <c r="BP1884" s="15" t="str">
        <f t="shared" si="229"/>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AK1885" s="127" t="str">
        <f t="shared" si="230"/>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28"/>
        <v/>
      </c>
      <c r="BP1885" s="15" t="str">
        <f t="shared" si="229"/>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AK1886" s="127" t="str">
        <f t="shared" si="230"/>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28"/>
        <v/>
      </c>
      <c r="BP1886" s="15" t="str">
        <f t="shared" si="229"/>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AK1887" s="127" t="str">
        <f t="shared" si="230"/>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28"/>
        <v/>
      </c>
      <c r="BP1887" s="15" t="str">
        <f t="shared" si="229"/>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AK1888" s="127" t="str">
        <f t="shared" si="230"/>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28"/>
        <v/>
      </c>
      <c r="BP1888" s="15" t="str">
        <f t="shared" si="229"/>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AK1889" s="127" t="str">
        <f t="shared" si="230"/>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28"/>
        <v/>
      </c>
      <c r="BP1889" s="15" t="str">
        <f t="shared" si="229"/>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AK1890" s="127" t="str">
        <f t="shared" si="230"/>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28"/>
        <v/>
      </c>
      <c r="BP1890" s="15" t="str">
        <f t="shared" si="229"/>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AK1891" s="127" t="str">
        <f t="shared" si="230"/>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28"/>
        <v/>
      </c>
      <c r="BP1891" s="15" t="str">
        <f t="shared" si="229"/>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AK1892" s="127" t="str">
        <f t="shared" si="230"/>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28"/>
        <v/>
      </c>
      <c r="BP1892" s="15" t="str">
        <f t="shared" si="229"/>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AK1893" s="127" t="str">
        <f t="shared" si="230"/>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28"/>
        <v/>
      </c>
      <c r="BP1893" s="15" t="str">
        <f t="shared" si="229"/>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AK1894" s="127" t="str">
        <f t="shared" si="230"/>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28"/>
        <v/>
      </c>
      <c r="BP1894" s="15" t="str">
        <f t="shared" si="229"/>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AK1895" s="127" t="str">
        <f t="shared" si="230"/>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28"/>
        <v/>
      </c>
      <c r="BP1895" s="15" t="str">
        <f t="shared" si="229"/>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AK1896" s="127" t="str">
        <f t="shared" si="230"/>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28"/>
        <v/>
      </c>
      <c r="BP1896" s="15" t="str">
        <f t="shared" si="229"/>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AK1897" s="127" t="str">
        <f t="shared" si="230"/>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28"/>
        <v/>
      </c>
      <c r="BP1897" s="15" t="str">
        <f t="shared" si="229"/>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AK1898" s="127" t="str">
        <f t="shared" si="230"/>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28"/>
        <v/>
      </c>
      <c r="BP1898" s="15" t="str">
        <f t="shared" si="229"/>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AK1899" s="127" t="str">
        <f t="shared" si="230"/>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28"/>
        <v/>
      </c>
      <c r="BP1899" s="15" t="str">
        <f t="shared" si="229"/>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AK1900" s="127" t="str">
        <f t="shared" si="230"/>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28"/>
        <v/>
      </c>
      <c r="BP1900" s="15" t="str">
        <f t="shared" si="229"/>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AK1901" s="127" t="str">
        <f t="shared" si="230"/>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28"/>
        <v/>
      </c>
      <c r="BP1901" s="15" t="str">
        <f t="shared" si="229"/>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AK1902" s="127" t="str">
        <f t="shared" si="230"/>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28"/>
        <v/>
      </c>
      <c r="BP1902" s="15" t="str">
        <f t="shared" si="229"/>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AK1903" s="127" t="str">
        <f t="shared" si="230"/>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28"/>
        <v/>
      </c>
      <c r="BP1903" s="15" t="str">
        <f t="shared" si="229"/>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AK1904" s="127" t="str">
        <f t="shared" si="230"/>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28"/>
        <v/>
      </c>
      <c r="BP1904" s="15" t="str">
        <f t="shared" si="229"/>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AK1905" s="127" t="str">
        <f t="shared" si="230"/>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28"/>
        <v/>
      </c>
      <c r="BP1905" s="15" t="str">
        <f t="shared" si="229"/>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AK1906" s="127" t="str">
        <f t="shared" si="230"/>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28"/>
        <v/>
      </c>
      <c r="BP1906" s="15" t="str">
        <f t="shared" si="229"/>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AK1907" s="127" t="str">
        <f t="shared" si="230"/>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28"/>
        <v/>
      </c>
      <c r="BP1907" s="15" t="str">
        <f t="shared" si="229"/>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AK1908" s="127" t="str">
        <f t="shared" si="230"/>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28"/>
        <v/>
      </c>
      <c r="BP1908" s="15" t="str">
        <f t="shared" si="229"/>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AK1909" s="127" t="str">
        <f t="shared" si="230"/>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28"/>
        <v/>
      </c>
      <c r="BP1909" s="15" t="str">
        <f t="shared" si="229"/>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AK1910" s="127" t="str">
        <f t="shared" si="230"/>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28"/>
        <v/>
      </c>
      <c r="BP1910" s="15" t="str">
        <f t="shared" si="229"/>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AK1911" s="127" t="str">
        <f t="shared" si="230"/>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28"/>
        <v/>
      </c>
      <c r="BP1911" s="15" t="str">
        <f t="shared" si="229"/>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AK1912" s="127" t="str">
        <f t="shared" si="230"/>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28"/>
        <v/>
      </c>
      <c r="BP1912" s="15" t="str">
        <f t="shared" si="229"/>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AK1913" s="127" t="str">
        <f t="shared" si="230"/>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28"/>
        <v/>
      </c>
      <c r="BP1913" s="15" t="str">
        <f t="shared" si="229"/>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AK1914" s="127" t="str">
        <f t="shared" si="230"/>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28"/>
        <v/>
      </c>
      <c r="BP1914" s="15" t="str">
        <f t="shared" si="229"/>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AK1915" s="127" t="str">
        <f t="shared" si="230"/>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28"/>
        <v/>
      </c>
      <c r="BP1915" s="15" t="str">
        <f t="shared" si="229"/>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AK1916" s="127" t="str">
        <f t="shared" si="230"/>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28"/>
        <v/>
      </c>
      <c r="BP1916" s="15" t="str">
        <f t="shared" si="229"/>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AK1917" s="127" t="str">
        <f t="shared" si="230"/>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28"/>
        <v/>
      </c>
      <c r="BP1917" s="15" t="str">
        <f t="shared" si="229"/>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AK1918" s="127" t="str">
        <f t="shared" si="230"/>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28"/>
        <v/>
      </c>
      <c r="BP1918" s="15" t="str">
        <f t="shared" si="229"/>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AK1919" s="127" t="str">
        <f t="shared" si="230"/>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28"/>
        <v/>
      </c>
      <c r="BP1919" s="15" t="str">
        <f t="shared" si="229"/>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AK1920" s="127" t="str">
        <f t="shared" si="230"/>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28"/>
        <v/>
      </c>
      <c r="BP1920" s="15" t="str">
        <f t="shared" si="229"/>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AK1921" s="127" t="str">
        <f t="shared" si="230"/>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28"/>
        <v/>
      </c>
      <c r="BP1921" s="15" t="str">
        <f t="shared" si="229"/>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AK1922" s="127" t="str">
        <f t="shared" si="230"/>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31">IF(BM1922="","",AI1922)</f>
        <v/>
      </c>
      <c r="BP1922" s="15" t="str">
        <f t="shared" ref="BP1922:BP1985" si="232">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AK1923" s="127" t="str">
        <f t="shared" ref="AK1923:AK1986" si="233">IF(AJ1923="","",AJ1923/((AH1923*0.746*365*24)+438))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31"/>
        <v/>
      </c>
      <c r="BP1923" s="15" t="str">
        <f t="shared" si="232"/>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AK1924" s="127" t="str">
        <f t="shared" si="233"/>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31"/>
        <v/>
      </c>
      <c r="BP1924" s="15" t="str">
        <f t="shared" si="232"/>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AK1925" s="127" t="str">
        <f t="shared" si="233"/>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31"/>
        <v/>
      </c>
      <c r="BP1925" s="15" t="str">
        <f t="shared" si="232"/>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AK1926" s="127" t="str">
        <f t="shared" si="233"/>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31"/>
        <v/>
      </c>
      <c r="BP1926" s="15" t="str">
        <f t="shared" si="232"/>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AK1927" s="127" t="str">
        <f t="shared" si="233"/>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31"/>
        <v/>
      </c>
      <c r="BP1927" s="15" t="str">
        <f t="shared" si="232"/>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AK1928" s="127" t="str">
        <f t="shared" si="233"/>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31"/>
        <v/>
      </c>
      <c r="BP1928" s="15" t="str">
        <f t="shared" si="232"/>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AK1929" s="127" t="str">
        <f t="shared" si="233"/>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31"/>
        <v/>
      </c>
      <c r="BP1929" s="15" t="str">
        <f t="shared" si="232"/>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AK1930" s="127" t="str">
        <f t="shared" si="233"/>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31"/>
        <v/>
      </c>
      <c r="BP1930" s="15" t="str">
        <f t="shared" si="232"/>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AK1931" s="127" t="str">
        <f t="shared" si="233"/>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31"/>
        <v/>
      </c>
      <c r="BP1931" s="15" t="str">
        <f t="shared" si="232"/>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AK1932" s="127" t="str">
        <f t="shared" si="233"/>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31"/>
        <v/>
      </c>
      <c r="BP1932" s="15" t="str">
        <f t="shared" si="232"/>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AK1933" s="127" t="str">
        <f t="shared" si="233"/>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31"/>
        <v/>
      </c>
      <c r="BP1933" s="15" t="str">
        <f t="shared" si="232"/>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AK1934" s="127" t="str">
        <f t="shared" si="233"/>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31"/>
        <v/>
      </c>
      <c r="BP1934" s="15" t="str">
        <f t="shared" si="232"/>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AK1935" s="127" t="str">
        <f t="shared" si="233"/>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31"/>
        <v/>
      </c>
      <c r="BP1935" s="15" t="str">
        <f t="shared" si="232"/>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AK1936" s="127" t="str">
        <f t="shared" si="233"/>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31"/>
        <v/>
      </c>
      <c r="BP1936" s="15" t="str">
        <f t="shared" si="232"/>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AK1937" s="127" t="str">
        <f t="shared" si="233"/>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31"/>
        <v/>
      </c>
      <c r="BP1937" s="15" t="str">
        <f t="shared" si="232"/>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AK1938" s="127" t="str">
        <f t="shared" si="233"/>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31"/>
        <v/>
      </c>
      <c r="BP1938" s="15" t="str">
        <f t="shared" si="232"/>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AK1939" s="127" t="str">
        <f t="shared" si="233"/>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31"/>
        <v/>
      </c>
      <c r="BP1939" s="15" t="str">
        <f t="shared" si="232"/>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AK1940" s="127" t="str">
        <f t="shared" si="233"/>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31"/>
        <v/>
      </c>
      <c r="BP1940" s="15" t="str">
        <f t="shared" si="232"/>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AK1941" s="127" t="str">
        <f t="shared" si="233"/>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31"/>
        <v/>
      </c>
      <c r="BP1941" s="15" t="str">
        <f t="shared" si="232"/>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AK1942" s="127" t="str">
        <f t="shared" si="233"/>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31"/>
        <v/>
      </c>
      <c r="BP1942" s="15" t="str">
        <f t="shared" si="232"/>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AK1943" s="127" t="str">
        <f t="shared" si="233"/>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31"/>
        <v/>
      </c>
      <c r="BP1943" s="15" t="str">
        <f t="shared" si="232"/>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AK1944" s="127" t="str">
        <f t="shared" si="233"/>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31"/>
        <v/>
      </c>
      <c r="BP1944" s="15" t="str">
        <f t="shared" si="232"/>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AK1945" s="127" t="str">
        <f t="shared" si="233"/>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31"/>
        <v/>
      </c>
      <c r="BP1945" s="15" t="str">
        <f t="shared" si="232"/>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AK1946" s="127" t="str">
        <f t="shared" si="233"/>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31"/>
        <v/>
      </c>
      <c r="BP1946" s="15" t="str">
        <f t="shared" si="232"/>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AK1947" s="127" t="str">
        <f t="shared" si="233"/>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31"/>
        <v/>
      </c>
      <c r="BP1947" s="15" t="str">
        <f t="shared" si="232"/>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AK1948" s="127" t="str">
        <f t="shared" si="233"/>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31"/>
        <v/>
      </c>
      <c r="BP1948" s="15" t="str">
        <f t="shared" si="232"/>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AK1949" s="127" t="str">
        <f t="shared" si="233"/>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31"/>
        <v/>
      </c>
      <c r="BP1949" s="15" t="str">
        <f t="shared" si="232"/>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AK1950" s="127" t="str">
        <f t="shared" si="233"/>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31"/>
        <v/>
      </c>
      <c r="BP1950" s="15" t="str">
        <f t="shared" si="232"/>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AK1951" s="127" t="str">
        <f t="shared" si="233"/>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31"/>
        <v/>
      </c>
      <c r="BP1951" s="15" t="str">
        <f t="shared" si="232"/>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AK1952" s="127" t="str">
        <f t="shared" si="233"/>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31"/>
        <v/>
      </c>
      <c r="BP1952" s="15" t="str">
        <f t="shared" si="232"/>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AK1953" s="127" t="str">
        <f t="shared" si="233"/>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31"/>
        <v/>
      </c>
      <c r="BP1953" s="15" t="str">
        <f t="shared" si="232"/>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AK1954" s="127" t="str">
        <f t="shared" si="233"/>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31"/>
        <v/>
      </c>
      <c r="BP1954" s="15" t="str">
        <f t="shared" si="232"/>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AK1955" s="127" t="str">
        <f t="shared" si="233"/>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31"/>
        <v/>
      </c>
      <c r="BP1955" s="15" t="str">
        <f t="shared" si="232"/>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AK1956" s="127" t="str">
        <f t="shared" si="233"/>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31"/>
        <v/>
      </c>
      <c r="BP1956" s="15" t="str">
        <f t="shared" si="232"/>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AK1957" s="127" t="str">
        <f t="shared" si="233"/>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31"/>
        <v/>
      </c>
      <c r="BP1957" s="15" t="str">
        <f t="shared" si="232"/>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AK1958" s="127" t="str">
        <f t="shared" si="233"/>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31"/>
        <v/>
      </c>
      <c r="BP1958" s="15" t="str">
        <f t="shared" si="232"/>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AK1959" s="127" t="str">
        <f t="shared" si="233"/>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31"/>
        <v/>
      </c>
      <c r="BP1959" s="15" t="str">
        <f t="shared" si="232"/>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AK1960" s="127" t="str">
        <f t="shared" si="233"/>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31"/>
        <v/>
      </c>
      <c r="BP1960" s="15" t="str">
        <f t="shared" si="232"/>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AK1961" s="127" t="str">
        <f t="shared" si="233"/>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31"/>
        <v/>
      </c>
      <c r="BP1961" s="15" t="str">
        <f t="shared" si="232"/>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AK1962" s="127" t="str">
        <f t="shared" si="233"/>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31"/>
        <v/>
      </c>
      <c r="BP1962" s="15" t="str">
        <f t="shared" si="232"/>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AK1963" s="127" t="str">
        <f t="shared" si="233"/>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31"/>
        <v/>
      </c>
      <c r="BP1963" s="15" t="str">
        <f t="shared" si="232"/>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AK1964" s="127" t="str">
        <f t="shared" si="233"/>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31"/>
        <v/>
      </c>
      <c r="BP1964" s="15" t="str">
        <f t="shared" si="232"/>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AK1965" s="127" t="str">
        <f t="shared" si="233"/>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31"/>
        <v/>
      </c>
      <c r="BP1965" s="15" t="str">
        <f t="shared" si="232"/>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AK1966" s="127" t="str">
        <f t="shared" si="233"/>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31"/>
        <v/>
      </c>
      <c r="BP1966" s="15" t="str">
        <f t="shared" si="232"/>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AK1967" s="127" t="str">
        <f t="shared" si="233"/>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31"/>
        <v/>
      </c>
      <c r="BP1967" s="15" t="str">
        <f t="shared" si="232"/>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AK1968" s="127" t="str">
        <f t="shared" si="233"/>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31"/>
        <v/>
      </c>
      <c r="BP1968" s="15" t="str">
        <f t="shared" si="232"/>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AK1969" s="127" t="str">
        <f t="shared" si="233"/>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31"/>
        <v/>
      </c>
      <c r="BP1969" s="15" t="str">
        <f t="shared" si="232"/>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AK1970" s="127" t="str">
        <f t="shared" si="233"/>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31"/>
        <v/>
      </c>
      <c r="BP1970" s="15" t="str">
        <f t="shared" si="232"/>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AK1971" s="127" t="str">
        <f t="shared" si="233"/>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31"/>
        <v/>
      </c>
      <c r="BP1971" s="15" t="str">
        <f t="shared" si="232"/>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AK1972" s="127" t="str">
        <f t="shared" si="233"/>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31"/>
        <v/>
      </c>
      <c r="BP1972" s="15" t="str">
        <f t="shared" si="232"/>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AK1973" s="127" t="str">
        <f t="shared" si="233"/>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31"/>
        <v/>
      </c>
      <c r="BP1973" s="15" t="str">
        <f t="shared" si="232"/>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AK1974" s="127" t="str">
        <f t="shared" si="233"/>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31"/>
        <v/>
      </c>
      <c r="BP1974" s="15" t="str">
        <f t="shared" si="232"/>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AK1975" s="127" t="str">
        <f t="shared" si="233"/>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31"/>
        <v/>
      </c>
      <c r="BP1975" s="15" t="str">
        <f t="shared" si="232"/>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AK1976" s="127" t="str">
        <f t="shared" si="233"/>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31"/>
        <v/>
      </c>
      <c r="BP1976" s="15" t="str">
        <f t="shared" si="232"/>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AK1977" s="127" t="str">
        <f t="shared" si="233"/>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31"/>
        <v/>
      </c>
      <c r="BP1977" s="15" t="str">
        <f t="shared" si="232"/>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AK1978" s="127" t="str">
        <f t="shared" si="233"/>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31"/>
        <v/>
      </c>
      <c r="BP1978" s="15" t="str">
        <f t="shared" si="232"/>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AK1979" s="127" t="str">
        <f t="shared" si="233"/>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31"/>
        <v/>
      </c>
      <c r="BP1979" s="15" t="str">
        <f t="shared" si="232"/>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AK1980" s="127" t="str">
        <f t="shared" si="233"/>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31"/>
        <v/>
      </c>
      <c r="BP1980" s="15" t="str">
        <f t="shared" si="232"/>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AK1981" s="127" t="str">
        <f t="shared" si="233"/>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31"/>
        <v/>
      </c>
      <c r="BP1981" s="15" t="str">
        <f t="shared" si="232"/>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AK1982" s="127" t="str">
        <f t="shared" si="233"/>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31"/>
        <v/>
      </c>
      <c r="BP1982" s="15" t="str">
        <f t="shared" si="232"/>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AK1983" s="127" t="str">
        <f t="shared" si="233"/>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31"/>
        <v/>
      </c>
      <c r="BP1983" s="15" t="str">
        <f t="shared" si="232"/>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AK1984" s="127" t="str">
        <f t="shared" si="233"/>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31"/>
        <v/>
      </c>
      <c r="BP1984" s="15" t="str">
        <f t="shared" si="232"/>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AK1985" s="127" t="str">
        <f t="shared" si="233"/>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31"/>
        <v/>
      </c>
      <c r="BP1985" s="15" t="str">
        <f t="shared" si="232"/>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AK1986" s="127" t="str">
        <f t="shared" si="233"/>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34">IF(BM1986="","",AI1986)</f>
        <v/>
      </c>
      <c r="BP1986" s="15" t="str">
        <f t="shared" ref="BP1986:BP2049" si="235">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AK1987" s="127" t="str">
        <f t="shared" ref="AK1987:AK2050" si="236">IF(AJ1987="","",AJ1987/((AH1987*0.746*365*24)+438))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34"/>
        <v/>
      </c>
      <c r="BP1987" s="15" t="str">
        <f t="shared" si="235"/>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AK1988" s="127" t="str">
        <f t="shared" si="236"/>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34"/>
        <v/>
      </c>
      <c r="BP1988" s="15" t="str">
        <f t="shared" si="235"/>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AK1989" s="127" t="str">
        <f t="shared" si="236"/>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34"/>
        <v/>
      </c>
      <c r="BP1989" s="15" t="str">
        <f t="shared" si="235"/>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AK1990" s="127" t="str">
        <f t="shared" si="236"/>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34"/>
        <v/>
      </c>
      <c r="BP1990" s="15" t="str">
        <f t="shared" si="235"/>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AK1991" s="127" t="str">
        <f t="shared" si="236"/>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34"/>
        <v/>
      </c>
      <c r="BP1991" s="15" t="str">
        <f t="shared" si="235"/>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AK1992" s="127" t="str">
        <f t="shared" si="236"/>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34"/>
        <v/>
      </c>
      <c r="BP1992" s="15" t="str">
        <f t="shared" si="235"/>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AK1993" s="127" t="str">
        <f t="shared" si="236"/>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34"/>
        <v/>
      </c>
      <c r="BP1993" s="15" t="str">
        <f t="shared" si="235"/>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AK1994" s="127" t="str">
        <f t="shared" si="236"/>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34"/>
        <v/>
      </c>
      <c r="BP1994" s="15" t="str">
        <f t="shared" si="235"/>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AK1995" s="127" t="str">
        <f t="shared" si="236"/>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34"/>
        <v/>
      </c>
      <c r="BP1995" s="15" t="str">
        <f t="shared" si="235"/>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AK1996" s="127" t="str">
        <f t="shared" si="236"/>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34"/>
        <v/>
      </c>
      <c r="BP1996" s="15" t="str">
        <f t="shared" si="235"/>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AK1997" s="127" t="str">
        <f t="shared" si="236"/>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34"/>
        <v/>
      </c>
      <c r="BP1997" s="15" t="str">
        <f t="shared" si="235"/>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AK1998" s="127" t="str">
        <f t="shared" si="236"/>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34"/>
        <v/>
      </c>
      <c r="BP1998" s="15" t="str">
        <f t="shared" si="235"/>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AK1999" s="127" t="str">
        <f t="shared" si="236"/>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34"/>
        <v/>
      </c>
      <c r="BP1999" s="15" t="str">
        <f t="shared" si="235"/>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AK2000" s="127" t="str">
        <f t="shared" si="236"/>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34"/>
        <v/>
      </c>
      <c r="BP2000" s="15" t="str">
        <f t="shared" si="235"/>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AK2001" s="127" t="str">
        <f t="shared" si="236"/>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34"/>
        <v/>
      </c>
      <c r="BP2001" s="15" t="str">
        <f t="shared" si="235"/>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AK2002" s="127" t="str">
        <f t="shared" si="236"/>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34"/>
        <v/>
      </c>
      <c r="BP2002" s="15" t="str">
        <f t="shared" si="235"/>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AK2003" s="127" t="str">
        <f t="shared" si="236"/>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34"/>
        <v/>
      </c>
      <c r="BP2003" s="15" t="str">
        <f t="shared" si="235"/>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AK2004" s="127" t="str">
        <f t="shared" si="236"/>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34"/>
        <v/>
      </c>
      <c r="BP2004" s="15" t="str">
        <f t="shared" si="235"/>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AK2005" s="127" t="str">
        <f t="shared" si="236"/>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34"/>
        <v/>
      </c>
      <c r="BP2005" s="15" t="str">
        <f t="shared" si="235"/>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AK2006" s="127" t="str">
        <f t="shared" si="236"/>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34"/>
        <v/>
      </c>
      <c r="BP2006" s="15" t="str">
        <f t="shared" si="235"/>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AK2007" s="127" t="str">
        <f t="shared" si="236"/>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34"/>
        <v/>
      </c>
      <c r="BP2007" s="15" t="str">
        <f t="shared" si="235"/>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AK2008" s="127" t="str">
        <f t="shared" si="236"/>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34"/>
        <v/>
      </c>
      <c r="BP2008" s="15" t="str">
        <f t="shared" si="235"/>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AK2009" s="127" t="str">
        <f t="shared" si="236"/>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34"/>
        <v/>
      </c>
      <c r="BP2009" s="15" t="str">
        <f t="shared" si="235"/>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AK2010" s="127" t="str">
        <f t="shared" si="236"/>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34"/>
        <v/>
      </c>
      <c r="BP2010" s="15" t="str">
        <f t="shared" si="235"/>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AK2011" s="127" t="str">
        <f t="shared" si="236"/>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34"/>
        <v/>
      </c>
      <c r="BP2011" s="15" t="str">
        <f t="shared" si="235"/>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AK2012" s="127" t="str">
        <f t="shared" si="236"/>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34"/>
        <v/>
      </c>
      <c r="BP2012" s="15" t="str">
        <f t="shared" si="235"/>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AK2013" s="127" t="str">
        <f t="shared" si="236"/>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34"/>
        <v/>
      </c>
      <c r="BP2013" s="15" t="str">
        <f t="shared" si="235"/>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AK2014" s="127" t="str">
        <f t="shared" si="236"/>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34"/>
        <v/>
      </c>
      <c r="BP2014" s="15" t="str">
        <f t="shared" si="235"/>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AK2015" s="127" t="str">
        <f t="shared" si="236"/>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34"/>
        <v/>
      </c>
      <c r="BP2015" s="15" t="str">
        <f t="shared" si="235"/>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AK2016" s="127" t="str">
        <f t="shared" si="236"/>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34"/>
        <v/>
      </c>
      <c r="BP2016" s="15" t="str">
        <f t="shared" si="235"/>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AK2017" s="127" t="str">
        <f t="shared" si="236"/>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34"/>
        <v/>
      </c>
      <c r="BP2017" s="15" t="str">
        <f t="shared" si="235"/>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AK2018" s="127" t="str">
        <f t="shared" si="236"/>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34"/>
        <v/>
      </c>
      <c r="BP2018" s="15" t="str">
        <f t="shared" si="235"/>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AK2019" s="127" t="str">
        <f t="shared" si="236"/>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34"/>
        <v/>
      </c>
      <c r="BP2019" s="15" t="str">
        <f t="shared" si="235"/>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AK2020" s="127" t="str">
        <f t="shared" si="236"/>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34"/>
        <v/>
      </c>
      <c r="BP2020" s="15" t="str">
        <f t="shared" si="235"/>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AK2021" s="127" t="str">
        <f t="shared" si="236"/>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34"/>
        <v/>
      </c>
      <c r="BP2021" s="15" t="str">
        <f t="shared" si="235"/>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AK2022" s="127" t="str">
        <f t="shared" si="236"/>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34"/>
        <v/>
      </c>
      <c r="BP2022" s="15" t="str">
        <f t="shared" si="235"/>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AK2023" s="127" t="str">
        <f t="shared" si="236"/>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34"/>
        <v/>
      </c>
      <c r="BP2023" s="15" t="str">
        <f t="shared" si="235"/>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AK2024" s="127" t="str">
        <f t="shared" si="236"/>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34"/>
        <v/>
      </c>
      <c r="BP2024" s="15" t="str">
        <f t="shared" si="235"/>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AK2025" s="127" t="str">
        <f t="shared" si="236"/>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34"/>
        <v/>
      </c>
      <c r="BP2025" s="15" t="str">
        <f t="shared" si="235"/>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AK2026" s="127" t="str">
        <f t="shared" si="236"/>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34"/>
        <v/>
      </c>
      <c r="BP2026" s="15" t="str">
        <f t="shared" si="235"/>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AK2027" s="127" t="str">
        <f t="shared" si="236"/>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34"/>
        <v/>
      </c>
      <c r="BP2027" s="15" t="str">
        <f t="shared" si="235"/>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AK2028" s="127" t="str">
        <f t="shared" si="236"/>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34"/>
        <v/>
      </c>
      <c r="BP2028" s="15" t="str">
        <f t="shared" si="235"/>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AK2029" s="127" t="str">
        <f t="shared" si="236"/>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34"/>
        <v/>
      </c>
      <c r="BP2029" s="15" t="str">
        <f t="shared" si="235"/>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AK2030" s="127" t="str">
        <f t="shared" si="236"/>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34"/>
        <v/>
      </c>
      <c r="BP2030" s="15" t="str">
        <f t="shared" si="235"/>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AK2031" s="127" t="str">
        <f t="shared" si="236"/>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34"/>
        <v/>
      </c>
      <c r="BP2031" s="15" t="str">
        <f t="shared" si="235"/>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AK2032" s="127" t="str">
        <f t="shared" si="236"/>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34"/>
        <v/>
      </c>
      <c r="BP2032" s="15" t="str">
        <f t="shared" si="235"/>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AK2033" s="127" t="str">
        <f t="shared" si="236"/>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34"/>
        <v/>
      </c>
      <c r="BP2033" s="15" t="str">
        <f t="shared" si="235"/>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AK2034" s="127" t="str">
        <f t="shared" si="236"/>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34"/>
        <v/>
      </c>
      <c r="BP2034" s="15" t="str">
        <f t="shared" si="235"/>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AK2035" s="127" t="str">
        <f t="shared" si="236"/>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34"/>
        <v/>
      </c>
      <c r="BP2035" s="15" t="str">
        <f t="shared" si="235"/>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AK2036" s="127" t="str">
        <f t="shared" si="236"/>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34"/>
        <v/>
      </c>
      <c r="BP2036" s="15" t="str">
        <f t="shared" si="235"/>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AK2037" s="127" t="str">
        <f t="shared" si="236"/>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34"/>
        <v/>
      </c>
      <c r="BP2037" s="15" t="str">
        <f t="shared" si="235"/>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AK2038" s="127" t="str">
        <f t="shared" si="236"/>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34"/>
        <v/>
      </c>
      <c r="BP2038" s="15" t="str">
        <f t="shared" si="235"/>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AK2039" s="127" t="str">
        <f t="shared" si="236"/>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34"/>
        <v/>
      </c>
      <c r="BP2039" s="15" t="str">
        <f t="shared" si="235"/>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AK2040" s="127" t="str">
        <f t="shared" si="236"/>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34"/>
        <v/>
      </c>
      <c r="BP2040" s="15" t="str">
        <f t="shared" si="235"/>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AK2041" s="127" t="str">
        <f t="shared" si="236"/>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34"/>
        <v/>
      </c>
      <c r="BP2041" s="15" t="str">
        <f t="shared" si="235"/>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AK2042" s="127" t="str">
        <f t="shared" si="236"/>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34"/>
        <v/>
      </c>
      <c r="BP2042" s="15" t="str">
        <f t="shared" si="235"/>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AK2043" s="127" t="str">
        <f t="shared" si="236"/>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34"/>
        <v/>
      </c>
      <c r="BP2043" s="15" t="str">
        <f t="shared" si="235"/>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AK2044" s="127" t="str">
        <f t="shared" si="236"/>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34"/>
        <v/>
      </c>
      <c r="BP2044" s="15" t="str">
        <f t="shared" si="235"/>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AK2045" s="127" t="str">
        <f t="shared" si="236"/>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34"/>
        <v/>
      </c>
      <c r="BP2045" s="15" t="str">
        <f t="shared" si="235"/>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AK2046" s="127" t="str">
        <f t="shared" si="236"/>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34"/>
        <v/>
      </c>
      <c r="BP2046" s="15" t="str">
        <f t="shared" si="235"/>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AK2047" s="127" t="str">
        <f t="shared" si="236"/>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34"/>
        <v/>
      </c>
      <c r="BP2047" s="15" t="str">
        <f t="shared" si="235"/>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AK2048" s="127" t="str">
        <f t="shared" si="236"/>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34"/>
        <v/>
      </c>
      <c r="BP2048" s="15" t="str">
        <f t="shared" si="235"/>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AK2049" s="127" t="str">
        <f t="shared" si="236"/>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34"/>
        <v/>
      </c>
      <c r="BP2049" s="15" t="str">
        <f t="shared" si="235"/>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AK2050" s="127" t="str">
        <f t="shared" si="236"/>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37">IF(BM2050="","",AI2050)</f>
        <v/>
      </c>
      <c r="BP2050" s="15" t="str">
        <f t="shared" ref="BP2050:BP2117" si="238">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AK2051" s="127" t="str">
        <f t="shared" ref="AK2051:AK2114" si="239">IF(AJ2051="","",AJ2051/((AH2051*0.746*365*24)+438))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37"/>
        <v/>
      </c>
      <c r="BP2051" s="15" t="str">
        <f t="shared" si="238"/>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AK2052" s="127" t="str">
        <f t="shared" si="239"/>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37"/>
        <v/>
      </c>
      <c r="BP2052" s="15" t="str">
        <f t="shared" si="238"/>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AK2053" s="127" t="str">
        <f t="shared" si="239"/>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37"/>
        <v/>
      </c>
      <c r="BP2053" s="15" t="str">
        <f t="shared" si="238"/>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AK2054" s="127" t="str">
        <f t="shared" si="239"/>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38"/>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AK2055" s="127" t="str">
        <f t="shared" si="239"/>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38"/>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AK2056" s="127" t="str">
        <f t="shared" si="239"/>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38"/>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AK2057" s="127" t="str">
        <f t="shared" si="239"/>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38"/>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AK2058" s="127" t="str">
        <f t="shared" si="239"/>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38"/>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AK2059" s="127" t="str">
        <f t="shared" si="239"/>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38"/>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AK2060" s="127" t="str">
        <f t="shared" si="239"/>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38"/>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AK2061" s="127" t="str">
        <f t="shared" si="239"/>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38"/>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AK2062" s="127" t="str">
        <f t="shared" si="239"/>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38"/>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AK2063" s="127" t="str">
        <f t="shared" si="239"/>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38"/>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AK2064" s="127" t="str">
        <f t="shared" si="239"/>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38"/>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AK2065" s="127" t="str">
        <f t="shared" si="239"/>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38"/>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AK2066" s="127" t="str">
        <f t="shared" si="239"/>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38"/>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AK2067" s="127" t="str">
        <f t="shared" si="239"/>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38"/>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AK2068" s="127" t="str">
        <f t="shared" si="239"/>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38"/>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AK2069" s="127" t="str">
        <f t="shared" si="239"/>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38"/>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AK2070" s="127" t="str">
        <f t="shared" si="239"/>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38"/>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AK2071" s="127" t="str">
        <f t="shared" si="239"/>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38"/>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AK2072" s="127" t="str">
        <f t="shared" si="239"/>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38"/>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AK2073" s="127" t="str">
        <f t="shared" si="239"/>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38"/>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AK2074" s="127" t="str">
        <f t="shared" si="239"/>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38"/>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AK2075" s="127" t="str">
        <f t="shared" si="239"/>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38"/>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AK2076" s="127" t="str">
        <f t="shared" si="239"/>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38"/>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AK2077" s="127" t="str">
        <f t="shared" si="239"/>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38"/>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AK2078" s="127" t="str">
        <f t="shared" si="239"/>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38"/>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AK2079" s="127" t="str">
        <f t="shared" si="239"/>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38"/>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AK2080" s="127" t="str">
        <f t="shared" si="239"/>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38"/>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AK2081" s="127" t="str">
        <f t="shared" si="239"/>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38"/>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AK2082" s="127" t="str">
        <f t="shared" si="239"/>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38"/>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AK2083" s="127" t="str">
        <f t="shared" si="239"/>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38"/>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AK2084" s="127" t="str">
        <f t="shared" si="239"/>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38"/>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AK2085" s="127" t="str">
        <f t="shared" si="239"/>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38"/>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AK2086" s="127" t="str">
        <f t="shared" si="239"/>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38"/>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AK2087" s="127" t="str">
        <f t="shared" si="239"/>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38"/>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AK2088" s="127" t="str">
        <f t="shared" si="239"/>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38"/>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AK2089" s="127" t="str">
        <f t="shared" si="239"/>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38"/>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AK2090" s="127" t="str">
        <f t="shared" si="239"/>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38"/>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AK2091" s="127" t="str">
        <f t="shared" si="239"/>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38"/>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AK2092" s="127" t="str">
        <f t="shared" si="239"/>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38"/>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AK2093" s="127" t="str">
        <f t="shared" si="239"/>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38"/>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AK2094" s="127" t="str">
        <f t="shared" si="239"/>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38"/>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AK2095" s="127" t="str">
        <f t="shared" si="239"/>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38"/>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AK2096" s="127" t="str">
        <f t="shared" si="239"/>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38"/>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AK2097" s="127" t="str">
        <f t="shared" si="239"/>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38"/>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AK2098" s="127" t="str">
        <f t="shared" si="239"/>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38"/>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AK2099" s="127" t="str">
        <f t="shared" si="239"/>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38"/>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AK2100" s="127" t="str">
        <f t="shared" si="239"/>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38"/>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39"/>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38"/>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39"/>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38"/>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39"/>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38"/>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39"/>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38"/>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39"/>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38"/>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39"/>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38"/>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39"/>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38"/>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39"/>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38"/>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39"/>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38"/>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39"/>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38"/>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39"/>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38"/>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39"/>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38"/>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39"/>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38"/>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39"/>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38"/>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40">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38"/>
        <v/>
      </c>
      <c r="BQ2115" s="29"/>
      <c r="CY2115" s="5"/>
      <c r="CZ2115" s="5"/>
      <c r="DA2115" s="5"/>
      <c r="DB2115" s="5"/>
    </row>
    <row r="2116" spans="1:106">
      <c r="A2116" s="25"/>
      <c r="AK2116" s="127" t="str">
        <f t="shared" si="240"/>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38"/>
        <v/>
      </c>
      <c r="BQ2116" s="29"/>
      <c r="CY2116" s="5"/>
      <c r="CZ2116" s="5"/>
      <c r="DA2116" s="5"/>
      <c r="DB2116" s="5"/>
    </row>
    <row r="2117" spans="1:106">
      <c r="A2117" s="25"/>
      <c r="AK2117" s="127" t="str">
        <f t="shared" si="240"/>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38"/>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X3379"/>
  <sheetViews>
    <sheetView showGridLines="0" showRowColHeaders="0" zoomScaleNormal="100" workbookViewId="0">
      <selection activeCell="H10" sqref="H10"/>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50" width="11.42578125" hidden="1" customWidth="1"/>
    <col min="51" max="51" width="24.5703125" customWidth="1"/>
    <col min="52" max="52" width="12.28515625" customWidth="1"/>
    <col min="53" max="54" width="11.42578125" customWidth="1"/>
  </cols>
  <sheetData>
    <row r="1" spans="1:43"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C:\Users\Cader Linares\Documents\Programas\python\energia-main\Validacion\Archivo\f.pdf</v>
      </c>
    </row>
    <row r="2" spans="1:43" ht="14.25" customHeight="1">
      <c r="A2" s="30"/>
      <c r="B2" s="30"/>
      <c r="C2" s="30"/>
      <c r="H2" s="153" t="s">
        <v>10446</v>
      </c>
      <c r="I2" s="153"/>
      <c r="J2" s="153"/>
      <c r="K2" s="153"/>
      <c r="L2" s="153"/>
      <c r="M2" s="37"/>
      <c r="N2" s="37" t="s">
        <v>161</v>
      </c>
      <c r="O2" s="37"/>
      <c r="AH2" t="str">
        <f>IFERROR(IF(VLOOKUP(VALUE(C11),T:T,1,0)=0,"si","si"),"no")</f>
        <v>no</v>
      </c>
      <c r="AM2" s="64"/>
      <c r="AN2" s="64"/>
    </row>
    <row r="3" spans="1:43" ht="18" customHeight="1">
      <c r="A3" s="22"/>
      <c r="B3" s="22"/>
      <c r="C3" s="22"/>
      <c r="D3" s="22"/>
      <c r="E3" s="22"/>
      <c r="F3" s="144" t="s">
        <v>176</v>
      </c>
      <c r="G3" s="144"/>
      <c r="H3" s="144"/>
      <c r="I3" s="144"/>
      <c r="J3" s="144"/>
      <c r="K3" s="144"/>
      <c r="L3" s="144"/>
      <c r="M3" s="30"/>
      <c r="AM3" s="64" t="s">
        <v>10443</v>
      </c>
      <c r="AN3" s="64" t="str">
        <f>DIRECC&amp;"error.pdf"</f>
        <v>C:\Users\Cader Linares\Documents\Programas\python\energia-main\Validacion\Archivo\error.pdf</v>
      </c>
    </row>
    <row r="4" spans="1:43" ht="16.5">
      <c r="D4" s="144" t="s">
        <v>10527</v>
      </c>
      <c r="E4" s="144"/>
      <c r="F4" s="144"/>
      <c r="G4" s="144"/>
      <c r="H4" s="144"/>
      <c r="I4" s="144"/>
      <c r="J4" s="144"/>
      <c r="K4" s="144"/>
      <c r="L4" s="144"/>
      <c r="M4" s="31"/>
      <c r="O4" t="str">
        <f>IFERROR(IF(VLOOKUP(C10,CHECKLIST!E14:U2000,17,0)=C9,"si","no"),"")</f>
        <v>no</v>
      </c>
      <c r="AM4" s="65" t="s">
        <v>10437</v>
      </c>
      <c r="AN4" s="66" t="str">
        <f>LEFT(PATH,LEN(PATH)-21)&amp;"Validacion\Archivo\"</f>
        <v>C:\Users\Cader Linares\Documents\Programas\python\energia-main\Validacion\Archivo\</v>
      </c>
    </row>
    <row r="5" spans="1:43" ht="16.5">
      <c r="M5" s="31"/>
      <c r="Q5" t="e">
        <f>IF(N8=1,INDEX(DATOS!N:N,MATCH(REPORTE!C10,DATOS!F:F,0),1),INDEX(DATOS!N:N,MATCH(VALUE(REPORTE!C11),DATOS!F:F,0),1))</f>
        <v>#N/A</v>
      </c>
      <c r="AM5" s="65" t="s">
        <v>10438</v>
      </c>
      <c r="AN5" s="68" t="s">
        <v>10530</v>
      </c>
    </row>
    <row r="6" spans="1:43" ht="16.5">
      <c r="B6" s="105" t="str">
        <f>IFERROR(IF(INDEX(DATOS!AZ:AZ,(MATCH(VALUE(CARPETA),DATOS!B:B,0)))=0,"","*SERVICIO VERIFICADO"),"")</f>
        <v/>
      </c>
      <c r="AM6" s="64" t="s">
        <v>10500</v>
      </c>
      <c r="AN6" s="64" t="str">
        <f>LEFT(PATH,LEN(PATH)-21)&amp;"Scripts\validar.pyw"</f>
        <v>C:\Users\Cader Linares\Documents\Programas\python\energia-main\Scripts\validar.pyw</v>
      </c>
      <c r="AO6" t="str">
        <f>LEFT(PATH,LEN(PATH)-21)&amp;"Scripts\actualizar.pyw"</f>
        <v>C:\Users\Cader Linares\Documents\Programas\python\energia-main\Scripts\actualizar.pyw</v>
      </c>
    </row>
    <row r="7" spans="1:43" ht="16.5">
      <c r="B7" s="107"/>
      <c r="C7" s="105"/>
      <c r="E7" s="17"/>
      <c r="F7" s="17"/>
      <c r="AM7" s="65" t="s">
        <v>10439</v>
      </c>
      <c r="AN7" s="67" t="e">
        <f>"Expedientes\"&amp;AQ7&amp;".pdf"</f>
        <v>#VALUE!</v>
      </c>
      <c r="AQ7" t="e">
        <f>INDEX(DATOS!A:A,MATCH(VALUE(CARPETA),DATOS!B:B,0),1)</f>
        <v>#VALUE!</v>
      </c>
    </row>
    <row r="8" spans="1:43" ht="16.5">
      <c r="D8"/>
      <c r="N8">
        <f>IFERROR(IF(C10="",0,1),"")</f>
        <v>0</v>
      </c>
      <c r="O8" t="str">
        <f>IFERROR(IF(VLOOKUP(VALUE(C11),CHECKLIST!E14:U1811,17,0)=REPORTE!C9,"si","no"),"no")</f>
        <v>no</v>
      </c>
      <c r="AM8" s="65" t="s">
        <v>10501</v>
      </c>
      <c r="AN8" t="str">
        <f>LEFT(PATH,LEN(PATH)-21)&amp;"Scripts\integrar.pyw"</f>
        <v>C:\Users\Cader Linares\Documents\Programas\python\energia-main\Scripts\integrar.pyw</v>
      </c>
    </row>
    <row r="9" spans="1:43" ht="16.5">
      <c r="B9" s="43" t="s">
        <v>177</v>
      </c>
      <c r="C9" s="154" t="s">
        <v>10528</v>
      </c>
      <c r="D9" s="154"/>
      <c r="E9" s="154"/>
      <c r="F9" s="154"/>
      <c r="I9" s="24" t="str">
        <f>IF(B12="","","LOCALIDAD:")</f>
        <v/>
      </c>
      <c r="J9" s="155" t="str">
        <f>IFERROR(HYPERLINK("#"&amp;"DATOS!b"&amp;MATCH(VALUE(CARPETA),DATOS!B:B,0),IF(I9="","",IFERROR(INDEX(DATOS!S:S,MATCH(IF(O4="SI",VALUE(C10),VALUE(REPORTE!C11)),DATOS!BP:BP,0),1),""))),"")</f>
        <v/>
      </c>
      <c r="K9" s="156"/>
      <c r="L9" s="156"/>
      <c r="M9" s="17"/>
      <c r="AM9" s="65" t="s">
        <v>10498</v>
      </c>
      <c r="AN9" t="s">
        <v>10529</v>
      </c>
    </row>
    <row r="10" spans="1:43" ht="16.5">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s="202" t="str">
        <f>LEFT(PATH,LEN(PATH)-21)&amp;"Scripts\editar.pyw"</f>
        <v>C:\Users\Cader Linares\Documents\Programas\python\energia-main\Scripts\editar.pyw</v>
      </c>
    </row>
    <row r="11" spans="1:43" ht="16.5">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LEFT(PATH,LEN(PATH)-21)&amp;"Scripts\sincronizar.pyw"</f>
        <v>C:\Users\Cader Linares\Documents\Programas\python\energia-main\Scripts\sincronizar.pyw</v>
      </c>
    </row>
    <row r="12" spans="1:43" ht="16.5">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10524</v>
      </c>
      <c r="AN12" t="str">
        <f>LEFT(PATH,LEN(PATH)-21)&amp;"Scripts\mapa.pyw"</f>
        <v>C:\Users\Cader Linares\Documents\Programas\python\energia-main\Scripts\mapa.pyw</v>
      </c>
    </row>
    <row r="13" spans="1:43"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f.pdf</v>
      </c>
    </row>
    <row r="14" spans="1:43">
      <c r="B14" s="151"/>
      <c r="C14" s="151"/>
      <c r="L14" s="17"/>
      <c r="M14" s="17"/>
    </row>
    <row r="15" spans="1:43" ht="15" customHeight="1">
      <c r="B15" s="151"/>
      <c r="C15" s="151"/>
      <c r="L15" s="17"/>
      <c r="M15" s="17"/>
    </row>
    <row r="16" spans="1:43">
      <c r="H16" s="24"/>
      <c r="I16" s="121"/>
      <c r="L16" s="17"/>
      <c r="M16" s="17"/>
      <c r="O16" t="str">
        <f>IF(J28="","",IF(N8=0,12,23))</f>
        <v/>
      </c>
    </row>
    <row r="17" spans="2:42"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c r="B18" s="46"/>
      <c r="J18" s="42"/>
      <c r="L18" s="17"/>
      <c r="M18" s="17"/>
    </row>
    <row r="19" spans="2:42" ht="15" customHeight="1">
      <c r="B19" s="46"/>
      <c r="G19" s="42"/>
      <c r="H19" s="24"/>
      <c r="I19" s="121"/>
      <c r="J19" s="42"/>
      <c r="L19" s="17"/>
      <c r="M19" s="17"/>
    </row>
    <row r="20" spans="2:42"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c r="B21" s="46"/>
      <c r="G21" s="26"/>
      <c r="H21" s="24"/>
      <c r="L21" s="17"/>
      <c r="M21" s="17"/>
    </row>
    <row r="22" spans="2:42">
      <c r="B22" s="46"/>
      <c r="I22" s="122"/>
      <c r="L22" s="17"/>
      <c r="M22" s="17"/>
    </row>
    <row r="23" spans="2:42"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c r="B24" s="46"/>
      <c r="L24" s="17"/>
      <c r="M24" s="17"/>
    </row>
    <row r="25" spans="2:42" ht="15" customHeight="1">
      <c r="B25" s="46"/>
      <c r="L25" s="17"/>
      <c r="M25" s="17"/>
    </row>
    <row r="26" spans="2:42"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c r="B27" s="45"/>
      <c r="G27" s="45"/>
      <c r="H27" s="45"/>
      <c r="J27" s="104"/>
      <c r="K27" s="104"/>
      <c r="L27" s="104"/>
      <c r="M27" s="39"/>
      <c r="N27" s="39"/>
      <c r="O27" s="39"/>
    </row>
    <row r="28" spans="2:42" ht="15.75">
      <c r="B28" s="151"/>
      <c r="C28" s="151"/>
      <c r="G28" s="45"/>
      <c r="I28" s="122"/>
      <c r="J28" s="146" t="str">
        <f>IFERROR(IF(CONCATENATE(N8,O8,AH2)="0nosi"," ",IF(CONCATENATE(N8,O4)="1no"," ","")),"")</f>
        <v/>
      </c>
      <c r="K28" s="146"/>
      <c r="L28" s="146"/>
      <c r="M28" s="39"/>
      <c r="N28" s="39"/>
      <c r="O28" s="39"/>
    </row>
    <row r="29" spans="2:42" ht="15.75" hidden="1">
      <c r="B29" s="45"/>
      <c r="G29" s="45"/>
      <c r="M29" s="39"/>
      <c r="N29" s="39"/>
      <c r="O29" s="39"/>
    </row>
    <row r="30" spans="2:42" hidden="1">
      <c r="AM30" t="s">
        <v>10443</v>
      </c>
      <c r="AN30" t="s">
        <v>10444</v>
      </c>
      <c r="AO30" s="70">
        <f>IFERROR(IF(IFERROR(FIND("x",ERROR,1),FIND("X",ERROR,1))=1,1,1),"")</f>
        <v>1</v>
      </c>
    </row>
    <row r="31" spans="2:42" hidden="1">
      <c r="M31" s="17"/>
    </row>
    <row r="32" spans="2:42">
      <c r="B32" s="152" t="str">
        <f>IF(IF(I10="","",IFERROR(INDEX(DATOS!BA:BA,MATCH(IF(O4="SI",VALUE(C10),VALUE(REPORTE!C11)),DATOS!BP:BP,0),1),""))=0,"",IF(I10="","",IFERROR(INDEX(DATOS!BA:BA,MATCH(IF(O4="SI",VALUE(C10),VALUE(REPORTE!C11)),DATOS!BP:BP,0),1),"")))</f>
        <v/>
      </c>
      <c r="C32" s="152"/>
      <c r="D32" s="152"/>
      <c r="E32" s="152"/>
      <c r="F32" s="152"/>
      <c r="G32" s="152"/>
      <c r="H32" s="152"/>
      <c r="I32" s="152"/>
      <c r="J32" s="152"/>
      <c r="K32" s="152"/>
      <c r="L32" s="152"/>
      <c r="M32" s="17"/>
    </row>
    <row r="33" spans="2:20" ht="15" customHeight="1">
      <c r="B33" s="150" t="s">
        <v>10525</v>
      </c>
      <c r="C33" s="150"/>
      <c r="D33" s="150"/>
      <c r="E33" s="150"/>
      <c r="F33" s="150"/>
      <c r="G33" s="150"/>
      <c r="H33" s="150"/>
      <c r="I33" s="150"/>
      <c r="J33" s="150"/>
      <c r="K33" s="150"/>
      <c r="L33" s="150"/>
      <c r="M33" s="17"/>
    </row>
    <row r="34" spans="2:20" ht="15" customHeight="1">
      <c r="B34" s="150"/>
      <c r="C34" s="150"/>
      <c r="D34" s="150"/>
      <c r="E34" s="150"/>
      <c r="F34" s="150"/>
      <c r="G34" s="150"/>
      <c r="H34" s="150"/>
      <c r="I34" s="150"/>
      <c r="J34" s="150"/>
      <c r="K34" s="150"/>
      <c r="L34" s="150"/>
      <c r="M34" s="17"/>
    </row>
    <row r="35" spans="2:20" ht="15" customHeight="1">
      <c r="B35" s="150"/>
      <c r="C35" s="150"/>
      <c r="D35" s="150"/>
      <c r="E35" s="150"/>
      <c r="F35" s="150"/>
      <c r="G35" s="150"/>
      <c r="H35" s="150"/>
      <c r="I35" s="150"/>
      <c r="J35" s="150"/>
      <c r="K35" s="150"/>
      <c r="L35" s="150"/>
      <c r="M35" s="17"/>
      <c r="R35">
        <v>0</v>
      </c>
      <c r="T35" t="s">
        <v>110</v>
      </c>
    </row>
    <row r="36" spans="2:20">
      <c r="B36" s="150"/>
      <c r="C36" s="150"/>
      <c r="D36" s="150"/>
      <c r="E36" s="150"/>
      <c r="F36" s="150"/>
      <c r="G36" s="150"/>
      <c r="H36" s="150"/>
      <c r="I36" s="150"/>
      <c r="J36" s="150"/>
      <c r="K36" s="150"/>
      <c r="L36" s="150"/>
      <c r="M36" s="17"/>
    </row>
    <row r="37" spans="2:20">
      <c r="L37" s="17"/>
      <c r="M37" s="17"/>
    </row>
    <row r="38" spans="2:20" hidden="1">
      <c r="L38" s="17"/>
      <c r="M38" s="17"/>
      <c r="R38">
        <f>R35+S38</f>
        <v>0</v>
      </c>
      <c r="S38">
        <f>IF(T38="",0,1)</f>
        <v>0</v>
      </c>
      <c r="T38" s="17" t="str">
        <f>IF(DATOS!I2=P$39,DATOS!F2,"")</f>
        <v/>
      </c>
    </row>
    <row r="39" spans="2:20" hidden="1">
      <c r="H39" s="24"/>
      <c r="L39" s="17"/>
      <c r="M39" s="17"/>
      <c r="P39" t="str">
        <f>C9</f>
        <v>0</v>
      </c>
      <c r="R39">
        <f t="shared" ref="R39:R102" si="0">R38+S39</f>
        <v>0</v>
      </c>
      <c r="S39">
        <f>IF(T39="",0,IFERROR(IF(VLOOKUP(T39,T$38:T38,1,0)&gt;0,0,0),1))</f>
        <v>0</v>
      </c>
      <c r="T39" s="17" t="str">
        <f>IF(DATOS!I3=P$39,DATOS!F3,"")</f>
        <v/>
      </c>
    </row>
    <row r="40" spans="2:20">
      <c r="H40" s="24"/>
      <c r="L40" s="17"/>
      <c r="M40" s="17"/>
      <c r="T40" s="17"/>
    </row>
    <row r="41" spans="2:20" ht="15" customHeight="1">
      <c r="H41" s="24"/>
      <c r="L41" s="17"/>
      <c r="M41" s="17"/>
      <c r="O41">
        <v>1</v>
      </c>
      <c r="P41" s="17" t="str">
        <f t="shared" ref="P41:P72" si="1">IFERROR(VLOOKUP(O41,R$38:T$3371,3,0),"")</f>
        <v/>
      </c>
      <c r="R41">
        <f>R39+S41</f>
        <v>0</v>
      </c>
      <c r="S41">
        <f>IF(T41="",0,IFERROR(IF(VLOOKUP(T41,T$38:T39,1,0)&gt;0,0,0),1))</f>
        <v>0</v>
      </c>
      <c r="T41" s="17" t="str">
        <f>IF(DATOS!I4=P$39,DATOS!F4,"")</f>
        <v/>
      </c>
    </row>
    <row r="42" spans="2:20" ht="15" customHeight="1">
      <c r="F42" s="149"/>
      <c r="G42" s="149"/>
      <c r="H42" s="149"/>
      <c r="L42" s="17"/>
      <c r="M42" s="17"/>
      <c r="O42">
        <v>2</v>
      </c>
      <c r="P42" s="17" t="str">
        <f t="shared" si="1"/>
        <v/>
      </c>
      <c r="R42">
        <f t="shared" si="0"/>
        <v>0</v>
      </c>
      <c r="S42">
        <f>IF(T42="",0,IFERROR(IF(VLOOKUP(T42,T$38:T41,1,0)&gt;0,0,0),1))</f>
        <v>0</v>
      </c>
      <c r="T42" s="17" t="str">
        <f>IF(DATOS!I5=P$39,DATOS!F5,"")</f>
        <v/>
      </c>
    </row>
    <row r="43" spans="2:20">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c r="L45" s="17"/>
      <c r="M45" s="17"/>
      <c r="O45">
        <v>5</v>
      </c>
      <c r="P45" s="17" t="str">
        <f t="shared" si="1"/>
        <v/>
      </c>
      <c r="R45">
        <f t="shared" si="0"/>
        <v>0</v>
      </c>
      <c r="S45">
        <f>IF(T45="",0,IFERROR(IF(VLOOKUP(T45,T$38:T44,1,0)&gt;0,0,0),1))</f>
        <v>0</v>
      </c>
      <c r="T45" s="17" t="str">
        <f>IF(DATOS!I8=P$39,DATOS!F8,"")</f>
        <v/>
      </c>
    </row>
    <row r="46" spans="2:20">
      <c r="L46" s="17"/>
      <c r="M46" s="17"/>
      <c r="O46">
        <v>6</v>
      </c>
      <c r="P46" s="17" t="str">
        <f t="shared" si="1"/>
        <v/>
      </c>
      <c r="R46">
        <f t="shared" si="0"/>
        <v>0</v>
      </c>
      <c r="S46">
        <f>IF(T46="",0,IFERROR(IF(VLOOKUP(T46,T$38:T45,1,0)&gt;0,0,0),1))</f>
        <v>0</v>
      </c>
      <c r="T46" s="17" t="str">
        <f>IF(DATOS!I9=P$39,DATOS!F9,"")</f>
        <v/>
      </c>
    </row>
    <row r="47" spans="2:20" ht="15" customHeight="1">
      <c r="L47" s="17"/>
      <c r="M47" s="17"/>
      <c r="O47">
        <v>7</v>
      </c>
      <c r="P47" s="17" t="str">
        <f t="shared" si="1"/>
        <v/>
      </c>
      <c r="R47">
        <f t="shared" si="0"/>
        <v>0</v>
      </c>
      <c r="S47">
        <f>IF(T47="",0,IFERROR(IF(VLOOKUP(T47,T$38:T46,1,0)&gt;0,0,0),1))</f>
        <v>0</v>
      </c>
      <c r="T47" s="17" t="str">
        <f>IF(DATOS!I10=P$39,DATOS!F10,"")</f>
        <v/>
      </c>
    </row>
    <row r="48" spans="2:2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3"/>
      <c r="M50" s="143"/>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35" zoomScaleNormal="100" workbookViewId="0">
      <selection activeCell="Q49" sqref="Q49"/>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10477</v>
      </c>
      <c r="C1" t="s">
        <v>10478</v>
      </c>
    </row>
    <row r="2" spans="1:42" ht="26.25" customHeight="1">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74" t="s">
        <v>10518</v>
      </c>
      <c r="P4" s="174"/>
      <c r="Q4" s="174"/>
      <c r="R4" s="174"/>
      <c r="S4" s="174"/>
      <c r="T4" s="36"/>
      <c r="U4" s="36"/>
      <c r="V4" s="36"/>
      <c r="W4" s="36"/>
    </row>
    <row r="5" spans="1:42" ht="15" customHeight="1">
      <c r="C5" s="30"/>
      <c r="H5" s="175" t="s">
        <v>10519</v>
      </c>
      <c r="I5" s="175"/>
      <c r="J5" s="175"/>
      <c r="K5" s="175"/>
      <c r="L5" s="175"/>
      <c r="M5" s="175"/>
      <c r="N5" s="175"/>
      <c r="O5" s="175"/>
      <c r="P5" s="175"/>
      <c r="Q5" s="175"/>
      <c r="R5" s="175"/>
      <c r="S5" s="175"/>
      <c r="T5" s="36"/>
      <c r="U5" s="36"/>
      <c r="V5" s="36"/>
      <c r="W5" s="36"/>
    </row>
    <row r="6" spans="1:42" ht="15" customHeight="1">
      <c r="C6" s="30"/>
      <c r="D6" s="176" t="s">
        <v>10450</v>
      </c>
      <c r="E6" s="176"/>
      <c r="F6" s="176"/>
      <c r="G6" s="176"/>
      <c r="H6" s="176"/>
      <c r="I6" s="176"/>
      <c r="J6" s="176"/>
      <c r="K6" s="176"/>
      <c r="L6" s="176"/>
      <c r="M6" s="176"/>
      <c r="N6" s="176"/>
      <c r="O6" s="176"/>
      <c r="P6" s="176"/>
      <c r="Q6" s="176"/>
      <c r="R6" s="176"/>
      <c r="S6" s="176"/>
      <c r="T6" s="36"/>
      <c r="U6" s="36"/>
      <c r="V6" s="36"/>
      <c r="W6" s="36"/>
    </row>
    <row r="7" spans="1:42" ht="15" customHeight="1">
      <c r="C7" s="30"/>
      <c r="D7" s="177" t="str">
        <f ca="1">"Linares N.L. Estado de Nuevo León a "&amp;AK13&amp;" de "&amp;AK14&amp;" de "&amp;AK15</f>
        <v>Linares N.L. Estado de Nuevo León a 7 de noviembre de 2023</v>
      </c>
      <c r="E7" s="177"/>
      <c r="F7" s="177"/>
      <c r="G7" s="177"/>
      <c r="H7" s="177"/>
      <c r="I7" s="177"/>
      <c r="J7" s="177"/>
      <c r="K7" s="177"/>
      <c r="L7" s="177"/>
      <c r="M7" s="177"/>
      <c r="N7" s="177"/>
      <c r="O7" s="177"/>
      <c r="P7" s="177"/>
      <c r="Q7" s="177"/>
      <c r="R7" s="177"/>
      <c r="S7" s="177"/>
      <c r="T7" s="36"/>
      <c r="U7" s="36"/>
      <c r="V7" s="36"/>
      <c r="W7" s="36"/>
    </row>
    <row r="8" spans="1:42" ht="28.5" customHeight="1">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c r="C9" s="30"/>
      <c r="D9" s="84" t="s">
        <v>10452</v>
      </c>
      <c r="E9" s="83"/>
      <c r="F9" s="82"/>
      <c r="G9"/>
      <c r="T9" s="53"/>
      <c r="U9" s="30"/>
    </row>
    <row r="10" spans="1:42" ht="15" customHeight="1">
      <c r="C10" s="30"/>
      <c r="D10" s="84" t="s">
        <v>10453</v>
      </c>
      <c r="E10" s="83"/>
      <c r="F10" s="82"/>
      <c r="G10" s="24"/>
      <c r="H10" s="24"/>
      <c r="I10" s="2"/>
      <c r="J10" s="2"/>
      <c r="K10" s="2"/>
      <c r="S10" s="2"/>
      <c r="T10" s="51"/>
      <c r="U10" s="31"/>
      <c r="W10" t="str">
        <f>IFERROR(IF(VLOOKUP(O16,CHECKLIST!E14:U2000,16,0)=F15,"si","no"),"")</f>
        <v>si</v>
      </c>
    </row>
    <row r="11" spans="1:42" ht="15" customHeight="1">
      <c r="C11" s="22"/>
      <c r="D11" s="166" t="s">
        <v>10514</v>
      </c>
      <c r="E11" s="166"/>
      <c r="F11" s="166"/>
      <c r="G11" s="166"/>
      <c r="H11" s="166"/>
      <c r="U11" s="31"/>
      <c r="AK11" t="e">
        <f>IF(reinscripcion2!A21="Cultivo: ",1,0)</f>
        <v>#VALUE!</v>
      </c>
    </row>
    <row r="12" spans="1:42" ht="7.5" customHeight="1">
      <c r="D12"/>
      <c r="E12"/>
      <c r="G12"/>
      <c r="AJ12" s="28"/>
      <c r="AK12" s="74"/>
      <c r="AL12" s="28"/>
    </row>
    <row r="13" spans="1:42">
      <c r="D13" s="178" t="s">
        <v>10517</v>
      </c>
      <c r="E13" s="178"/>
      <c r="F13" s="178"/>
      <c r="G13" s="178"/>
      <c r="H13" s="178"/>
      <c r="I13" s="178"/>
      <c r="J13" s="178"/>
      <c r="K13" s="178"/>
      <c r="L13" s="178"/>
      <c r="M13" s="178"/>
      <c r="N13" s="178"/>
      <c r="O13" s="178"/>
      <c r="P13" s="178"/>
      <c r="Q13" s="178"/>
      <c r="R13" s="178"/>
      <c r="S13" s="178"/>
      <c r="AJ13" s="28"/>
      <c r="AK13" s="75">
        <f ca="1">DAY(TODAY())</f>
        <v>7</v>
      </c>
      <c r="AL13" s="28"/>
    </row>
    <row r="14" spans="1:42" ht="90" customHeight="1">
      <c r="D14" s="178"/>
      <c r="E14" s="178"/>
      <c r="F14" s="178"/>
      <c r="G14" s="178"/>
      <c r="H14" s="178"/>
      <c r="I14" s="178"/>
      <c r="J14" s="178"/>
      <c r="K14" s="178"/>
      <c r="L14" s="178"/>
      <c r="M14" s="178"/>
      <c r="N14" s="178"/>
      <c r="O14" s="178"/>
      <c r="P14" s="178"/>
      <c r="Q14" s="178"/>
      <c r="R14" s="178"/>
      <c r="S14" s="178"/>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70" t="s">
        <v>10454</v>
      </c>
      <c r="E16" s="170"/>
      <c r="F16" s="170"/>
      <c r="G16" s="170"/>
      <c r="H16" s="170"/>
      <c r="I16" s="170"/>
      <c r="J16" s="170"/>
      <c r="K16" s="170"/>
      <c r="L16" s="170"/>
      <c r="M16" s="170"/>
      <c r="N16" s="170"/>
      <c r="O16" s="170"/>
      <c r="P16" s="170"/>
      <c r="Q16" s="170"/>
      <c r="R16" s="170"/>
      <c r="S16" s="170"/>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c r="D18" s="171" t="s">
        <v>10479</v>
      </c>
      <c r="E18" s="171"/>
      <c r="F18" s="171"/>
      <c r="G18" s="171"/>
      <c r="H18" s="164" t="s">
        <v>161</v>
      </c>
      <c r="I18" s="164"/>
      <c r="J18" s="164"/>
      <c r="K18" s="164"/>
      <c r="L18" s="164"/>
      <c r="M18" s="164"/>
      <c r="N18" s="137">
        <f>IFERROR(IF(VLOOKUP(VALUE(H18),X40:X82,1,0)=1,"",""),1)</f>
        <v>1</v>
      </c>
      <c r="O18" s="171" t="e">
        <f>HYPERLINK("#"&amp;"DATOS!W"&amp;MATCH(VALUE(carp),DATOS!B:B,0),"PEUA:")</f>
        <v>#VALUE!</v>
      </c>
      <c r="P18" s="171"/>
      <c r="Q18" s="164" t="str">
        <f>AK31</f>
        <v/>
      </c>
      <c r="R18" s="164"/>
      <c r="S18" s="164"/>
      <c r="T18" s="77"/>
      <c r="U18" s="76"/>
      <c r="AI18" s="28"/>
      <c r="AJ18" s="28">
        <v>2</v>
      </c>
      <c r="AK18" s="28" t="s">
        <v>190</v>
      </c>
      <c r="AL18" s="28"/>
    </row>
    <row r="19" spans="4:57">
      <c r="D19" s="172" t="s">
        <v>10480</v>
      </c>
      <c r="E19" s="172"/>
      <c r="F19" s="172"/>
      <c r="G19" s="172"/>
      <c r="H19" s="165" t="str">
        <f>AK29</f>
        <v/>
      </c>
      <c r="I19" s="165"/>
      <c r="J19" s="165"/>
      <c r="K19" s="165"/>
      <c r="L19" s="165"/>
      <c r="M19" s="165"/>
      <c r="N19" s="86"/>
      <c r="O19" s="171" t="str">
        <f>"RUTA/CUENTA:"</f>
        <v>RUTA/CUENTA:</v>
      </c>
      <c r="P19" s="171"/>
      <c r="Q19" s="165" t="str">
        <f>AK33</f>
        <v/>
      </c>
      <c r="R19" s="165"/>
      <c r="S19" s="165"/>
      <c r="AI19" s="28"/>
      <c r="AJ19" s="28">
        <v>3</v>
      </c>
      <c r="AK19" s="28" t="s">
        <v>191</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c r="D21" s="172" t="s">
        <v>10481</v>
      </c>
      <c r="E21" s="172"/>
      <c r="F21" s="172"/>
      <c r="G21" s="172"/>
      <c r="H21" s="172"/>
      <c r="I21" s="172"/>
      <c r="J21" s="172"/>
      <c r="K21" s="172"/>
      <c r="L21" s="164" t="str">
        <f>U21</f>
        <v/>
      </c>
      <c r="M21" s="167"/>
      <c r="N21" s="167"/>
      <c r="O21" s="167"/>
      <c r="P21" s="167"/>
      <c r="Q21" s="167"/>
      <c r="R21" s="167"/>
      <c r="S21" s="167"/>
      <c r="T21" s="17"/>
      <c r="U21" s="17" t="str">
        <f>PROPER(AK35)</f>
        <v/>
      </c>
      <c r="AI21" s="28"/>
      <c r="AJ21" s="28">
        <v>5</v>
      </c>
      <c r="AK21" s="28" t="s">
        <v>193</v>
      </c>
      <c r="AL21" s="28"/>
    </row>
    <row r="22" spans="4:57">
      <c r="D22" s="172" t="s">
        <v>10482</v>
      </c>
      <c r="E22" s="172"/>
      <c r="F22" s="172"/>
      <c r="G22" s="172"/>
      <c r="H22" s="172"/>
      <c r="I22" s="172"/>
      <c r="J22" s="172"/>
      <c r="K22" s="172"/>
      <c r="L22" s="172"/>
      <c r="M22" s="168" t="str">
        <f>U22</f>
        <v/>
      </c>
      <c r="N22" s="165"/>
      <c r="O22" s="165"/>
      <c r="P22" s="165"/>
      <c r="Q22" s="165"/>
      <c r="R22" s="165"/>
      <c r="S22" s="165"/>
      <c r="T22" s="17"/>
      <c r="U22" s="17" t="str">
        <f>IF(AK46=0,"",PROPER(AK46))</f>
        <v/>
      </c>
      <c r="W22" t="str">
        <f>IF(L32="","",IF(V14=0,12,23))</f>
        <v/>
      </c>
      <c r="AI22" s="28"/>
      <c r="AJ22" s="28">
        <v>6</v>
      </c>
      <c r="AK22" s="28" t="s">
        <v>194</v>
      </c>
      <c r="AL22" s="28"/>
    </row>
    <row r="23" spans="4:57">
      <c r="D23" s="172" t="s">
        <v>10483</v>
      </c>
      <c r="E23" s="172"/>
      <c r="F23" s="172"/>
      <c r="G23" s="172"/>
      <c r="H23" s="164" t="str">
        <f>U23</f>
        <v/>
      </c>
      <c r="I23" s="167"/>
      <c r="J23" s="167"/>
      <c r="K23" s="167"/>
      <c r="L23" s="167"/>
      <c r="M23" s="167"/>
      <c r="N23" s="167"/>
      <c r="O23" s="167"/>
      <c r="P23" s="167"/>
      <c r="Q23" s="167"/>
      <c r="R23" s="167"/>
      <c r="S23" s="167"/>
      <c r="U23" s="17" t="str">
        <f>PROPER(AK36)</f>
        <v/>
      </c>
      <c r="AI23" s="28"/>
      <c r="AJ23" s="28">
        <v>7</v>
      </c>
      <c r="AK23" s="28" t="s">
        <v>195</v>
      </c>
      <c r="AL23" s="28"/>
    </row>
    <row r="24" spans="4:57">
      <c r="D24" s="172" t="s">
        <v>10484</v>
      </c>
      <c r="E24" s="172"/>
      <c r="F24" s="164" t="str">
        <f>U24</f>
        <v/>
      </c>
      <c r="G24" s="167"/>
      <c r="H24" s="167"/>
      <c r="I24" s="167"/>
      <c r="J24" s="167"/>
      <c r="K24" s="167"/>
      <c r="L24" s="167"/>
      <c r="M24" s="167"/>
      <c r="N24" s="86"/>
      <c r="O24" s="99" t="s">
        <v>10489</v>
      </c>
      <c r="P24" s="168" t="str">
        <f>U25</f>
        <v/>
      </c>
      <c r="Q24" s="165"/>
      <c r="R24" s="165"/>
      <c r="S24" s="165"/>
      <c r="T24" s="17"/>
      <c r="U24" s="17" t="str">
        <f>PROPER(AK38)</f>
        <v/>
      </c>
      <c r="AI24" s="28"/>
      <c r="AJ24" s="28">
        <v>8</v>
      </c>
      <c r="AK24" s="28" t="s">
        <v>196</v>
      </c>
      <c r="AL24" s="28"/>
    </row>
    <row r="25" spans="4:57" ht="15" customHeight="1">
      <c r="D25" s="172" t="s">
        <v>10485</v>
      </c>
      <c r="E25" s="172"/>
      <c r="F25" s="172"/>
      <c r="G25" s="172"/>
      <c r="H25" s="172"/>
      <c r="I25" s="165" t="str">
        <f>AK39</f>
        <v/>
      </c>
      <c r="J25" s="165"/>
      <c r="K25" s="165"/>
      <c r="L25" s="165"/>
      <c r="M25" s="165"/>
      <c r="N25" s="86"/>
      <c r="O25" s="100" t="s">
        <v>10490</v>
      </c>
      <c r="P25" s="169" t="str">
        <f>AK40</f>
        <v/>
      </c>
      <c r="Q25" s="169"/>
      <c r="R25" s="169"/>
      <c r="S25" s="169"/>
      <c r="T25" s="17"/>
      <c r="U25" s="17" t="str">
        <f>PROPER(AK37)</f>
        <v/>
      </c>
      <c r="AI25" s="28"/>
      <c r="AJ25" s="28">
        <v>9</v>
      </c>
      <c r="AK25" s="28" t="s">
        <v>198</v>
      </c>
      <c r="AL25" s="28"/>
    </row>
    <row r="26" spans="4:57" ht="15" customHeight="1">
      <c r="D26" s="186" t="s">
        <v>10486</v>
      </c>
      <c r="E26" s="186"/>
      <c r="F26" s="186"/>
      <c r="G26" s="186"/>
      <c r="H26" s="186"/>
      <c r="I26" s="186"/>
      <c r="J26" s="165" t="str">
        <f>AK44</f>
        <v/>
      </c>
      <c r="K26" s="165"/>
      <c r="L26" s="165"/>
      <c r="M26" s="165"/>
      <c r="N26" s="86"/>
      <c r="O26" s="172" t="s">
        <v>10491</v>
      </c>
      <c r="P26" s="172"/>
      <c r="Q26" s="172"/>
      <c r="R26" s="172"/>
      <c r="S26" s="101" t="str">
        <f>U26</f>
        <v/>
      </c>
      <c r="U26" s="17" t="str">
        <f>IF(AK45=0,"",AK45)</f>
        <v/>
      </c>
      <c r="AI26" s="28"/>
      <c r="AJ26" s="28">
        <v>10</v>
      </c>
      <c r="AK26" s="28" t="s">
        <v>197</v>
      </c>
      <c r="AL26" s="28"/>
      <c r="BD26">
        <v>1</v>
      </c>
      <c r="BE26" t="s">
        <v>189</v>
      </c>
    </row>
    <row r="27" spans="4:57">
      <c r="D27" s="102" t="s">
        <v>10487</v>
      </c>
      <c r="E27" s="167" t="str">
        <f>AK41</f>
        <v/>
      </c>
      <c r="F27" s="167"/>
      <c r="G27" s="167"/>
      <c r="H27" s="167"/>
      <c r="I27" s="159" t="s">
        <v>10488</v>
      </c>
      <c r="J27" s="159"/>
      <c r="K27" s="165" t="str">
        <f>AK42</f>
        <v/>
      </c>
      <c r="L27" s="165"/>
      <c r="M27" s="165"/>
      <c r="N27" s="103"/>
      <c r="O27" s="173" t="e">
        <f>HYPERLINK("#"&amp;"DATOS!c"&amp;MATCH(VALUE(carp),DATOS!B:B,0),"Fecha de Solicitud SURI:")</f>
        <v>#VALUE!</v>
      </c>
      <c r="P27" s="173"/>
      <c r="Q27" s="173"/>
      <c r="R27" s="182" t="str">
        <f>AK43</f>
        <v/>
      </c>
      <c r="S27" s="182"/>
      <c r="T27" s="17"/>
      <c r="U27" s="17" t="str">
        <f>IF(AK32=0,"",AK32&amp;" HP")</f>
        <v xml:space="preserve"> HP</v>
      </c>
      <c r="AI27" s="28"/>
      <c r="AJ27" s="28">
        <v>11</v>
      </c>
      <c r="AK27" s="28" t="s">
        <v>199</v>
      </c>
      <c r="AL27" s="28"/>
      <c r="BD27">
        <v>2</v>
      </c>
      <c r="BE27" t="s">
        <v>190</v>
      </c>
    </row>
    <row r="28" spans="4:57">
      <c r="D28"/>
      <c r="E28"/>
      <c r="G28"/>
      <c r="I28" s="81"/>
      <c r="J28" s="81"/>
      <c r="K28" s="81"/>
      <c r="U28" s="17" t="e">
        <f>INDEX(DATOS!B:B,MATCH(VALUE(H18),DATOS!F:F,0),1)</f>
        <v>#VALUE!</v>
      </c>
      <c r="AI28" s="28"/>
      <c r="AJ28" s="28">
        <v>12</v>
      </c>
      <c r="AK28" s="28" t="s">
        <v>200</v>
      </c>
      <c r="AL28" s="28"/>
      <c r="BD28">
        <v>3</v>
      </c>
      <c r="BE28" t="s">
        <v>191</v>
      </c>
    </row>
    <row r="29" spans="4:57" ht="15.75">
      <c r="D29" s="170" t="s">
        <v>10455</v>
      </c>
      <c r="E29" s="170"/>
      <c r="F29" s="170"/>
      <c r="G29" s="170"/>
      <c r="H29" s="170"/>
      <c r="I29" s="170"/>
      <c r="J29" s="170"/>
      <c r="K29" s="170"/>
      <c r="L29" s="170"/>
      <c r="M29" s="170"/>
      <c r="N29" s="170"/>
      <c r="O29" s="170"/>
      <c r="P29" s="170"/>
      <c r="Q29" s="170"/>
      <c r="R29" s="170"/>
      <c r="S29" s="170"/>
      <c r="T29" s="17"/>
      <c r="U29" s="17"/>
      <c r="AI29" s="28"/>
      <c r="AJ29" s="28"/>
      <c r="AK29" s="28" t="str">
        <f>IFERROR(IF(INDEX(DATOS!H:H,MATCH(VALUE(REINSCRIPCION!H18),DATOS!F:F,0),1)=0,"",INDEX(DATOS!H:H,MATCH(VALUE(REINSCRIPCION!H18),DATOS!F:F,0),1)),"")</f>
        <v/>
      </c>
      <c r="AL29" s="28"/>
      <c r="BD29">
        <v>4</v>
      </c>
      <c r="BE29" t="s">
        <v>192</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c r="D31" s="187" t="e">
        <f>HYPERLINK("#"&amp;"DATOS!ag"&amp;MATCH(VALUE(carp),DATOS!B:B,0),"Numero de bombas:")</f>
        <v>#VALUE!</v>
      </c>
      <c r="E31" s="187"/>
      <c r="F31" s="187"/>
      <c r="G31" s="18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c r="D33" s="162" t="str">
        <f>AJ34</f>
        <v/>
      </c>
      <c r="E33" s="162"/>
      <c r="F33" s="162"/>
      <c r="G33" s="162"/>
      <c r="H33" s="162"/>
      <c r="I33" s="162"/>
      <c r="J33" s="162"/>
      <c r="K33" s="162"/>
      <c r="L33" s="162"/>
      <c r="M33" s="162"/>
      <c r="N33" s="162"/>
      <c r="O33" s="162"/>
      <c r="P33" s="162"/>
      <c r="Q33" s="162"/>
      <c r="R33" s="162"/>
      <c r="S33" s="162"/>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c r="D34" s="162"/>
      <c r="E34" s="162"/>
      <c r="F34" s="162"/>
      <c r="G34" s="162"/>
      <c r="H34" s="162"/>
      <c r="I34" s="162"/>
      <c r="J34" s="162"/>
      <c r="K34" s="162"/>
      <c r="L34" s="162"/>
      <c r="M34" s="162"/>
      <c r="N34" s="162"/>
      <c r="O34" s="162"/>
      <c r="P34" s="162"/>
      <c r="Q34" s="162"/>
      <c r="R34" s="162"/>
      <c r="S34" s="162"/>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c r="D35" s="162"/>
      <c r="E35" s="162"/>
      <c r="F35" s="162"/>
      <c r="G35" s="162"/>
      <c r="H35" s="162"/>
      <c r="I35" s="162"/>
      <c r="J35" s="162"/>
      <c r="K35" s="162"/>
      <c r="L35" s="162"/>
      <c r="M35" s="162"/>
      <c r="N35" s="162"/>
      <c r="O35" s="162"/>
      <c r="P35" s="162"/>
      <c r="Q35" s="162"/>
      <c r="R35" s="162"/>
      <c r="S35" s="162"/>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c r="D36" s="162"/>
      <c r="E36" s="162"/>
      <c r="F36" s="162"/>
      <c r="G36" s="162"/>
      <c r="H36" s="162"/>
      <c r="I36" s="162"/>
      <c r="J36" s="162"/>
      <c r="K36" s="162"/>
      <c r="L36" s="162"/>
      <c r="M36" s="162"/>
      <c r="N36" s="162"/>
      <c r="O36" s="162"/>
      <c r="P36" s="162"/>
      <c r="Q36" s="162"/>
      <c r="R36" s="162"/>
      <c r="S36" s="162"/>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c r="D38" s="160" t="e">
        <f>HYPERLINK("#"&amp;"DATOS!ah"&amp;MATCH(VALUE(carp),DATOS!B:B,0),"Capacidad Total:")</f>
        <v>#VALUE!</v>
      </c>
      <c r="E38" s="160"/>
      <c r="F38" s="160"/>
      <c r="G38" s="179" t="str">
        <f>U27</f>
        <v xml:space="preserve"> HP</v>
      </c>
      <c r="H38" s="180"/>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83" t="str">
        <f>AJ36</f>
        <v/>
      </c>
      <c r="E43" s="184"/>
      <c r="F43" s="184"/>
      <c r="G43" s="184"/>
      <c r="H43" s="184"/>
      <c r="I43" s="185"/>
      <c r="J43" s="82"/>
      <c r="K43" s="82"/>
      <c r="L43" s="82"/>
      <c r="M43" s="82"/>
      <c r="N43" s="82"/>
      <c r="O43" s="183" t="str">
        <f>AJ37</f>
        <v/>
      </c>
      <c r="P43" s="184"/>
      <c r="Q43" s="184"/>
      <c r="R43" s="184"/>
      <c r="S43" s="185"/>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66" t="s">
        <v>10458</v>
      </c>
      <c r="E46" s="166"/>
      <c r="F46" s="166"/>
      <c r="G46" s="166"/>
      <c r="H46" s="166"/>
      <c r="I46" s="166"/>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1" t="str">
        <f>AR48</f>
        <v/>
      </c>
      <c r="AN48" s="161"/>
      <c r="AO48" s="161"/>
      <c r="AR48" s="13" t="str">
        <f>IFERROR(IF(INDEX(DATOS!AN:AN,MATCH(#REF!,DATOS!I:I,0),1)=0,"",INDEX(DATOS!AN:AN,MATCH(#REF!,DATOS!I:I,0),1)),"")</f>
        <v/>
      </c>
    </row>
    <row r="49" spans="1:47" ht="15" customHeight="1">
      <c r="D49" s="181" t="s">
        <v>10528</v>
      </c>
      <c r="E49" s="181"/>
      <c r="F49" s="181"/>
      <c r="G49" s="181"/>
      <c r="H49" s="181"/>
      <c r="I49" s="181"/>
      <c r="J49" s="181"/>
      <c r="K49" s="181"/>
      <c r="L49" s="181"/>
      <c r="M49" s="181"/>
      <c r="N49" s="84"/>
      <c r="T49" s="143"/>
      <c r="U49" s="143"/>
      <c r="W49">
        <v>10</v>
      </c>
      <c r="X49" s="17" t="str">
        <f t="shared" si="1"/>
        <v/>
      </c>
      <c r="Z49">
        <f t="shared" si="0"/>
        <v>0</v>
      </c>
      <c r="AA49">
        <f>IF(AB49="",0,IFERROR(IF(VLOOKUP(AB49,AB$38:AB48,1,0)&gt;0,0,0),1))</f>
        <v>0</v>
      </c>
      <c r="AB49" s="17" t="str">
        <f>IF(DATOS!I13=X$39,DATOS!F13,"")</f>
        <v/>
      </c>
      <c r="AK49" t="s">
        <v>188</v>
      </c>
      <c r="AL49" s="38"/>
      <c r="AM49" s="163" t="str">
        <f>AR49</f>
        <v/>
      </c>
      <c r="AN49" s="163"/>
      <c r="AO49" s="163"/>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61" t="str">
        <f>AR50</f>
        <v/>
      </c>
      <c r="AM50" s="161"/>
      <c r="AN50" s="161"/>
      <c r="AO50" s="161"/>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45237</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57" t="s">
        <v>10475</v>
      </c>
      <c r="F59" s="157"/>
      <c r="G59" s="157"/>
      <c r="H59" s="79"/>
      <c r="I59" s="28" t="s">
        <v>10505</v>
      </c>
      <c r="J59" s="157" t="str">
        <f t="shared" ref="J59:J86" si="2">IF(H59="","","S/n")</f>
        <v/>
      </c>
      <c r="K59" s="157"/>
      <c r="L59" s="157"/>
      <c r="M59" s="157"/>
      <c r="N59" s="89" t="s">
        <v>10474</v>
      </c>
      <c r="O59" s="158" t="str">
        <f t="shared" ref="O59:O86" si="3">IF(H59="","","S/n")</f>
        <v/>
      </c>
      <c r="P59" s="158"/>
      <c r="Q59" s="158"/>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57" t="str">
        <f>IF(S59="","","Capacidad:")</f>
        <v/>
      </c>
      <c r="F60" s="157"/>
      <c r="G60" s="157"/>
      <c r="H60" s="79"/>
      <c r="I60" s="28" t="str">
        <f>IF(E60="","","Marca:")</f>
        <v/>
      </c>
      <c r="J60" s="157" t="str">
        <f t="shared" si="2"/>
        <v/>
      </c>
      <c r="K60" s="157"/>
      <c r="L60" s="157"/>
      <c r="M60" s="157"/>
      <c r="N60" s="89" t="str">
        <f>IF(E60="","","Modelo:")</f>
        <v/>
      </c>
      <c r="O60" s="158" t="str">
        <f t="shared" si="3"/>
        <v/>
      </c>
      <c r="P60" s="158"/>
      <c r="Q60" s="15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57" t="str">
        <f t="shared" ref="E61:E79" si="7">IF(S60="","","Capacidad:")</f>
        <v/>
      </c>
      <c r="F61" s="157"/>
      <c r="G61" s="157"/>
      <c r="H61" s="79"/>
      <c r="I61" s="28" t="str">
        <f>IF(E61="","","Marca:")</f>
        <v/>
      </c>
      <c r="J61" s="157" t="str">
        <f t="shared" si="2"/>
        <v/>
      </c>
      <c r="K61" s="157"/>
      <c r="L61" s="157"/>
      <c r="M61" s="157"/>
      <c r="N61" s="89" t="str">
        <f t="shared" ref="N61:N79" si="8">IF(E61="","","Modelo:")</f>
        <v/>
      </c>
      <c r="O61" s="158" t="str">
        <f t="shared" si="3"/>
        <v/>
      </c>
      <c r="P61" s="158"/>
      <c r="Q61" s="15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57" t="str">
        <f t="shared" si="7"/>
        <v/>
      </c>
      <c r="F62" s="157"/>
      <c r="G62" s="157"/>
      <c r="H62" s="79"/>
      <c r="I62" s="28" t="str">
        <f t="shared" ref="I62:I79" si="10">IF(E62="","","Marca:")</f>
        <v/>
      </c>
      <c r="J62" s="157" t="str">
        <f t="shared" si="2"/>
        <v/>
      </c>
      <c r="K62" s="157"/>
      <c r="L62" s="157"/>
      <c r="M62" s="157"/>
      <c r="N62" s="89" t="str">
        <f t="shared" si="8"/>
        <v/>
      </c>
      <c r="O62" s="158" t="str">
        <f t="shared" si="3"/>
        <v/>
      </c>
      <c r="P62" s="158"/>
      <c r="Q62" s="15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57" t="str">
        <f t="shared" si="7"/>
        <v/>
      </c>
      <c r="F63" s="157"/>
      <c r="G63" s="157"/>
      <c r="H63" s="79"/>
      <c r="I63" s="28" t="str">
        <f t="shared" si="10"/>
        <v/>
      </c>
      <c r="J63" s="157" t="str">
        <f t="shared" si="2"/>
        <v/>
      </c>
      <c r="K63" s="157"/>
      <c r="L63" s="157"/>
      <c r="M63" s="157"/>
      <c r="N63" s="89" t="str">
        <f t="shared" si="8"/>
        <v/>
      </c>
      <c r="O63" s="158" t="str">
        <f t="shared" si="3"/>
        <v/>
      </c>
      <c r="P63" s="158"/>
      <c r="Q63" s="15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57" t="str">
        <f t="shared" si="7"/>
        <v/>
      </c>
      <c r="F64" s="157"/>
      <c r="G64" s="157"/>
      <c r="H64" s="79"/>
      <c r="I64" s="28" t="str">
        <f t="shared" si="10"/>
        <v/>
      </c>
      <c r="J64" s="157" t="str">
        <f t="shared" si="2"/>
        <v/>
      </c>
      <c r="K64" s="157"/>
      <c r="L64" s="157"/>
      <c r="M64" s="157"/>
      <c r="N64" s="89" t="str">
        <f t="shared" si="8"/>
        <v/>
      </c>
      <c r="O64" s="158" t="str">
        <f t="shared" si="3"/>
        <v/>
      </c>
      <c r="P64" s="158"/>
      <c r="Q64" s="15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57" t="str">
        <f t="shared" si="7"/>
        <v/>
      </c>
      <c r="F65" s="157"/>
      <c r="G65" s="157"/>
      <c r="H65" s="79"/>
      <c r="I65" s="28" t="str">
        <f t="shared" si="10"/>
        <v/>
      </c>
      <c r="J65" s="157" t="str">
        <f t="shared" si="2"/>
        <v/>
      </c>
      <c r="K65" s="157"/>
      <c r="L65" s="157"/>
      <c r="M65" s="157"/>
      <c r="N65" s="89" t="str">
        <f t="shared" si="8"/>
        <v/>
      </c>
      <c r="O65" s="158" t="str">
        <f t="shared" si="3"/>
        <v/>
      </c>
      <c r="P65" s="158"/>
      <c r="Q65" s="15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57" t="str">
        <f t="shared" si="7"/>
        <v/>
      </c>
      <c r="F66" s="157"/>
      <c r="G66" s="157"/>
      <c r="H66" s="79"/>
      <c r="I66" s="28" t="str">
        <f t="shared" si="10"/>
        <v/>
      </c>
      <c r="J66" s="157" t="str">
        <f t="shared" si="2"/>
        <v/>
      </c>
      <c r="K66" s="157"/>
      <c r="L66" s="157"/>
      <c r="M66" s="157"/>
      <c r="N66" s="89" t="str">
        <f t="shared" si="8"/>
        <v/>
      </c>
      <c r="O66" s="158" t="str">
        <f t="shared" si="3"/>
        <v/>
      </c>
      <c r="P66" s="158"/>
      <c r="Q66" s="15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57" t="str">
        <f t="shared" si="7"/>
        <v/>
      </c>
      <c r="F67" s="157"/>
      <c r="G67" s="157"/>
      <c r="H67" s="79"/>
      <c r="I67" s="28" t="str">
        <f t="shared" si="10"/>
        <v/>
      </c>
      <c r="J67" s="157" t="str">
        <f t="shared" si="2"/>
        <v/>
      </c>
      <c r="K67" s="157"/>
      <c r="L67" s="157"/>
      <c r="M67" s="157"/>
      <c r="N67" s="89" t="str">
        <f t="shared" si="8"/>
        <v/>
      </c>
      <c r="O67" s="158" t="str">
        <f t="shared" si="3"/>
        <v/>
      </c>
      <c r="P67" s="158"/>
      <c r="Q67" s="15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57" t="str">
        <f t="shared" si="7"/>
        <v/>
      </c>
      <c r="F68" s="157"/>
      <c r="G68" s="157"/>
      <c r="H68" s="79"/>
      <c r="I68" s="28" t="str">
        <f t="shared" si="10"/>
        <v/>
      </c>
      <c r="J68" s="157" t="str">
        <f t="shared" si="2"/>
        <v/>
      </c>
      <c r="K68" s="157"/>
      <c r="L68" s="157"/>
      <c r="M68" s="157"/>
      <c r="N68" s="89" t="str">
        <f t="shared" si="8"/>
        <v/>
      </c>
      <c r="O68" s="158" t="str">
        <f t="shared" si="3"/>
        <v/>
      </c>
      <c r="P68" s="158"/>
      <c r="Q68" s="15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57" t="str">
        <f t="shared" si="7"/>
        <v/>
      </c>
      <c r="F69" s="157"/>
      <c r="G69" s="157"/>
      <c r="H69" s="79"/>
      <c r="I69" s="28" t="str">
        <f t="shared" si="10"/>
        <v/>
      </c>
      <c r="J69" s="157" t="str">
        <f t="shared" si="2"/>
        <v/>
      </c>
      <c r="K69" s="157"/>
      <c r="L69" s="157"/>
      <c r="M69" s="157"/>
      <c r="N69" s="89" t="str">
        <f t="shared" si="8"/>
        <v/>
      </c>
      <c r="O69" s="158" t="str">
        <f t="shared" si="3"/>
        <v/>
      </c>
      <c r="P69" s="158"/>
      <c r="Q69" s="15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57" t="str">
        <f t="shared" si="7"/>
        <v/>
      </c>
      <c r="F70" s="157"/>
      <c r="G70" s="157"/>
      <c r="H70" s="79"/>
      <c r="I70" s="28" t="str">
        <f t="shared" si="10"/>
        <v/>
      </c>
      <c r="J70" s="157" t="str">
        <f t="shared" si="2"/>
        <v/>
      </c>
      <c r="K70" s="157"/>
      <c r="L70" s="157"/>
      <c r="M70" s="157"/>
      <c r="N70" s="89" t="str">
        <f t="shared" si="8"/>
        <v/>
      </c>
      <c r="O70" s="158" t="str">
        <f t="shared" si="3"/>
        <v/>
      </c>
      <c r="P70" s="158"/>
      <c r="Q70" s="15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57" t="str">
        <f t="shared" si="7"/>
        <v/>
      </c>
      <c r="F71" s="157"/>
      <c r="G71" s="157"/>
      <c r="H71" s="79"/>
      <c r="I71" s="28" t="str">
        <f t="shared" si="10"/>
        <v/>
      </c>
      <c r="J71" s="157" t="str">
        <f t="shared" si="2"/>
        <v/>
      </c>
      <c r="K71" s="157"/>
      <c r="L71" s="157"/>
      <c r="M71" s="157"/>
      <c r="N71" s="89" t="str">
        <f t="shared" si="8"/>
        <v/>
      </c>
      <c r="O71" s="158" t="str">
        <f t="shared" si="3"/>
        <v/>
      </c>
      <c r="P71" s="158"/>
      <c r="Q71" s="15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57" t="str">
        <f t="shared" si="7"/>
        <v/>
      </c>
      <c r="F72" s="157"/>
      <c r="G72" s="157"/>
      <c r="H72" s="79"/>
      <c r="I72" s="28" t="str">
        <f t="shared" si="10"/>
        <v/>
      </c>
      <c r="J72" s="157" t="str">
        <f t="shared" si="2"/>
        <v/>
      </c>
      <c r="K72" s="157"/>
      <c r="L72" s="157"/>
      <c r="M72" s="157"/>
      <c r="N72" s="89" t="str">
        <f t="shared" si="8"/>
        <v/>
      </c>
      <c r="O72" s="158" t="str">
        <f t="shared" si="3"/>
        <v/>
      </c>
      <c r="P72" s="158"/>
      <c r="Q72" s="15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57" t="str">
        <f t="shared" si="7"/>
        <v/>
      </c>
      <c r="F73" s="157"/>
      <c r="G73" s="157"/>
      <c r="H73" s="79"/>
      <c r="I73" s="28" t="str">
        <f t="shared" si="10"/>
        <v/>
      </c>
      <c r="J73" s="157" t="str">
        <f t="shared" si="2"/>
        <v/>
      </c>
      <c r="K73" s="157"/>
      <c r="L73" s="157"/>
      <c r="M73" s="157"/>
      <c r="N73" s="89" t="str">
        <f t="shared" si="8"/>
        <v/>
      </c>
      <c r="O73" s="158" t="str">
        <f t="shared" si="3"/>
        <v/>
      </c>
      <c r="P73" s="158"/>
      <c r="Q73" s="15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57" t="str">
        <f t="shared" si="7"/>
        <v/>
      </c>
      <c r="F74" s="157"/>
      <c r="G74" s="157"/>
      <c r="H74" s="79"/>
      <c r="I74" s="28" t="str">
        <f t="shared" si="10"/>
        <v/>
      </c>
      <c r="J74" s="157" t="str">
        <f t="shared" si="2"/>
        <v/>
      </c>
      <c r="K74" s="157"/>
      <c r="L74" s="157"/>
      <c r="M74" s="157"/>
      <c r="N74" s="89" t="str">
        <f t="shared" si="8"/>
        <v/>
      </c>
      <c r="O74" s="158" t="str">
        <f t="shared" si="3"/>
        <v/>
      </c>
      <c r="P74" s="158"/>
      <c r="Q74" s="15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57" t="str">
        <f t="shared" si="7"/>
        <v/>
      </c>
      <c r="F75" s="157"/>
      <c r="G75" s="157"/>
      <c r="H75" s="79"/>
      <c r="I75" s="28" t="str">
        <f t="shared" si="10"/>
        <v/>
      </c>
      <c r="J75" s="157" t="str">
        <f t="shared" si="2"/>
        <v/>
      </c>
      <c r="K75" s="157"/>
      <c r="L75" s="157"/>
      <c r="M75" s="157"/>
      <c r="N75" s="89" t="str">
        <f t="shared" si="8"/>
        <v/>
      </c>
      <c r="O75" s="158" t="str">
        <f t="shared" si="3"/>
        <v/>
      </c>
      <c r="P75" s="158"/>
      <c r="Q75" s="15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57" t="str">
        <f t="shared" si="7"/>
        <v/>
      </c>
      <c r="F76" s="157"/>
      <c r="G76" s="157"/>
      <c r="H76" s="79"/>
      <c r="I76" s="28" t="str">
        <f t="shared" si="10"/>
        <v/>
      </c>
      <c r="J76" s="157" t="str">
        <f t="shared" si="2"/>
        <v/>
      </c>
      <c r="K76" s="157"/>
      <c r="L76" s="157"/>
      <c r="M76" s="157"/>
      <c r="N76" s="89" t="str">
        <f t="shared" si="8"/>
        <v/>
      </c>
      <c r="O76" s="158" t="str">
        <f t="shared" si="3"/>
        <v/>
      </c>
      <c r="P76" s="158"/>
      <c r="Q76" s="15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57" t="str">
        <f t="shared" si="7"/>
        <v/>
      </c>
      <c r="F77" s="157"/>
      <c r="G77" s="157"/>
      <c r="H77" s="79"/>
      <c r="I77" s="28" t="str">
        <f t="shared" si="10"/>
        <v/>
      </c>
      <c r="J77" s="157" t="str">
        <f t="shared" si="2"/>
        <v/>
      </c>
      <c r="K77" s="157"/>
      <c r="L77" s="157"/>
      <c r="M77" s="157"/>
      <c r="N77" s="89" t="str">
        <f t="shared" si="8"/>
        <v/>
      </c>
      <c r="O77" s="158" t="str">
        <f t="shared" si="3"/>
        <v/>
      </c>
      <c r="P77" s="158"/>
      <c r="Q77" s="15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57" t="str">
        <f t="shared" si="7"/>
        <v/>
      </c>
      <c r="F78" s="157"/>
      <c r="G78" s="157"/>
      <c r="H78" s="79"/>
      <c r="I78" s="28" t="str">
        <f t="shared" si="10"/>
        <v/>
      </c>
      <c r="J78" s="157" t="str">
        <f t="shared" si="2"/>
        <v/>
      </c>
      <c r="K78" s="157"/>
      <c r="L78" s="157"/>
      <c r="M78" s="157"/>
      <c r="N78" s="89" t="str">
        <f t="shared" si="8"/>
        <v/>
      </c>
      <c r="O78" s="158" t="str">
        <f t="shared" si="3"/>
        <v/>
      </c>
      <c r="P78" s="158"/>
      <c r="Q78" s="15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57" t="str">
        <f t="shared" si="7"/>
        <v/>
      </c>
      <c r="F79" s="157"/>
      <c r="G79" s="157"/>
      <c r="H79" s="79"/>
      <c r="I79" s="28" t="str">
        <f t="shared" si="10"/>
        <v/>
      </c>
      <c r="J79" s="157" t="str">
        <f t="shared" si="2"/>
        <v/>
      </c>
      <c r="K79" s="157"/>
      <c r="L79" s="157"/>
      <c r="M79" s="157"/>
      <c r="N79" s="89" t="str">
        <f t="shared" si="8"/>
        <v/>
      </c>
      <c r="O79" s="158" t="str">
        <f t="shared" si="3"/>
        <v/>
      </c>
      <c r="P79" s="158"/>
      <c r="Q79" s="15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57" t="str">
        <f t="shared" ref="E80:E85" si="12">IF(S79="","","Capacidad:")</f>
        <v/>
      </c>
      <c r="F80" s="157"/>
      <c r="G80" s="157"/>
      <c r="H80" s="79"/>
      <c r="I80" s="28" t="str">
        <f t="shared" ref="I80:I85" si="13">IF(E80="","","Marca:")</f>
        <v/>
      </c>
      <c r="J80" s="157" t="str">
        <f t="shared" si="2"/>
        <v/>
      </c>
      <c r="K80" s="157"/>
      <c r="L80" s="157"/>
      <c r="M80" s="157"/>
      <c r="N80" s="89" t="str">
        <f t="shared" ref="N80:N85" si="14">IF(E80="","","Modelo:")</f>
        <v/>
      </c>
      <c r="O80" s="158" t="str">
        <f t="shared" si="3"/>
        <v/>
      </c>
      <c r="P80" s="158"/>
      <c r="Q80" s="15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57" t="str">
        <f t="shared" si="12"/>
        <v/>
      </c>
      <c r="F81" s="157"/>
      <c r="G81" s="157"/>
      <c r="H81" s="79"/>
      <c r="I81" s="28" t="str">
        <f t="shared" si="13"/>
        <v/>
      </c>
      <c r="J81" s="157" t="str">
        <f t="shared" si="2"/>
        <v/>
      </c>
      <c r="K81" s="157"/>
      <c r="L81" s="157"/>
      <c r="M81" s="157"/>
      <c r="N81" s="89" t="str">
        <f t="shared" si="14"/>
        <v/>
      </c>
      <c r="O81" s="158" t="str">
        <f t="shared" si="3"/>
        <v/>
      </c>
      <c r="P81" s="158"/>
      <c r="Q81" s="15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57" t="str">
        <f t="shared" si="12"/>
        <v/>
      </c>
      <c r="F82" s="157"/>
      <c r="G82" s="157"/>
      <c r="H82" s="79"/>
      <c r="I82" s="28" t="str">
        <f t="shared" si="13"/>
        <v/>
      </c>
      <c r="J82" s="157" t="str">
        <f t="shared" si="2"/>
        <v/>
      </c>
      <c r="K82" s="157"/>
      <c r="L82" s="157"/>
      <c r="M82" s="157"/>
      <c r="N82" s="89" t="str">
        <f t="shared" si="14"/>
        <v/>
      </c>
      <c r="O82" s="158" t="str">
        <f t="shared" si="3"/>
        <v/>
      </c>
      <c r="P82" s="158"/>
      <c r="Q82" s="15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57" t="str">
        <f t="shared" si="12"/>
        <v/>
      </c>
      <c r="F83" s="157"/>
      <c r="G83" s="157"/>
      <c r="H83" s="79"/>
      <c r="I83" s="28" t="str">
        <f t="shared" si="13"/>
        <v/>
      </c>
      <c r="J83" s="157" t="str">
        <f t="shared" si="2"/>
        <v/>
      </c>
      <c r="K83" s="157"/>
      <c r="L83" s="157"/>
      <c r="M83" s="157"/>
      <c r="N83" s="89" t="str">
        <f t="shared" si="14"/>
        <v/>
      </c>
      <c r="O83" s="158" t="str">
        <f t="shared" si="3"/>
        <v/>
      </c>
      <c r="P83" s="158"/>
      <c r="Q83" s="15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57" t="str">
        <f t="shared" si="12"/>
        <v/>
      </c>
      <c r="F84" s="157"/>
      <c r="G84" s="157"/>
      <c r="H84" s="79"/>
      <c r="I84" s="28" t="str">
        <f t="shared" si="13"/>
        <v/>
      </c>
      <c r="J84" s="157" t="str">
        <f t="shared" si="2"/>
        <v/>
      </c>
      <c r="K84" s="157"/>
      <c r="L84" s="157"/>
      <c r="M84" s="157"/>
      <c r="N84" s="89" t="str">
        <f t="shared" si="14"/>
        <v/>
      </c>
      <c r="O84" s="158" t="str">
        <f t="shared" si="3"/>
        <v/>
      </c>
      <c r="P84" s="158"/>
      <c r="Q84" s="15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57" t="str">
        <f t="shared" si="12"/>
        <v/>
      </c>
      <c r="F85" s="157"/>
      <c r="G85" s="157"/>
      <c r="H85" s="79"/>
      <c r="I85" s="28" t="str">
        <f t="shared" si="13"/>
        <v/>
      </c>
      <c r="J85" s="157" t="str">
        <f t="shared" si="2"/>
        <v/>
      </c>
      <c r="K85" s="157"/>
      <c r="L85" s="157"/>
      <c r="M85" s="157"/>
      <c r="N85" s="89" t="str">
        <f t="shared" si="14"/>
        <v/>
      </c>
      <c r="O85" s="158" t="str">
        <f t="shared" si="3"/>
        <v/>
      </c>
      <c r="P85" s="158"/>
      <c r="Q85" s="15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57" t="str">
        <f>IF(S85="","","Capacidad:")</f>
        <v/>
      </c>
      <c r="F86" s="157"/>
      <c r="G86" s="157"/>
      <c r="H86" s="79"/>
      <c r="I86" s="28" t="str">
        <f>IF(E86="","","Marca:")</f>
        <v/>
      </c>
      <c r="J86" s="157" t="str">
        <f t="shared" si="2"/>
        <v/>
      </c>
      <c r="K86" s="157"/>
      <c r="L86" s="157"/>
      <c r="M86" s="157"/>
      <c r="N86" s="89" t="str">
        <f>IF(E86="","","Modelo:")</f>
        <v/>
      </c>
      <c r="O86" s="158" t="str">
        <f t="shared" si="3"/>
        <v/>
      </c>
      <c r="P86" s="158"/>
      <c r="Q86" s="15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57" t="str">
        <f>IF(S86="","","Capacidad:")</f>
        <v/>
      </c>
      <c r="F87" s="157"/>
      <c r="G87" s="157"/>
      <c r="H87" s="79"/>
      <c r="I87" s="28" t="str">
        <f>IF(E87="","","Marca:")</f>
        <v/>
      </c>
      <c r="J87" s="157" t="str">
        <f>IF(H87="","","S/n")</f>
        <v/>
      </c>
      <c r="K87" s="157"/>
      <c r="L87" s="157"/>
      <c r="M87" s="157"/>
      <c r="N87" s="89" t="str">
        <f>IF(E87="","","Modelo:")</f>
        <v/>
      </c>
      <c r="O87" s="158" t="str">
        <f>IF(H87="","","S/n")</f>
        <v/>
      </c>
      <c r="P87" s="158"/>
      <c r="Q87" s="15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57" t="str">
        <f>IF(S87="","","Capacidad:")</f>
        <v/>
      </c>
      <c r="F88" s="157"/>
      <c r="G88" s="157"/>
      <c r="H88" s="79"/>
      <c r="I88" s="28" t="str">
        <f>IF(E88="","","Marca:")</f>
        <v/>
      </c>
      <c r="J88" s="157" t="str">
        <f>IF(H88="","","S/n")</f>
        <v/>
      </c>
      <c r="K88" s="157"/>
      <c r="L88" s="157"/>
      <c r="M88" s="157"/>
      <c r="N88" s="89" t="str">
        <f>IF(E88="","","Modelo:")</f>
        <v/>
      </c>
      <c r="O88" s="158" t="str">
        <f>IF(H88="","","S/n")</f>
        <v/>
      </c>
      <c r="P88" s="158"/>
      <c r="Q88" s="15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57" t="str">
        <f>IF(S88="","","Capacidad:")</f>
        <v/>
      </c>
      <c r="F89" s="157"/>
      <c r="G89" s="157"/>
      <c r="H89" s="79"/>
      <c r="I89" s="28" t="str">
        <f>IF(E89="","","Marca:")</f>
        <v/>
      </c>
      <c r="J89" s="157" t="str">
        <f>IF(H89="","","S/n")</f>
        <v/>
      </c>
      <c r="K89" s="157"/>
      <c r="L89" s="157"/>
      <c r="M89" s="157"/>
      <c r="N89" s="89" t="str">
        <f>IF(E89="","","Modelo:")</f>
        <v/>
      </c>
      <c r="O89" s="158" t="str">
        <f>IF(H89="","","S/n")</f>
        <v/>
      </c>
      <c r="P89" s="158"/>
      <c r="Q89" s="15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0</xdr:col>
                <xdr:colOff>0</xdr:colOff>
                <xdr:row>48</xdr:row>
                <xdr:rowOff>0</xdr:rowOff>
              </from>
              <to>
                <xdr:col>13</xdr:col>
                <xdr:colOff>66675</xdr:colOff>
                <xdr:row>49</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8" sqref="A18:P18"/>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77" t="s">
        <v>10521</v>
      </c>
      <c r="H5" s="177"/>
      <c r="I5" s="177"/>
      <c r="J5" s="177"/>
      <c r="K5" s="177"/>
      <c r="L5" s="177"/>
      <c r="M5" s="177"/>
      <c r="N5" s="177"/>
      <c r="O5" s="177"/>
      <c r="P5" s="177"/>
    </row>
    <row r="6" spans="1:16">
      <c r="A6" s="189" t="str">
        <f ca="1">"Estado de Nuevo León, a "&amp;REINSCRIPCION!AK13&amp;" de "&amp;REINSCRIPCION!AK14&amp;" de "&amp;REINSCRIPCION!AK15</f>
        <v>Estado de Nuevo León, a 7 de noviembre de 2023</v>
      </c>
      <c r="B6" s="189"/>
      <c r="C6" s="189"/>
      <c r="D6" s="189"/>
      <c r="E6" s="189"/>
      <c r="F6" s="189"/>
      <c r="G6" s="189"/>
      <c r="H6" s="189"/>
      <c r="I6" s="189"/>
      <c r="J6" s="189"/>
      <c r="K6" s="189"/>
      <c r="L6" s="189"/>
      <c r="M6" s="189"/>
      <c r="N6" s="189"/>
      <c r="O6" s="189"/>
      <c r="P6" s="189"/>
    </row>
    <row r="8" spans="1:16">
      <c r="A8" s="136" t="s">
        <v>10513</v>
      </c>
      <c r="B8" s="136"/>
      <c r="C8" s="136"/>
      <c r="D8" s="136"/>
      <c r="E8" s="136"/>
      <c r="F8" s="136"/>
      <c r="G8" s="136"/>
      <c r="H8" s="136"/>
      <c r="I8" s="136"/>
      <c r="J8" s="130"/>
    </row>
    <row r="9" spans="1:16">
      <c r="A9" s="136" t="s">
        <v>10512</v>
      </c>
      <c r="B9" s="136"/>
      <c r="C9" s="136"/>
      <c r="D9" s="136"/>
      <c r="E9" s="136"/>
      <c r="F9" s="136"/>
      <c r="G9" s="136"/>
      <c r="H9" s="136"/>
      <c r="I9" s="136"/>
      <c r="J9" s="130"/>
    </row>
    <row r="10" spans="1:16">
      <c r="A10" s="136" t="s">
        <v>10511</v>
      </c>
      <c r="B10" s="136"/>
      <c r="C10" s="136"/>
      <c r="D10" s="136"/>
      <c r="E10" s="136"/>
      <c r="F10" s="136"/>
      <c r="G10" s="136"/>
      <c r="H10" s="136"/>
      <c r="I10" s="136"/>
      <c r="J10" s="130"/>
    </row>
    <row r="11" spans="1:16">
      <c r="A11" s="136" t="s">
        <v>10514</v>
      </c>
      <c r="B11" s="136"/>
      <c r="C11" s="136"/>
      <c r="D11" s="136"/>
      <c r="E11" s="136"/>
      <c r="F11" s="136"/>
      <c r="G11" s="136"/>
      <c r="H11" s="136"/>
      <c r="I11" s="136"/>
      <c r="J11" s="130"/>
    </row>
    <row r="12" spans="1:16" ht="15" customHeight="1">
      <c r="A12" s="190" t="s">
        <v>10520</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
        <v>10510</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29"/>
      <c r="B16" s="129"/>
      <c r="C16" s="129"/>
      <c r="D16" s="129"/>
      <c r="E16" s="129"/>
      <c r="F16" s="129"/>
      <c r="G16" s="129"/>
      <c r="H16" s="129"/>
      <c r="I16" s="129"/>
      <c r="J16" s="129"/>
      <c r="K16" s="129"/>
      <c r="L16" s="129"/>
      <c r="M16" s="129"/>
      <c r="N16" s="129"/>
      <c r="O16" s="129"/>
      <c r="P16" s="129"/>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10507</v>
      </c>
      <c r="B33" s="192"/>
      <c r="C33" s="192"/>
      <c r="D33" s="192"/>
      <c r="E33" s="192"/>
      <c r="F33" s="192"/>
      <c r="G33" s="192"/>
      <c r="H33" s="192"/>
      <c r="I33" s="192"/>
      <c r="J33" s="192"/>
      <c r="K33" s="192"/>
      <c r="L33" s="192"/>
      <c r="M33" s="192"/>
      <c r="N33" s="192"/>
      <c r="O33" s="192"/>
      <c r="P33" s="192"/>
    </row>
    <row r="34" spans="1:16">
      <c r="A34" s="193" t="s">
        <v>10508</v>
      </c>
      <c r="B34" s="193"/>
      <c r="C34" s="193"/>
      <c r="D34" s="193"/>
      <c r="E34" s="193"/>
      <c r="F34" s="193"/>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8" t="s">
        <v>10509</v>
      </c>
      <c r="B40" s="188"/>
      <c r="C40" s="188"/>
      <c r="D40" s="188"/>
      <c r="E40" s="188"/>
      <c r="F40" s="188"/>
      <c r="G40" s="188"/>
      <c r="H40" s="188"/>
      <c r="I40" s="188"/>
      <c r="J40" s="188"/>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
        <v>10515</v>
      </c>
      <c r="B45" s="135"/>
      <c r="C45" s="135"/>
      <c r="D45" s="135"/>
      <c r="E45" s="135"/>
      <c r="F45" s="135"/>
      <c r="G45" s="130"/>
      <c r="H45" s="130"/>
      <c r="I45" s="130"/>
      <c r="J45" s="130"/>
    </row>
    <row r="46" spans="1:16">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c r="B2" s="198" t="s">
        <v>104</v>
      </c>
      <c r="C2" s="198"/>
      <c r="D2" s="198"/>
      <c r="E2" s="199"/>
      <c r="F2" s="200"/>
      <c r="G2" s="198"/>
      <c r="H2" s="198"/>
      <c r="I2" s="198"/>
      <c r="J2" s="198"/>
      <c r="K2" s="198"/>
      <c r="L2" s="198"/>
      <c r="M2" s="198"/>
      <c r="N2" s="198"/>
      <c r="O2" s="198"/>
      <c r="P2" s="198"/>
      <c r="Q2" s="198"/>
      <c r="AA2" s="13" t="s">
        <v>95</v>
      </c>
      <c r="AB2" t="s">
        <v>18</v>
      </c>
    </row>
    <row r="3" spans="1:28" ht="18.75">
      <c r="B3" s="22"/>
      <c r="C3" s="201" t="s">
        <v>105</v>
      </c>
      <c r="D3" s="201"/>
      <c r="E3" s="201"/>
      <c r="F3" s="201"/>
      <c r="G3" s="201"/>
      <c r="H3" s="201"/>
      <c r="I3" s="201"/>
      <c r="J3" s="201"/>
      <c r="K3" s="201"/>
      <c r="L3" s="201"/>
      <c r="M3" s="201"/>
      <c r="N3" s="201"/>
      <c r="O3" s="201"/>
      <c r="P3" s="201"/>
      <c r="Q3" s="201"/>
      <c r="AA3" s="13"/>
    </row>
    <row r="4" spans="1:28" ht="15.75">
      <c r="B4" s="194" t="s">
        <v>176</v>
      </c>
      <c r="C4" s="194"/>
      <c r="D4" s="194"/>
      <c r="E4" s="195"/>
      <c r="F4" s="196"/>
      <c r="G4" s="194"/>
      <c r="H4" s="194"/>
      <c r="I4" s="194"/>
      <c r="J4" s="194"/>
      <c r="K4" s="194"/>
      <c r="L4" s="194"/>
      <c r="M4" s="194"/>
      <c r="N4" s="194"/>
      <c r="O4" s="194"/>
      <c r="P4" s="194"/>
      <c r="Q4" s="194"/>
      <c r="Z4" s="13"/>
    </row>
    <row r="5" spans="1:28" ht="15.75">
      <c r="B5" s="194" t="s">
        <v>10526</v>
      </c>
      <c r="C5" s="194"/>
      <c r="D5" s="194"/>
      <c r="E5" s="195"/>
      <c r="F5" s="196"/>
      <c r="G5" s="194"/>
      <c r="H5" s="194"/>
      <c r="I5" s="194"/>
      <c r="J5" s="194"/>
      <c r="K5" s="194"/>
      <c r="L5" s="194"/>
      <c r="M5" s="194"/>
      <c r="N5" s="194"/>
      <c r="O5" s="194"/>
      <c r="P5" s="194"/>
      <c r="Q5" s="194"/>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7"/>
      <c r="C11" s="197"/>
      <c r="D11" s="32"/>
      <c r="E11" s="2"/>
      <c r="F11" s="2"/>
    </row>
    <row r="12" spans="1:28" hidden="1">
      <c r="B12" s="197" t="s">
        <v>95</v>
      </c>
      <c r="C12" s="197"/>
      <c r="D12" s="32"/>
      <c r="E12" s="13">
        <v>396761203747</v>
      </c>
      <c r="F12" s="2"/>
      <c r="R12" s="14"/>
      <c r="S12" s="14"/>
    </row>
    <row r="13" spans="1:28">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445</v>
      </c>
      <c r="C1" s="56" t="s">
        <v>12</v>
      </c>
      <c r="D1" s="56" t="s">
        <v>205</v>
      </c>
      <c r="E1" s="56" t="s">
        <v>446</v>
      </c>
      <c r="F1" s="56" t="s">
        <v>447</v>
      </c>
      <c r="G1" s="57" t="s">
        <v>178</v>
      </c>
      <c r="H1" s="56" t="s">
        <v>10434</v>
      </c>
    </row>
    <row r="2" spans="1:8">
      <c r="A2" s="58">
        <v>396761203445</v>
      </c>
      <c r="B2" s="59" t="s">
        <v>154</v>
      </c>
      <c r="C2" s="60" t="s">
        <v>496</v>
      </c>
      <c r="D2" s="60" t="s">
        <v>497</v>
      </c>
      <c r="E2" s="60" t="s">
        <v>450</v>
      </c>
      <c r="F2" s="59" t="s">
        <v>451</v>
      </c>
      <c r="G2" s="61">
        <v>44111418</v>
      </c>
      <c r="H2" s="123">
        <f t="shared" ref="H2:H65" si="0">G2/4910.95</f>
        <v>8982.2576079984519</v>
      </c>
    </row>
    <row r="3" spans="1:8">
      <c r="A3" s="58">
        <v>396761203437</v>
      </c>
      <c r="B3" s="59" t="s">
        <v>498</v>
      </c>
      <c r="C3" s="60" t="s">
        <v>499</v>
      </c>
      <c r="D3" s="60" t="s">
        <v>497</v>
      </c>
      <c r="E3" s="60" t="s">
        <v>450</v>
      </c>
      <c r="F3" s="59" t="s">
        <v>451</v>
      </c>
      <c r="G3" s="61">
        <v>24506538</v>
      </c>
      <c r="H3" s="123">
        <f t="shared" si="0"/>
        <v>4990.1827548641304</v>
      </c>
    </row>
    <row r="4" spans="1:8">
      <c r="A4" s="58">
        <v>400810402430</v>
      </c>
      <c r="B4" s="59" t="s">
        <v>723</v>
      </c>
      <c r="C4" s="60" t="s">
        <v>724</v>
      </c>
      <c r="D4" s="60" t="s">
        <v>725</v>
      </c>
      <c r="E4" s="60" t="s">
        <v>726</v>
      </c>
      <c r="F4" s="59" t="s">
        <v>451</v>
      </c>
      <c r="G4" s="61">
        <v>24506538</v>
      </c>
      <c r="H4" s="123">
        <f t="shared" si="0"/>
        <v>4990.1827548641304</v>
      </c>
    </row>
    <row r="5" spans="1:8">
      <c r="A5" s="58">
        <v>393090900198</v>
      </c>
      <c r="B5" s="59" t="s">
        <v>727</v>
      </c>
      <c r="C5" s="60" t="s">
        <v>728</v>
      </c>
      <c r="D5" s="60" t="s">
        <v>729</v>
      </c>
      <c r="E5" s="60" t="s">
        <v>730</v>
      </c>
      <c r="F5" s="59" t="s">
        <v>451</v>
      </c>
      <c r="G5" s="61">
        <v>14747406</v>
      </c>
      <c r="H5" s="123">
        <f t="shared" si="0"/>
        <v>3002.9639886376362</v>
      </c>
    </row>
    <row r="6" spans="1:8">
      <c r="A6" s="58">
        <v>403970301159</v>
      </c>
      <c r="B6" s="59" t="s">
        <v>731</v>
      </c>
      <c r="C6" s="60" t="s">
        <v>732</v>
      </c>
      <c r="D6" s="60" t="s">
        <v>733</v>
      </c>
      <c r="E6" s="60" t="s">
        <v>734</v>
      </c>
      <c r="F6" s="59" t="s">
        <v>487</v>
      </c>
      <c r="G6" s="61">
        <v>9802878</v>
      </c>
      <c r="H6" s="123">
        <f t="shared" si="0"/>
        <v>1996.1266150133886</v>
      </c>
    </row>
    <row r="7" spans="1:8">
      <c r="A7" s="58">
        <v>395750301937</v>
      </c>
      <c r="B7" s="59" t="s">
        <v>735</v>
      </c>
      <c r="C7" s="60" t="s">
        <v>736</v>
      </c>
      <c r="D7" s="60" t="s">
        <v>737</v>
      </c>
      <c r="E7" s="60" t="s">
        <v>738</v>
      </c>
      <c r="F7" s="59" t="s">
        <v>451</v>
      </c>
      <c r="G7" s="61">
        <v>5881902</v>
      </c>
      <c r="H7" s="123">
        <f t="shared" si="0"/>
        <v>1197.7116443865241</v>
      </c>
    </row>
    <row r="8" spans="1:8">
      <c r="A8" s="58">
        <v>408920500136</v>
      </c>
      <c r="B8" s="59" t="s">
        <v>739</v>
      </c>
      <c r="C8" s="60" t="s">
        <v>740</v>
      </c>
      <c r="D8" s="60" t="s">
        <v>741</v>
      </c>
      <c r="E8" s="60" t="s">
        <v>742</v>
      </c>
      <c r="F8" s="59" t="s">
        <v>487</v>
      </c>
      <c r="G8" s="61">
        <v>4730838</v>
      </c>
      <c r="H8" s="123">
        <f t="shared" si="0"/>
        <v>963.32440770115761</v>
      </c>
    </row>
    <row r="9" spans="1:8">
      <c r="A9" s="58">
        <v>393090200081</v>
      </c>
      <c r="B9" s="59" t="s">
        <v>743</v>
      </c>
      <c r="C9" s="60" t="s">
        <v>744</v>
      </c>
      <c r="D9" s="60" t="s">
        <v>745</v>
      </c>
      <c r="E9" s="60" t="s">
        <v>746</v>
      </c>
      <c r="F9" s="59" t="s">
        <v>451</v>
      </c>
      <c r="G9" s="61">
        <v>3719715</v>
      </c>
      <c r="H9" s="123">
        <f t="shared" si="0"/>
        <v>757.43287958541634</v>
      </c>
    </row>
    <row r="10" spans="1:8">
      <c r="A10" s="58">
        <v>408760300453</v>
      </c>
      <c r="B10" s="59" t="s">
        <v>747</v>
      </c>
      <c r="C10" s="60" t="s">
        <v>748</v>
      </c>
      <c r="D10" s="60" t="s">
        <v>749</v>
      </c>
      <c r="E10" s="60" t="s">
        <v>742</v>
      </c>
      <c r="F10" s="59" t="s">
        <v>487</v>
      </c>
      <c r="G10" s="61">
        <v>3219738</v>
      </c>
      <c r="H10" s="123">
        <f t="shared" si="0"/>
        <v>655.62426821694385</v>
      </c>
    </row>
    <row r="11" spans="1:8">
      <c r="A11" s="58">
        <v>395750300337</v>
      </c>
      <c r="B11" s="59" t="s">
        <v>750</v>
      </c>
      <c r="C11" s="60" t="s">
        <v>751</v>
      </c>
      <c r="D11" s="60" t="s">
        <v>752</v>
      </c>
      <c r="E11" s="60" t="s">
        <v>753</v>
      </c>
      <c r="F11" s="59" t="s">
        <v>451</v>
      </c>
      <c r="G11" s="61">
        <v>2451048</v>
      </c>
      <c r="H11" s="123">
        <f t="shared" si="0"/>
        <v>499.0985450880176</v>
      </c>
    </row>
    <row r="12" spans="1:8">
      <c r="A12" s="58">
        <v>408161000204</v>
      </c>
      <c r="B12" s="59" t="s">
        <v>754</v>
      </c>
      <c r="C12" s="60" t="s">
        <v>755</v>
      </c>
      <c r="D12" s="60" t="s">
        <v>756</v>
      </c>
      <c r="E12" s="60" t="s">
        <v>742</v>
      </c>
      <c r="F12" s="59" t="s">
        <v>487</v>
      </c>
      <c r="G12" s="61">
        <v>2205987</v>
      </c>
      <c r="H12" s="123">
        <f t="shared" si="0"/>
        <v>449.19760942383857</v>
      </c>
    </row>
    <row r="13" spans="1:8">
      <c r="A13" s="58">
        <v>400180407420</v>
      </c>
      <c r="B13" s="59" t="s">
        <v>757</v>
      </c>
      <c r="C13" s="60" t="s">
        <v>758</v>
      </c>
      <c r="D13" s="60" t="s">
        <v>759</v>
      </c>
      <c r="E13" s="60" t="s">
        <v>726</v>
      </c>
      <c r="F13" s="59" t="s">
        <v>451</v>
      </c>
      <c r="G13" s="61">
        <v>2132468</v>
      </c>
      <c r="H13" s="123">
        <f t="shared" si="0"/>
        <v>434.22718618597219</v>
      </c>
    </row>
    <row r="14" spans="1:8">
      <c r="A14" s="58">
        <v>350121114829</v>
      </c>
      <c r="B14" s="59" t="s">
        <v>760</v>
      </c>
      <c r="C14" s="60" t="s">
        <v>761</v>
      </c>
      <c r="D14" s="60" t="s">
        <v>762</v>
      </c>
      <c r="E14" s="60" t="s">
        <v>742</v>
      </c>
      <c r="F14" s="59" t="s">
        <v>451</v>
      </c>
      <c r="G14" s="61">
        <v>1960926</v>
      </c>
      <c r="H14" s="123">
        <f t="shared" si="0"/>
        <v>399.29667375965954</v>
      </c>
    </row>
    <row r="15" spans="1:8">
      <c r="A15" s="58">
        <v>408671000977</v>
      </c>
      <c r="B15" s="59" t="s">
        <v>763</v>
      </c>
      <c r="C15" s="60" t="s">
        <v>764</v>
      </c>
      <c r="D15" s="60" t="s">
        <v>765</v>
      </c>
      <c r="E15" s="60" t="s">
        <v>742</v>
      </c>
      <c r="F15" s="59" t="s">
        <v>451</v>
      </c>
      <c r="G15" s="61">
        <v>1945158</v>
      </c>
      <c r="H15" s="123">
        <f t="shared" si="0"/>
        <v>396.08588969547645</v>
      </c>
    </row>
    <row r="16" spans="1:8">
      <c r="A16" s="58">
        <v>408950500041</v>
      </c>
      <c r="B16" s="59" t="s">
        <v>766</v>
      </c>
      <c r="C16" s="60" t="s">
        <v>767</v>
      </c>
      <c r="D16" s="60" t="s">
        <v>768</v>
      </c>
      <c r="E16" s="60" t="s">
        <v>742</v>
      </c>
      <c r="F16" s="59" t="s">
        <v>487</v>
      </c>
      <c r="G16" s="61">
        <v>1872888</v>
      </c>
      <c r="H16" s="123">
        <f t="shared" si="0"/>
        <v>381.36979606797058</v>
      </c>
    </row>
    <row r="17" spans="1:8">
      <c r="A17" s="58">
        <v>395750200995</v>
      </c>
      <c r="B17" s="59" t="s">
        <v>769</v>
      </c>
      <c r="C17" s="60" t="s">
        <v>770</v>
      </c>
      <c r="D17" s="60" t="s">
        <v>771</v>
      </c>
      <c r="E17" s="60" t="s">
        <v>738</v>
      </c>
      <c r="F17" s="59" t="s">
        <v>451</v>
      </c>
      <c r="G17" s="61">
        <v>1823692</v>
      </c>
      <c r="H17" s="123">
        <f t="shared" si="0"/>
        <v>371.35218236797363</v>
      </c>
    </row>
    <row r="18" spans="1:8">
      <c r="A18" s="58">
        <v>396990402869</v>
      </c>
      <c r="B18" s="59" t="s">
        <v>240</v>
      </c>
      <c r="C18" s="60" t="s">
        <v>772</v>
      </c>
      <c r="D18" s="60" t="s">
        <v>773</v>
      </c>
      <c r="E18" s="60" t="s">
        <v>450</v>
      </c>
      <c r="F18" s="59" t="s">
        <v>487</v>
      </c>
      <c r="G18" s="61">
        <v>1813889</v>
      </c>
      <c r="H18" s="123">
        <f t="shared" si="0"/>
        <v>369.35603091051632</v>
      </c>
    </row>
    <row r="19" spans="1:8">
      <c r="A19" s="58">
        <v>408910500073</v>
      </c>
      <c r="B19" s="59" t="s">
        <v>774</v>
      </c>
      <c r="C19" s="60" t="s">
        <v>775</v>
      </c>
      <c r="D19" s="60" t="s">
        <v>776</v>
      </c>
      <c r="E19" s="60" t="s">
        <v>742</v>
      </c>
      <c r="F19" s="59" t="s">
        <v>451</v>
      </c>
      <c r="G19" s="61">
        <v>1805994</v>
      </c>
      <c r="H19" s="123">
        <f t="shared" si="0"/>
        <v>367.74839898593962</v>
      </c>
    </row>
    <row r="20" spans="1:8">
      <c r="A20" s="58">
        <v>408850800129</v>
      </c>
      <c r="B20" s="59" t="s">
        <v>777</v>
      </c>
      <c r="C20" s="60" t="s">
        <v>778</v>
      </c>
      <c r="D20" s="60" t="s">
        <v>779</v>
      </c>
      <c r="E20" s="60" t="s">
        <v>742</v>
      </c>
      <c r="F20" s="59" t="s">
        <v>451</v>
      </c>
      <c r="G20" s="61">
        <v>1774338</v>
      </c>
      <c r="H20" s="123">
        <f t="shared" si="0"/>
        <v>361.30239566682621</v>
      </c>
    </row>
    <row r="21" spans="1:8">
      <c r="A21" s="58">
        <v>408130600033</v>
      </c>
      <c r="B21" s="59" t="s">
        <v>780</v>
      </c>
      <c r="C21" s="60" t="s">
        <v>781</v>
      </c>
      <c r="D21" s="60" t="s">
        <v>782</v>
      </c>
      <c r="E21" s="60" t="s">
        <v>742</v>
      </c>
      <c r="F21" s="59" t="s">
        <v>451</v>
      </c>
      <c r="G21" s="61">
        <v>1715865</v>
      </c>
      <c r="H21" s="123">
        <f t="shared" si="0"/>
        <v>349.39573809548051</v>
      </c>
    </row>
    <row r="22" spans="1:8">
      <c r="A22" s="58">
        <v>408161000221</v>
      </c>
      <c r="B22" s="59" t="s">
        <v>783</v>
      </c>
      <c r="C22" s="60" t="s">
        <v>775</v>
      </c>
      <c r="D22" s="60" t="s">
        <v>784</v>
      </c>
      <c r="E22" s="60" t="s">
        <v>742</v>
      </c>
      <c r="F22" s="59" t="s">
        <v>451</v>
      </c>
      <c r="G22" s="61">
        <v>1685623</v>
      </c>
      <c r="H22" s="123">
        <f t="shared" si="0"/>
        <v>343.23766277400506</v>
      </c>
    </row>
    <row r="23" spans="1:8">
      <c r="A23" s="58">
        <v>408890200051</v>
      </c>
      <c r="B23" s="59" t="s">
        <v>785</v>
      </c>
      <c r="C23" s="60" t="s">
        <v>786</v>
      </c>
      <c r="D23" s="60" t="s">
        <v>787</v>
      </c>
      <c r="E23" s="60" t="s">
        <v>742</v>
      </c>
      <c r="F23" s="59" t="s">
        <v>451</v>
      </c>
      <c r="G23" s="61">
        <v>1685623</v>
      </c>
      <c r="H23" s="123">
        <f t="shared" si="0"/>
        <v>343.23766277400506</v>
      </c>
    </row>
    <row r="24" spans="1:8">
      <c r="A24" s="58">
        <v>408920400115</v>
      </c>
      <c r="B24" s="59" t="s">
        <v>788</v>
      </c>
      <c r="C24" s="60" t="s">
        <v>778</v>
      </c>
      <c r="D24" s="60" t="s">
        <v>789</v>
      </c>
      <c r="E24" s="60" t="s">
        <v>742</v>
      </c>
      <c r="F24" s="59" t="s">
        <v>451</v>
      </c>
      <c r="G24" s="61">
        <v>1675788</v>
      </c>
      <c r="H24" s="123">
        <f t="shared" si="0"/>
        <v>341.23499526568179</v>
      </c>
    </row>
    <row r="25" spans="1:8">
      <c r="A25" s="58">
        <v>399040400010</v>
      </c>
      <c r="B25" s="59" t="s">
        <v>790</v>
      </c>
      <c r="C25" s="60" t="s">
        <v>791</v>
      </c>
      <c r="D25" s="60" t="s">
        <v>792</v>
      </c>
      <c r="E25" s="60" t="s">
        <v>793</v>
      </c>
      <c r="F25" s="59" t="s">
        <v>451</v>
      </c>
      <c r="G25" s="61">
        <v>1577238</v>
      </c>
      <c r="H25" s="123">
        <f t="shared" si="0"/>
        <v>321.16759486453742</v>
      </c>
    </row>
    <row r="26" spans="1:8">
      <c r="A26" s="58">
        <v>408070400200</v>
      </c>
      <c r="B26" s="59" t="s">
        <v>794</v>
      </c>
      <c r="C26" s="60" t="s">
        <v>795</v>
      </c>
      <c r="D26" s="60" t="s">
        <v>796</v>
      </c>
      <c r="E26" s="60" t="s">
        <v>742</v>
      </c>
      <c r="F26" s="59" t="s">
        <v>487</v>
      </c>
      <c r="G26" s="61">
        <v>1577238</v>
      </c>
      <c r="H26" s="123">
        <f t="shared" si="0"/>
        <v>321.16759486453742</v>
      </c>
    </row>
    <row r="27" spans="1:8">
      <c r="A27" s="58">
        <v>408810700024</v>
      </c>
      <c r="B27" s="59" t="s">
        <v>797</v>
      </c>
      <c r="C27" s="60" t="s">
        <v>740</v>
      </c>
      <c r="D27" s="60" t="s">
        <v>798</v>
      </c>
      <c r="E27" s="60" t="s">
        <v>742</v>
      </c>
      <c r="F27" s="59" t="s">
        <v>487</v>
      </c>
      <c r="G27" s="61">
        <v>1577238</v>
      </c>
      <c r="H27" s="123">
        <f t="shared" si="0"/>
        <v>321.16759486453742</v>
      </c>
    </row>
    <row r="28" spans="1:8">
      <c r="A28" s="58">
        <v>408920500187</v>
      </c>
      <c r="B28" s="59" t="s">
        <v>799</v>
      </c>
      <c r="C28" s="60" t="s">
        <v>800</v>
      </c>
      <c r="D28" s="60" t="s">
        <v>801</v>
      </c>
      <c r="E28" s="60" t="s">
        <v>742</v>
      </c>
      <c r="F28" s="59" t="s">
        <v>487</v>
      </c>
      <c r="G28" s="61">
        <v>1577238</v>
      </c>
      <c r="H28" s="123">
        <f t="shared" si="0"/>
        <v>321.16759486453742</v>
      </c>
    </row>
    <row r="29" spans="1:8">
      <c r="A29" s="58">
        <v>408821000407</v>
      </c>
      <c r="B29" s="59" t="s">
        <v>802</v>
      </c>
      <c r="C29" s="60" t="s">
        <v>740</v>
      </c>
      <c r="D29" s="60" t="s">
        <v>803</v>
      </c>
      <c r="E29" s="60" t="s">
        <v>742</v>
      </c>
      <c r="F29" s="59" t="s">
        <v>487</v>
      </c>
      <c r="G29" s="61">
        <v>1478688</v>
      </c>
      <c r="H29" s="123">
        <f t="shared" si="0"/>
        <v>301.10019446339305</v>
      </c>
    </row>
    <row r="30" spans="1:8">
      <c r="A30" s="58">
        <v>408920200019</v>
      </c>
      <c r="B30" s="59" t="s">
        <v>804</v>
      </c>
      <c r="C30" s="60" t="s">
        <v>740</v>
      </c>
      <c r="D30" s="60" t="s">
        <v>805</v>
      </c>
      <c r="E30" s="60" t="s">
        <v>742</v>
      </c>
      <c r="F30" s="59" t="s">
        <v>487</v>
      </c>
      <c r="G30" s="61">
        <v>1478688</v>
      </c>
      <c r="H30" s="123">
        <f t="shared" si="0"/>
        <v>301.10019446339305</v>
      </c>
    </row>
    <row r="31" spans="1:8">
      <c r="A31" s="58">
        <v>350130202820</v>
      </c>
      <c r="B31" s="59" t="s">
        <v>806</v>
      </c>
      <c r="C31" s="60" t="s">
        <v>807</v>
      </c>
      <c r="D31" s="60" t="s">
        <v>808</v>
      </c>
      <c r="E31" s="60" t="s">
        <v>742</v>
      </c>
      <c r="F31" s="59" t="s">
        <v>451</v>
      </c>
      <c r="G31" s="61">
        <v>1470804</v>
      </c>
      <c r="H31" s="123">
        <f t="shared" si="0"/>
        <v>299.49480243130148</v>
      </c>
    </row>
    <row r="32" spans="1:8">
      <c r="A32" s="58">
        <v>350160500752</v>
      </c>
      <c r="B32" s="59" t="s">
        <v>809</v>
      </c>
      <c r="C32" s="60" t="s">
        <v>810</v>
      </c>
      <c r="D32" s="60" t="s">
        <v>811</v>
      </c>
      <c r="E32" s="60" t="s">
        <v>742</v>
      </c>
      <c r="F32" s="59" t="s">
        <v>487</v>
      </c>
      <c r="G32" s="61">
        <v>1470804</v>
      </c>
      <c r="H32" s="123">
        <f t="shared" si="0"/>
        <v>299.49480243130148</v>
      </c>
    </row>
    <row r="33" spans="1:8">
      <c r="A33" s="58">
        <v>408080400135</v>
      </c>
      <c r="B33" s="59" t="s">
        <v>812</v>
      </c>
      <c r="C33" s="60" t="s">
        <v>813</v>
      </c>
      <c r="D33" s="60" t="s">
        <v>814</v>
      </c>
      <c r="E33" s="60" t="s">
        <v>742</v>
      </c>
      <c r="F33" s="59" t="s">
        <v>451</v>
      </c>
      <c r="G33" s="61">
        <v>1470804</v>
      </c>
      <c r="H33" s="123">
        <f t="shared" si="0"/>
        <v>299.49480243130148</v>
      </c>
    </row>
    <row r="34" spans="1:8">
      <c r="A34" s="58">
        <v>408920400093</v>
      </c>
      <c r="B34" s="59" t="s">
        <v>815</v>
      </c>
      <c r="C34" s="60" t="s">
        <v>816</v>
      </c>
      <c r="D34" s="60" t="s">
        <v>817</v>
      </c>
      <c r="E34" s="60" t="s">
        <v>742</v>
      </c>
      <c r="F34" s="59" t="s">
        <v>451</v>
      </c>
      <c r="G34" s="61">
        <v>1419558</v>
      </c>
      <c r="H34" s="123">
        <f t="shared" si="0"/>
        <v>289.05975422270643</v>
      </c>
    </row>
    <row r="35" spans="1:8">
      <c r="A35" s="58">
        <v>396990605301</v>
      </c>
      <c r="B35" s="59" t="s">
        <v>24</v>
      </c>
      <c r="C35" s="60" t="s">
        <v>714</v>
      </c>
      <c r="D35" s="60" t="s">
        <v>818</v>
      </c>
      <c r="E35" s="60" t="s">
        <v>450</v>
      </c>
      <c r="F35" s="59" t="s">
        <v>487</v>
      </c>
      <c r="G35" s="61">
        <v>1348273</v>
      </c>
      <c r="H35" s="123">
        <f t="shared" si="0"/>
        <v>274.54423278591719</v>
      </c>
    </row>
    <row r="36" spans="1:8">
      <c r="A36" s="58">
        <v>408801000800</v>
      </c>
      <c r="B36" s="59" t="s">
        <v>819</v>
      </c>
      <c r="C36" s="60" t="s">
        <v>820</v>
      </c>
      <c r="D36" s="60" t="s">
        <v>821</v>
      </c>
      <c r="E36" s="60" t="s">
        <v>742</v>
      </c>
      <c r="F36" s="59" t="s">
        <v>487</v>
      </c>
      <c r="G36" s="61">
        <v>1314438</v>
      </c>
      <c r="H36" s="123">
        <f t="shared" si="0"/>
        <v>267.65452712815238</v>
      </c>
    </row>
    <row r="37" spans="1:8">
      <c r="A37" s="58">
        <v>389120700248</v>
      </c>
      <c r="B37" s="59" t="s">
        <v>822</v>
      </c>
      <c r="C37" s="60" t="s">
        <v>823</v>
      </c>
      <c r="D37" s="60" t="s">
        <v>824</v>
      </c>
      <c r="E37" s="60" t="s">
        <v>825</v>
      </c>
      <c r="F37" s="59" t="s">
        <v>487</v>
      </c>
      <c r="G37" s="61">
        <v>1276945</v>
      </c>
      <c r="H37" s="123">
        <f t="shared" si="0"/>
        <v>260.0199554057769</v>
      </c>
    </row>
    <row r="38" spans="1:8">
      <c r="A38" s="58">
        <v>408811000646</v>
      </c>
      <c r="B38" s="59" t="s">
        <v>826</v>
      </c>
      <c r="C38" s="60" t="s">
        <v>827</v>
      </c>
      <c r="D38" s="60" t="s">
        <v>828</v>
      </c>
      <c r="E38" s="60" t="s">
        <v>742</v>
      </c>
      <c r="F38" s="59" t="s">
        <v>487</v>
      </c>
      <c r="G38" s="61">
        <v>1261878</v>
      </c>
      <c r="H38" s="123">
        <f t="shared" si="0"/>
        <v>256.95191358087538</v>
      </c>
    </row>
    <row r="39" spans="1:8">
      <c r="A39" s="58">
        <v>408170100190</v>
      </c>
      <c r="B39" s="59" t="s">
        <v>829</v>
      </c>
      <c r="C39" s="60" t="s">
        <v>830</v>
      </c>
      <c r="D39" s="60" t="s">
        <v>831</v>
      </c>
      <c r="E39" s="60" t="s">
        <v>742</v>
      </c>
      <c r="F39" s="59" t="s">
        <v>451</v>
      </c>
      <c r="G39" s="61">
        <v>1229680</v>
      </c>
      <c r="H39" s="123">
        <f t="shared" si="0"/>
        <v>250.39554465022044</v>
      </c>
    </row>
    <row r="40" spans="1:8">
      <c r="A40" s="58">
        <v>399080700156</v>
      </c>
      <c r="B40" s="59" t="s">
        <v>832</v>
      </c>
      <c r="C40" s="60" t="s">
        <v>833</v>
      </c>
      <c r="D40" s="60" t="s">
        <v>834</v>
      </c>
      <c r="E40" s="60" t="s">
        <v>835</v>
      </c>
      <c r="F40" s="59" t="s">
        <v>487</v>
      </c>
      <c r="G40" s="61">
        <v>1225743</v>
      </c>
      <c r="H40" s="123">
        <f t="shared" si="0"/>
        <v>249.59386676712245</v>
      </c>
    </row>
    <row r="41" spans="1:8">
      <c r="A41" s="58">
        <v>399090100769</v>
      </c>
      <c r="B41" s="59" t="s">
        <v>836</v>
      </c>
      <c r="C41" s="60" t="s">
        <v>837</v>
      </c>
      <c r="D41" s="60" t="s">
        <v>838</v>
      </c>
      <c r="E41" s="60" t="s">
        <v>839</v>
      </c>
      <c r="F41" s="59" t="s">
        <v>487</v>
      </c>
      <c r="G41" s="61">
        <v>1225743</v>
      </c>
      <c r="H41" s="123">
        <f t="shared" si="0"/>
        <v>249.59386676712245</v>
      </c>
    </row>
    <row r="42" spans="1:8">
      <c r="A42" s="58">
        <v>399720300010</v>
      </c>
      <c r="B42" s="59" t="s">
        <v>840</v>
      </c>
      <c r="C42" s="60" t="s">
        <v>841</v>
      </c>
      <c r="D42" s="60" t="s">
        <v>842</v>
      </c>
      <c r="E42" s="60" t="s">
        <v>793</v>
      </c>
      <c r="F42" s="59" t="s">
        <v>451</v>
      </c>
      <c r="G42" s="61">
        <v>1225743</v>
      </c>
      <c r="H42" s="123">
        <f t="shared" si="0"/>
        <v>249.59386676712245</v>
      </c>
    </row>
    <row r="43" spans="1:8">
      <c r="A43" s="58">
        <v>408130200060</v>
      </c>
      <c r="B43" s="59" t="s">
        <v>843</v>
      </c>
      <c r="C43" s="60" t="s">
        <v>761</v>
      </c>
      <c r="D43" s="60" t="s">
        <v>844</v>
      </c>
      <c r="E43" s="60" t="s">
        <v>742</v>
      </c>
      <c r="F43" s="59" t="s">
        <v>451</v>
      </c>
      <c r="G43" s="61">
        <v>1225743</v>
      </c>
      <c r="H43" s="123">
        <f t="shared" si="0"/>
        <v>249.59386676712245</v>
      </c>
    </row>
    <row r="44" spans="1:8">
      <c r="A44" s="58">
        <v>408161000271</v>
      </c>
      <c r="B44" s="59" t="s">
        <v>845</v>
      </c>
      <c r="C44" s="60" t="s">
        <v>846</v>
      </c>
      <c r="D44" s="60" t="s">
        <v>847</v>
      </c>
      <c r="E44" s="60" t="s">
        <v>742</v>
      </c>
      <c r="F44" s="59" t="s">
        <v>451</v>
      </c>
      <c r="G44" s="61">
        <v>1225743</v>
      </c>
      <c r="H44" s="123">
        <f t="shared" si="0"/>
        <v>249.59386676712245</v>
      </c>
    </row>
    <row r="45" spans="1:8">
      <c r="A45" s="58">
        <v>408170500015</v>
      </c>
      <c r="B45" s="59" t="s">
        <v>848</v>
      </c>
      <c r="C45" s="60" t="s">
        <v>849</v>
      </c>
      <c r="D45" s="60" t="s">
        <v>850</v>
      </c>
      <c r="E45" s="60" t="s">
        <v>742</v>
      </c>
      <c r="F45" s="59" t="s">
        <v>451</v>
      </c>
      <c r="G45" s="61">
        <v>1225743</v>
      </c>
      <c r="H45" s="123">
        <f t="shared" si="0"/>
        <v>249.59386676712245</v>
      </c>
    </row>
    <row r="46" spans="1:8">
      <c r="A46" s="58">
        <v>408170500023</v>
      </c>
      <c r="B46" s="59" t="s">
        <v>851</v>
      </c>
      <c r="C46" s="60" t="s">
        <v>852</v>
      </c>
      <c r="D46" s="60" t="s">
        <v>853</v>
      </c>
      <c r="E46" s="60" t="s">
        <v>742</v>
      </c>
      <c r="F46" s="59" t="s">
        <v>451</v>
      </c>
      <c r="G46" s="61">
        <v>1225743</v>
      </c>
      <c r="H46" s="123">
        <f t="shared" si="0"/>
        <v>249.59386676712245</v>
      </c>
    </row>
    <row r="47" spans="1:8">
      <c r="A47" s="58">
        <v>408920400107</v>
      </c>
      <c r="B47" s="59" t="s">
        <v>854</v>
      </c>
      <c r="C47" s="60" t="s">
        <v>855</v>
      </c>
      <c r="D47" s="60" t="s">
        <v>856</v>
      </c>
      <c r="E47" s="60" t="s">
        <v>742</v>
      </c>
      <c r="F47" s="59" t="s">
        <v>487</v>
      </c>
      <c r="G47" s="61">
        <v>1225743</v>
      </c>
      <c r="H47" s="123">
        <f t="shared" si="0"/>
        <v>249.59386676712245</v>
      </c>
    </row>
    <row r="48" spans="1:8">
      <c r="A48" s="58">
        <v>395750300272</v>
      </c>
      <c r="B48" s="59" t="s">
        <v>857</v>
      </c>
      <c r="C48" s="60" t="s">
        <v>858</v>
      </c>
      <c r="D48" s="60" t="s">
        <v>859</v>
      </c>
      <c r="E48" s="60" t="s">
        <v>738</v>
      </c>
      <c r="F48" s="59" t="s">
        <v>451</v>
      </c>
      <c r="G48" s="61">
        <v>1211039</v>
      </c>
      <c r="H48" s="123">
        <f t="shared" si="0"/>
        <v>246.59974139423127</v>
      </c>
    </row>
    <row r="49" spans="1:8">
      <c r="A49" s="58">
        <v>399040200291</v>
      </c>
      <c r="B49" s="59" t="s">
        <v>860</v>
      </c>
      <c r="C49" s="60" t="s">
        <v>861</v>
      </c>
      <c r="D49" s="60" t="s">
        <v>862</v>
      </c>
      <c r="E49" s="60" t="s">
        <v>835</v>
      </c>
      <c r="F49" s="59" t="s">
        <v>451</v>
      </c>
      <c r="G49" s="61">
        <v>1183038</v>
      </c>
      <c r="H49" s="123">
        <f t="shared" si="0"/>
        <v>240.89799325995989</v>
      </c>
    </row>
    <row r="50" spans="1:8">
      <c r="A50" s="58">
        <v>403040300161</v>
      </c>
      <c r="B50" s="59" t="s">
        <v>863</v>
      </c>
      <c r="C50" s="60" t="s">
        <v>864</v>
      </c>
      <c r="D50" s="60" t="s">
        <v>865</v>
      </c>
      <c r="E50" s="60" t="s">
        <v>734</v>
      </c>
      <c r="F50" s="59" t="s">
        <v>451</v>
      </c>
      <c r="G50" s="61">
        <v>1183038</v>
      </c>
      <c r="H50" s="123">
        <f t="shared" si="0"/>
        <v>240.89799325995989</v>
      </c>
    </row>
    <row r="51" spans="1:8">
      <c r="A51" s="58">
        <v>399050200051</v>
      </c>
      <c r="B51" s="59" t="s">
        <v>866</v>
      </c>
      <c r="C51" s="60" t="s">
        <v>791</v>
      </c>
      <c r="D51" s="60" t="s">
        <v>867</v>
      </c>
      <c r="E51" s="60" t="s">
        <v>793</v>
      </c>
      <c r="F51" s="59" t="s">
        <v>487</v>
      </c>
      <c r="G51" s="61">
        <v>1176731</v>
      </c>
      <c r="H51" s="123">
        <f t="shared" si="0"/>
        <v>239.61372035960457</v>
      </c>
    </row>
    <row r="52" spans="1:8">
      <c r="A52" s="58">
        <v>408850100089</v>
      </c>
      <c r="B52" s="59" t="s">
        <v>868</v>
      </c>
      <c r="C52" s="60" t="s">
        <v>869</v>
      </c>
      <c r="D52" s="60" t="s">
        <v>870</v>
      </c>
      <c r="E52" s="60" t="s">
        <v>742</v>
      </c>
      <c r="F52" s="59" t="s">
        <v>487</v>
      </c>
      <c r="G52" s="61">
        <v>1137048</v>
      </c>
      <c r="H52" s="123">
        <f t="shared" si="0"/>
        <v>231.53320640609252</v>
      </c>
    </row>
    <row r="53" spans="1:8">
      <c r="A53" s="58">
        <v>408010500027</v>
      </c>
      <c r="B53" s="59" t="s">
        <v>871</v>
      </c>
      <c r="C53" s="60" t="s">
        <v>872</v>
      </c>
      <c r="D53" s="60" t="s">
        <v>873</v>
      </c>
      <c r="E53" s="60" t="s">
        <v>742</v>
      </c>
      <c r="F53" s="59" t="s">
        <v>451</v>
      </c>
      <c r="G53" s="61">
        <v>1117338</v>
      </c>
      <c r="H53" s="123">
        <f t="shared" si="0"/>
        <v>227.51972632586364</v>
      </c>
    </row>
    <row r="54" spans="1:8">
      <c r="A54" s="58">
        <v>408920300072</v>
      </c>
      <c r="B54" s="59" t="s">
        <v>874</v>
      </c>
      <c r="C54" s="60" t="s">
        <v>875</v>
      </c>
      <c r="D54" s="60" t="s">
        <v>876</v>
      </c>
      <c r="E54" s="60" t="s">
        <v>742</v>
      </c>
      <c r="F54" s="59" t="s">
        <v>451</v>
      </c>
      <c r="G54" s="61">
        <v>1117338</v>
      </c>
      <c r="H54" s="123">
        <f t="shared" si="0"/>
        <v>227.51972632586364</v>
      </c>
    </row>
    <row r="55" spans="1:8">
      <c r="A55" s="58">
        <v>400160803639</v>
      </c>
      <c r="B55" s="59" t="s">
        <v>877</v>
      </c>
      <c r="C55" s="60" t="s">
        <v>878</v>
      </c>
      <c r="D55" s="60" t="s">
        <v>879</v>
      </c>
      <c r="E55" s="60" t="s">
        <v>726</v>
      </c>
      <c r="F55" s="59" t="s">
        <v>487</v>
      </c>
      <c r="G55" s="61">
        <v>1103215</v>
      </c>
      <c r="H55" s="123">
        <f t="shared" si="0"/>
        <v>224.64390800150684</v>
      </c>
    </row>
    <row r="56" spans="1:8">
      <c r="A56" s="58">
        <v>390910800526</v>
      </c>
      <c r="B56" s="59" t="s">
        <v>880</v>
      </c>
      <c r="C56" s="60" t="s">
        <v>881</v>
      </c>
      <c r="D56" s="60" t="s">
        <v>882</v>
      </c>
      <c r="E56" s="60" t="s">
        <v>883</v>
      </c>
      <c r="F56" s="59" t="s">
        <v>487</v>
      </c>
      <c r="G56" s="61">
        <v>1103212</v>
      </c>
      <c r="H56" s="123">
        <f t="shared" si="0"/>
        <v>224.64329712173816</v>
      </c>
    </row>
    <row r="57" spans="1:8">
      <c r="A57" s="58">
        <v>393180400135</v>
      </c>
      <c r="B57" s="59" t="s">
        <v>884</v>
      </c>
      <c r="C57" s="60" t="s">
        <v>885</v>
      </c>
      <c r="D57" s="60" t="s">
        <v>886</v>
      </c>
      <c r="E57" s="60" t="s">
        <v>887</v>
      </c>
      <c r="F57" s="59" t="s">
        <v>451</v>
      </c>
      <c r="G57" s="61">
        <v>1103212</v>
      </c>
      <c r="H57" s="123">
        <f t="shared" si="0"/>
        <v>224.64329712173816</v>
      </c>
    </row>
    <row r="58" spans="1:8">
      <c r="A58" s="58">
        <v>395160100341</v>
      </c>
      <c r="B58" s="59" t="s">
        <v>888</v>
      </c>
      <c r="C58" s="60" t="s">
        <v>889</v>
      </c>
      <c r="D58" s="60" t="s">
        <v>890</v>
      </c>
      <c r="E58" s="60" t="s">
        <v>753</v>
      </c>
      <c r="F58" s="59" t="s">
        <v>451</v>
      </c>
      <c r="G58" s="61">
        <v>1103212</v>
      </c>
      <c r="H58" s="123">
        <f t="shared" si="0"/>
        <v>224.64329712173816</v>
      </c>
    </row>
    <row r="59" spans="1:8">
      <c r="A59" s="58">
        <v>396750300082</v>
      </c>
      <c r="B59" s="59" t="s">
        <v>255</v>
      </c>
      <c r="C59" s="60" t="s">
        <v>891</v>
      </c>
      <c r="D59" s="60" t="s">
        <v>892</v>
      </c>
      <c r="E59" s="60" t="s">
        <v>450</v>
      </c>
      <c r="F59" s="59" t="s">
        <v>451</v>
      </c>
      <c r="G59" s="61">
        <v>1103212</v>
      </c>
      <c r="H59" s="123">
        <f t="shared" si="0"/>
        <v>224.64329712173816</v>
      </c>
    </row>
    <row r="60" spans="1:8">
      <c r="A60" s="58">
        <v>403090500179</v>
      </c>
      <c r="B60" s="59" t="s">
        <v>893</v>
      </c>
      <c r="C60" s="60" t="s">
        <v>894</v>
      </c>
      <c r="D60" s="60" t="s">
        <v>895</v>
      </c>
      <c r="E60" s="60" t="s">
        <v>734</v>
      </c>
      <c r="F60" s="59" t="s">
        <v>451</v>
      </c>
      <c r="G60" s="61">
        <v>1103212</v>
      </c>
      <c r="H60" s="123">
        <f t="shared" si="0"/>
        <v>224.64329712173816</v>
      </c>
    </row>
    <row r="61" spans="1:8">
      <c r="A61" s="58">
        <v>408920200094</v>
      </c>
      <c r="B61" s="59" t="s">
        <v>896</v>
      </c>
      <c r="C61" s="60" t="s">
        <v>897</v>
      </c>
      <c r="D61" s="60" t="s">
        <v>898</v>
      </c>
      <c r="E61" s="60" t="s">
        <v>742</v>
      </c>
      <c r="F61" s="59" t="s">
        <v>451</v>
      </c>
      <c r="G61" s="61">
        <v>1103212</v>
      </c>
      <c r="H61" s="123">
        <f t="shared" si="0"/>
        <v>224.64329712173816</v>
      </c>
    </row>
    <row r="62" spans="1:8">
      <c r="A62" s="58">
        <v>408940700093</v>
      </c>
      <c r="B62" s="59" t="s">
        <v>899</v>
      </c>
      <c r="C62" s="60" t="s">
        <v>897</v>
      </c>
      <c r="D62" s="60" t="s">
        <v>900</v>
      </c>
      <c r="E62" s="60" t="s">
        <v>742</v>
      </c>
      <c r="F62" s="59" t="s">
        <v>451</v>
      </c>
      <c r="G62" s="61">
        <v>1103212</v>
      </c>
      <c r="H62" s="123">
        <f t="shared" si="0"/>
        <v>224.64329712173816</v>
      </c>
    </row>
    <row r="63" spans="1:8">
      <c r="A63" s="58">
        <v>403080700561</v>
      </c>
      <c r="B63" s="59" t="s">
        <v>901</v>
      </c>
      <c r="C63" s="60" t="s">
        <v>902</v>
      </c>
      <c r="D63" s="60" t="s">
        <v>903</v>
      </c>
      <c r="E63" s="60" t="s">
        <v>734</v>
      </c>
      <c r="F63" s="59" t="s">
        <v>487</v>
      </c>
      <c r="G63" s="61">
        <v>1093410</v>
      </c>
      <c r="H63" s="123">
        <f t="shared" si="0"/>
        <v>222.64734929087041</v>
      </c>
    </row>
    <row r="64" spans="1:8">
      <c r="A64" s="58">
        <v>408120500308</v>
      </c>
      <c r="B64" s="59" t="s">
        <v>904</v>
      </c>
      <c r="C64" s="60" t="s">
        <v>905</v>
      </c>
      <c r="D64" s="60" t="s">
        <v>906</v>
      </c>
      <c r="E64" s="60" t="s">
        <v>742</v>
      </c>
      <c r="F64" s="59" t="s">
        <v>487</v>
      </c>
      <c r="G64" s="61">
        <v>1078706</v>
      </c>
      <c r="H64" s="123">
        <f t="shared" si="0"/>
        <v>219.6532239179792</v>
      </c>
    </row>
    <row r="65" spans="1:8">
      <c r="A65" s="58">
        <v>408760300445</v>
      </c>
      <c r="B65" s="59" t="s">
        <v>907</v>
      </c>
      <c r="C65" s="60" t="s">
        <v>908</v>
      </c>
      <c r="D65" s="60" t="s">
        <v>909</v>
      </c>
      <c r="E65" s="60" t="s">
        <v>742</v>
      </c>
      <c r="F65" s="59" t="s">
        <v>451</v>
      </c>
      <c r="G65" s="61">
        <v>1058208</v>
      </c>
      <c r="H65" s="123">
        <f t="shared" si="0"/>
        <v>215.47928608517702</v>
      </c>
    </row>
    <row r="66" spans="1:8">
      <c r="A66" s="58">
        <v>408760300461</v>
      </c>
      <c r="B66" s="59" t="s">
        <v>910</v>
      </c>
      <c r="C66" s="60" t="s">
        <v>911</v>
      </c>
      <c r="D66" s="60" t="s">
        <v>912</v>
      </c>
      <c r="E66" s="60" t="s">
        <v>742</v>
      </c>
      <c r="F66" s="59" t="s">
        <v>451</v>
      </c>
      <c r="G66" s="61">
        <v>1051638</v>
      </c>
      <c r="H66" s="123">
        <f t="shared" ref="H66:H129" si="1">G66/4910.95</f>
        <v>214.1414593917674</v>
      </c>
    </row>
    <row r="67" spans="1:8">
      <c r="A67" s="58">
        <v>408821000369</v>
      </c>
      <c r="B67" s="59" t="s">
        <v>913</v>
      </c>
      <c r="C67" s="60" t="s">
        <v>914</v>
      </c>
      <c r="D67" s="60" t="s">
        <v>915</v>
      </c>
      <c r="E67" s="60" t="s">
        <v>742</v>
      </c>
      <c r="F67" s="59" t="s">
        <v>451</v>
      </c>
      <c r="G67" s="61">
        <v>1051638</v>
      </c>
      <c r="H67" s="123">
        <f t="shared" si="1"/>
        <v>214.1414593917674</v>
      </c>
    </row>
    <row r="68" spans="1:8">
      <c r="A68" s="58">
        <v>408821000385</v>
      </c>
      <c r="B68" s="59" t="s">
        <v>916</v>
      </c>
      <c r="C68" s="60" t="s">
        <v>740</v>
      </c>
      <c r="D68" s="60" t="s">
        <v>917</v>
      </c>
      <c r="E68" s="60" t="s">
        <v>742</v>
      </c>
      <c r="F68" s="59" t="s">
        <v>487</v>
      </c>
      <c r="G68" s="61">
        <v>1051638</v>
      </c>
      <c r="H68" s="123">
        <f t="shared" si="1"/>
        <v>214.1414593917674</v>
      </c>
    </row>
    <row r="69" spans="1:8">
      <c r="A69" s="58">
        <v>408860600063</v>
      </c>
      <c r="B69" s="59" t="s">
        <v>918</v>
      </c>
      <c r="C69" s="60" t="s">
        <v>919</v>
      </c>
      <c r="D69" s="60" t="s">
        <v>920</v>
      </c>
      <c r="E69" s="60" t="s">
        <v>742</v>
      </c>
      <c r="F69" s="59" t="s">
        <v>451</v>
      </c>
      <c r="G69" s="61">
        <v>1051638</v>
      </c>
      <c r="H69" s="123">
        <f t="shared" si="1"/>
        <v>214.1414593917674</v>
      </c>
    </row>
    <row r="70" spans="1:8">
      <c r="A70" s="58">
        <v>408891100018</v>
      </c>
      <c r="B70" s="59" t="s">
        <v>921</v>
      </c>
      <c r="C70" s="60" t="s">
        <v>922</v>
      </c>
      <c r="D70" s="60" t="s">
        <v>923</v>
      </c>
      <c r="E70" s="60" t="s">
        <v>742</v>
      </c>
      <c r="F70" s="59" t="s">
        <v>451</v>
      </c>
      <c r="G70" s="61">
        <v>1051638</v>
      </c>
      <c r="H70" s="123">
        <f t="shared" si="1"/>
        <v>214.1414593917674</v>
      </c>
    </row>
    <row r="71" spans="1:8">
      <c r="A71" s="58">
        <v>408900400011</v>
      </c>
      <c r="B71" s="59" t="s">
        <v>924</v>
      </c>
      <c r="C71" s="60" t="s">
        <v>919</v>
      </c>
      <c r="D71" s="60" t="s">
        <v>925</v>
      </c>
      <c r="E71" s="60" t="s">
        <v>742</v>
      </c>
      <c r="F71" s="59" t="s">
        <v>451</v>
      </c>
      <c r="G71" s="61">
        <v>1051638</v>
      </c>
      <c r="H71" s="123">
        <f t="shared" si="1"/>
        <v>214.1414593917674</v>
      </c>
    </row>
    <row r="72" spans="1:8">
      <c r="A72" s="58">
        <v>408910500090</v>
      </c>
      <c r="B72" s="59" t="s">
        <v>926</v>
      </c>
      <c r="C72" s="60" t="s">
        <v>919</v>
      </c>
      <c r="D72" s="60" t="s">
        <v>796</v>
      </c>
      <c r="E72" s="60" t="s">
        <v>742</v>
      </c>
      <c r="F72" s="59" t="s">
        <v>487</v>
      </c>
      <c r="G72" s="61">
        <v>1051638</v>
      </c>
      <c r="H72" s="123">
        <f t="shared" si="1"/>
        <v>214.1414593917674</v>
      </c>
    </row>
    <row r="73" spans="1:8">
      <c r="A73" s="58">
        <v>408980700223</v>
      </c>
      <c r="B73" s="59" t="s">
        <v>927</v>
      </c>
      <c r="C73" s="60" t="s">
        <v>928</v>
      </c>
      <c r="D73" s="60" t="s">
        <v>929</v>
      </c>
      <c r="E73" s="60" t="s">
        <v>742</v>
      </c>
      <c r="F73" s="59" t="s">
        <v>451</v>
      </c>
      <c r="G73" s="61">
        <v>1018788</v>
      </c>
      <c r="H73" s="123">
        <f t="shared" si="1"/>
        <v>207.45232592471925</v>
      </c>
    </row>
    <row r="74" spans="1:8">
      <c r="A74" s="58">
        <v>403160200453</v>
      </c>
      <c r="B74" s="59" t="s">
        <v>930</v>
      </c>
      <c r="C74" s="60" t="s">
        <v>931</v>
      </c>
      <c r="D74" s="60" t="s">
        <v>932</v>
      </c>
      <c r="E74" s="60" t="s">
        <v>734</v>
      </c>
      <c r="F74" s="59" t="s">
        <v>451</v>
      </c>
      <c r="G74" s="61">
        <v>990682</v>
      </c>
      <c r="H74" s="123">
        <f t="shared" si="1"/>
        <v>201.72919699854407</v>
      </c>
    </row>
    <row r="75" spans="1:8">
      <c r="A75" s="58">
        <v>408791000334</v>
      </c>
      <c r="B75" s="59" t="s">
        <v>933</v>
      </c>
      <c r="C75" s="60" t="s">
        <v>934</v>
      </c>
      <c r="D75" s="60" t="s">
        <v>935</v>
      </c>
      <c r="E75" s="60" t="s">
        <v>742</v>
      </c>
      <c r="F75" s="59" t="s">
        <v>487</v>
      </c>
      <c r="G75" s="61">
        <v>985938</v>
      </c>
      <c r="H75" s="123">
        <f t="shared" si="1"/>
        <v>200.76319245767112</v>
      </c>
    </row>
    <row r="76" spans="1:8">
      <c r="A76" s="58">
        <v>408821000351</v>
      </c>
      <c r="B76" s="59" t="s">
        <v>936</v>
      </c>
      <c r="C76" s="60" t="s">
        <v>922</v>
      </c>
      <c r="D76" s="60" t="s">
        <v>937</v>
      </c>
      <c r="E76" s="60" t="s">
        <v>742</v>
      </c>
      <c r="F76" s="59" t="s">
        <v>451</v>
      </c>
      <c r="G76" s="61">
        <v>985938</v>
      </c>
      <c r="H76" s="123">
        <f t="shared" si="1"/>
        <v>200.76319245767112</v>
      </c>
    </row>
    <row r="77" spans="1:8">
      <c r="A77" s="58">
        <v>408821000415</v>
      </c>
      <c r="B77" s="59" t="s">
        <v>938</v>
      </c>
      <c r="C77" s="60" t="s">
        <v>740</v>
      </c>
      <c r="D77" s="60" t="s">
        <v>939</v>
      </c>
      <c r="E77" s="60" t="s">
        <v>742</v>
      </c>
      <c r="F77" s="59" t="s">
        <v>487</v>
      </c>
      <c r="G77" s="61">
        <v>985938</v>
      </c>
      <c r="H77" s="123">
        <f t="shared" si="1"/>
        <v>200.76319245767112</v>
      </c>
    </row>
    <row r="78" spans="1:8">
      <c r="A78" s="58">
        <v>408850400031</v>
      </c>
      <c r="B78" s="59" t="s">
        <v>940</v>
      </c>
      <c r="C78" s="60" t="s">
        <v>941</v>
      </c>
      <c r="D78" s="60" t="s">
        <v>942</v>
      </c>
      <c r="E78" s="60" t="s">
        <v>742</v>
      </c>
      <c r="F78" s="59" t="s">
        <v>487</v>
      </c>
      <c r="G78" s="61">
        <v>985938</v>
      </c>
      <c r="H78" s="123">
        <f t="shared" si="1"/>
        <v>200.76319245767112</v>
      </c>
    </row>
    <row r="79" spans="1:8">
      <c r="A79" s="58">
        <v>408880200045</v>
      </c>
      <c r="B79" s="59" t="s">
        <v>943</v>
      </c>
      <c r="C79" s="60" t="s">
        <v>869</v>
      </c>
      <c r="D79" s="60" t="s">
        <v>944</v>
      </c>
      <c r="E79" s="60" t="s">
        <v>742</v>
      </c>
      <c r="F79" s="59" t="s">
        <v>487</v>
      </c>
      <c r="G79" s="61">
        <v>985938</v>
      </c>
      <c r="H79" s="123">
        <f t="shared" si="1"/>
        <v>200.76319245767112</v>
      </c>
    </row>
    <row r="80" spans="1:8">
      <c r="A80" s="58">
        <v>392860900462</v>
      </c>
      <c r="B80" s="59" t="s">
        <v>945</v>
      </c>
      <c r="C80" s="60" t="s">
        <v>946</v>
      </c>
      <c r="D80" s="60" t="s">
        <v>947</v>
      </c>
      <c r="E80" s="60" t="s">
        <v>948</v>
      </c>
      <c r="F80" s="59" t="s">
        <v>451</v>
      </c>
      <c r="G80" s="61">
        <v>980682</v>
      </c>
      <c r="H80" s="123">
        <f t="shared" si="1"/>
        <v>199.69293110294342</v>
      </c>
    </row>
    <row r="81" spans="1:8">
      <c r="A81" s="58">
        <v>399000700738</v>
      </c>
      <c r="B81" s="59" t="s">
        <v>949</v>
      </c>
      <c r="C81" s="60" t="s">
        <v>950</v>
      </c>
      <c r="D81" s="60" t="s">
        <v>951</v>
      </c>
      <c r="E81" s="60" t="s">
        <v>839</v>
      </c>
      <c r="F81" s="59" t="s">
        <v>487</v>
      </c>
      <c r="G81" s="61">
        <v>980682</v>
      </c>
      <c r="H81" s="123">
        <f t="shared" si="1"/>
        <v>199.69293110294342</v>
      </c>
    </row>
    <row r="82" spans="1:8">
      <c r="A82" s="58">
        <v>399100200261</v>
      </c>
      <c r="B82" s="59" t="s">
        <v>952</v>
      </c>
      <c r="C82" s="60" t="s">
        <v>953</v>
      </c>
      <c r="D82" s="60" t="s">
        <v>954</v>
      </c>
      <c r="E82" s="60" t="s">
        <v>835</v>
      </c>
      <c r="F82" s="59" t="s">
        <v>451</v>
      </c>
      <c r="G82" s="61">
        <v>980682</v>
      </c>
      <c r="H82" s="123">
        <f t="shared" si="1"/>
        <v>199.69293110294342</v>
      </c>
    </row>
    <row r="83" spans="1:8">
      <c r="A83" s="58">
        <v>399100400162</v>
      </c>
      <c r="B83" s="59" t="s">
        <v>955</v>
      </c>
      <c r="C83" s="60" t="s">
        <v>833</v>
      </c>
      <c r="D83" s="60" t="s">
        <v>956</v>
      </c>
      <c r="E83" s="60" t="s">
        <v>793</v>
      </c>
      <c r="F83" s="59" t="s">
        <v>487</v>
      </c>
      <c r="G83" s="61">
        <v>980682</v>
      </c>
      <c r="H83" s="123">
        <f t="shared" si="1"/>
        <v>199.69293110294342</v>
      </c>
    </row>
    <row r="84" spans="1:8">
      <c r="A84" s="58">
        <v>399190500322</v>
      </c>
      <c r="B84" s="59" t="s">
        <v>957</v>
      </c>
      <c r="C84" s="60" t="s">
        <v>958</v>
      </c>
      <c r="D84" s="60" t="s">
        <v>959</v>
      </c>
      <c r="E84" s="60" t="s">
        <v>839</v>
      </c>
      <c r="F84" s="59" t="s">
        <v>451</v>
      </c>
      <c r="G84" s="61">
        <v>980682</v>
      </c>
      <c r="H84" s="123">
        <f t="shared" si="1"/>
        <v>199.69293110294342</v>
      </c>
    </row>
    <row r="85" spans="1:8">
      <c r="A85" s="58">
        <v>399821000271</v>
      </c>
      <c r="B85" s="59" t="s">
        <v>960</v>
      </c>
      <c r="C85" s="60" t="s">
        <v>961</v>
      </c>
      <c r="D85" s="60" t="s">
        <v>962</v>
      </c>
      <c r="E85" s="60" t="s">
        <v>793</v>
      </c>
      <c r="F85" s="59" t="s">
        <v>487</v>
      </c>
      <c r="G85" s="61">
        <v>980682</v>
      </c>
      <c r="H85" s="123">
        <f t="shared" si="1"/>
        <v>199.69293110294342</v>
      </c>
    </row>
    <row r="86" spans="1:8">
      <c r="A86" s="58">
        <v>401170300534</v>
      </c>
      <c r="B86" s="59" t="s">
        <v>963</v>
      </c>
      <c r="C86" s="60" t="s">
        <v>964</v>
      </c>
      <c r="D86" s="60" t="s">
        <v>965</v>
      </c>
      <c r="E86" s="60" t="s">
        <v>966</v>
      </c>
      <c r="F86" s="59" t="s">
        <v>487</v>
      </c>
      <c r="G86" s="61">
        <v>980682</v>
      </c>
      <c r="H86" s="123">
        <f t="shared" si="1"/>
        <v>199.69293110294342</v>
      </c>
    </row>
    <row r="87" spans="1:8">
      <c r="A87" s="58">
        <v>408000200131</v>
      </c>
      <c r="B87" s="59" t="s">
        <v>967</v>
      </c>
      <c r="C87" s="60" t="s">
        <v>968</v>
      </c>
      <c r="D87" s="60" t="s">
        <v>969</v>
      </c>
      <c r="E87" s="60" t="s">
        <v>742</v>
      </c>
      <c r="F87" s="59" t="s">
        <v>451</v>
      </c>
      <c r="G87" s="61">
        <v>980682</v>
      </c>
      <c r="H87" s="123">
        <f t="shared" si="1"/>
        <v>199.69293110294342</v>
      </c>
    </row>
    <row r="88" spans="1:8">
      <c r="A88" s="58">
        <v>408070100052</v>
      </c>
      <c r="B88" s="59" t="s">
        <v>970</v>
      </c>
      <c r="C88" s="60" t="s">
        <v>971</v>
      </c>
      <c r="D88" s="60" t="s">
        <v>972</v>
      </c>
      <c r="E88" s="60" t="s">
        <v>742</v>
      </c>
      <c r="F88" s="59" t="s">
        <v>487</v>
      </c>
      <c r="G88" s="61">
        <v>980682</v>
      </c>
      <c r="H88" s="123">
        <f t="shared" si="1"/>
        <v>199.69293110294342</v>
      </c>
    </row>
    <row r="89" spans="1:8">
      <c r="A89" s="58">
        <v>408091000023</v>
      </c>
      <c r="B89" s="59" t="s">
        <v>973</v>
      </c>
      <c r="C89" s="60" t="s">
        <v>974</v>
      </c>
      <c r="D89" s="60" t="s">
        <v>975</v>
      </c>
      <c r="E89" s="60" t="s">
        <v>742</v>
      </c>
      <c r="F89" s="59" t="s">
        <v>451</v>
      </c>
      <c r="G89" s="61">
        <v>980682</v>
      </c>
      <c r="H89" s="123">
        <f t="shared" si="1"/>
        <v>199.69293110294342</v>
      </c>
    </row>
    <row r="90" spans="1:8">
      <c r="A90" s="58">
        <v>408140300313</v>
      </c>
      <c r="B90" s="59" t="s">
        <v>976</v>
      </c>
      <c r="C90" s="60" t="s">
        <v>977</v>
      </c>
      <c r="D90" s="60" t="s">
        <v>978</v>
      </c>
      <c r="E90" s="60" t="s">
        <v>742</v>
      </c>
      <c r="F90" s="59" t="s">
        <v>451</v>
      </c>
      <c r="G90" s="61">
        <v>980682</v>
      </c>
      <c r="H90" s="123">
        <f t="shared" si="1"/>
        <v>199.69293110294342</v>
      </c>
    </row>
    <row r="91" spans="1:8">
      <c r="A91" s="58">
        <v>408770300591</v>
      </c>
      <c r="B91" s="59" t="s">
        <v>979</v>
      </c>
      <c r="C91" s="60" t="s">
        <v>764</v>
      </c>
      <c r="D91" s="60" t="s">
        <v>980</v>
      </c>
      <c r="E91" s="60" t="s">
        <v>742</v>
      </c>
      <c r="F91" s="59" t="s">
        <v>487</v>
      </c>
      <c r="G91" s="61">
        <v>980682</v>
      </c>
      <c r="H91" s="123">
        <f t="shared" si="1"/>
        <v>199.69293110294342</v>
      </c>
    </row>
    <row r="92" spans="1:8">
      <c r="A92" s="58">
        <v>408970100104</v>
      </c>
      <c r="B92" s="59" t="s">
        <v>981</v>
      </c>
      <c r="C92" s="60" t="s">
        <v>982</v>
      </c>
      <c r="D92" s="60" t="s">
        <v>983</v>
      </c>
      <c r="E92" s="60" t="s">
        <v>742</v>
      </c>
      <c r="F92" s="59" t="s">
        <v>487</v>
      </c>
      <c r="G92" s="61">
        <v>980682</v>
      </c>
      <c r="H92" s="123">
        <f t="shared" si="1"/>
        <v>199.69293110294342</v>
      </c>
    </row>
    <row r="93" spans="1:8">
      <c r="A93" s="58">
        <v>390941060849</v>
      </c>
      <c r="B93" s="59" t="s">
        <v>984</v>
      </c>
      <c r="C93" s="60" t="s">
        <v>985</v>
      </c>
      <c r="D93" s="60" t="s">
        <v>986</v>
      </c>
      <c r="E93" s="60" t="s">
        <v>987</v>
      </c>
      <c r="F93" s="59" t="s">
        <v>487</v>
      </c>
      <c r="G93" s="61">
        <v>961077</v>
      </c>
      <c r="H93" s="123">
        <f t="shared" si="1"/>
        <v>195.70083181461837</v>
      </c>
    </row>
    <row r="94" spans="1:8">
      <c r="A94" s="58">
        <v>390901200800</v>
      </c>
      <c r="B94" s="59" t="s">
        <v>988</v>
      </c>
      <c r="C94" s="60" t="s">
        <v>989</v>
      </c>
      <c r="D94" s="60" t="s">
        <v>990</v>
      </c>
      <c r="E94" s="60" t="s">
        <v>987</v>
      </c>
      <c r="F94" s="59" t="s">
        <v>487</v>
      </c>
      <c r="G94" s="61">
        <v>946373</v>
      </c>
      <c r="H94" s="123">
        <f t="shared" si="1"/>
        <v>192.70670644172716</v>
      </c>
    </row>
    <row r="95" spans="1:8">
      <c r="A95" s="58">
        <v>391900800010</v>
      </c>
      <c r="B95" s="59" t="s">
        <v>991</v>
      </c>
      <c r="C95" s="60" t="s">
        <v>992</v>
      </c>
      <c r="D95" s="60" t="s">
        <v>993</v>
      </c>
      <c r="E95" s="60" t="s">
        <v>994</v>
      </c>
      <c r="F95" s="59" t="s">
        <v>451</v>
      </c>
      <c r="G95" s="61">
        <v>926769</v>
      </c>
      <c r="H95" s="123">
        <f t="shared" si="1"/>
        <v>188.71481077999167</v>
      </c>
    </row>
    <row r="96" spans="1:8">
      <c r="A96" s="58">
        <v>403100200101</v>
      </c>
      <c r="B96" s="59" t="s">
        <v>995</v>
      </c>
      <c r="C96" s="60" t="s">
        <v>894</v>
      </c>
      <c r="D96" s="60" t="s">
        <v>996</v>
      </c>
      <c r="E96" s="60" t="s">
        <v>734</v>
      </c>
      <c r="F96" s="59" t="s">
        <v>451</v>
      </c>
      <c r="G96" s="61">
        <v>924511</v>
      </c>
      <c r="H96" s="123">
        <f t="shared" si="1"/>
        <v>188.25502194076503</v>
      </c>
    </row>
    <row r="97" spans="1:8">
      <c r="A97" s="58">
        <v>408061000185</v>
      </c>
      <c r="B97" s="59" t="s">
        <v>997</v>
      </c>
      <c r="C97" s="60" t="s">
        <v>998</v>
      </c>
      <c r="D97" s="60" t="s">
        <v>999</v>
      </c>
      <c r="E97" s="60" t="s">
        <v>742</v>
      </c>
      <c r="F97" s="59" t="s">
        <v>487</v>
      </c>
      <c r="G97" s="61">
        <v>920238</v>
      </c>
      <c r="H97" s="123">
        <f t="shared" si="1"/>
        <v>187.38492552357488</v>
      </c>
    </row>
    <row r="98" spans="1:8">
      <c r="A98" s="58">
        <v>408790300270</v>
      </c>
      <c r="B98" s="59" t="s">
        <v>1000</v>
      </c>
      <c r="C98" s="60" t="s">
        <v>1001</v>
      </c>
      <c r="D98" s="60" t="s">
        <v>1002</v>
      </c>
      <c r="E98" s="60" t="s">
        <v>742</v>
      </c>
      <c r="F98" s="59" t="s">
        <v>451</v>
      </c>
      <c r="G98" s="61">
        <v>920238</v>
      </c>
      <c r="H98" s="123">
        <f t="shared" si="1"/>
        <v>187.38492552357488</v>
      </c>
    </row>
    <row r="99" spans="1:8">
      <c r="A99" s="58">
        <v>395170601364</v>
      </c>
      <c r="B99" s="59" t="s">
        <v>1003</v>
      </c>
      <c r="C99" s="60" t="s">
        <v>1004</v>
      </c>
      <c r="D99" s="60" t="s">
        <v>1005</v>
      </c>
      <c r="E99" s="60" t="s">
        <v>753</v>
      </c>
      <c r="F99" s="59" t="s">
        <v>451</v>
      </c>
      <c r="G99" s="61">
        <v>907163</v>
      </c>
      <c r="H99" s="123">
        <f t="shared" si="1"/>
        <v>184.72250786507703</v>
      </c>
    </row>
    <row r="100" spans="1:8">
      <c r="A100" s="58">
        <v>395950410391</v>
      </c>
      <c r="B100" s="59" t="s">
        <v>1006</v>
      </c>
      <c r="C100" s="60" t="s">
        <v>1007</v>
      </c>
      <c r="D100" s="60" t="s">
        <v>1008</v>
      </c>
      <c r="E100" s="60" t="s">
        <v>753</v>
      </c>
      <c r="F100" s="59" t="s">
        <v>487</v>
      </c>
      <c r="G100" s="61">
        <v>882658</v>
      </c>
      <c r="H100" s="123">
        <f t="shared" si="1"/>
        <v>179.73263828790763</v>
      </c>
    </row>
    <row r="101" spans="1:8">
      <c r="A101" s="58">
        <v>395031100342</v>
      </c>
      <c r="B101" s="59" t="s">
        <v>1009</v>
      </c>
      <c r="C101" s="60" t="s">
        <v>1007</v>
      </c>
      <c r="D101" s="60" t="s">
        <v>1010</v>
      </c>
      <c r="E101" s="60" t="s">
        <v>753</v>
      </c>
      <c r="F101" s="59" t="s">
        <v>487</v>
      </c>
      <c r="G101" s="61">
        <v>882657</v>
      </c>
      <c r="H101" s="123">
        <f t="shared" si="1"/>
        <v>179.73243466131808</v>
      </c>
    </row>
    <row r="102" spans="1:8">
      <c r="A102" s="58">
        <v>408931200070</v>
      </c>
      <c r="B102" s="59" t="s">
        <v>1011</v>
      </c>
      <c r="C102" s="60" t="s">
        <v>919</v>
      </c>
      <c r="D102" s="60" t="s">
        <v>1012</v>
      </c>
      <c r="E102" s="60" t="s">
        <v>742</v>
      </c>
      <c r="F102" s="59" t="s">
        <v>451</v>
      </c>
      <c r="G102" s="61">
        <v>880818</v>
      </c>
      <c r="H102" s="123">
        <f t="shared" si="1"/>
        <v>179.35796536311713</v>
      </c>
    </row>
    <row r="103" spans="1:8">
      <c r="A103" s="58">
        <v>408200300113</v>
      </c>
      <c r="B103" s="59" t="s">
        <v>1013</v>
      </c>
      <c r="C103" s="60" t="s">
        <v>1014</v>
      </c>
      <c r="D103" s="60" t="s">
        <v>1015</v>
      </c>
      <c r="E103" s="60" t="s">
        <v>742</v>
      </c>
      <c r="F103" s="59" t="s">
        <v>451</v>
      </c>
      <c r="G103" s="61">
        <v>867520</v>
      </c>
      <c r="H103" s="123">
        <f t="shared" si="1"/>
        <v>176.65013897514737</v>
      </c>
    </row>
    <row r="104" spans="1:8">
      <c r="A104" s="58">
        <v>408200300121</v>
      </c>
      <c r="B104" s="59" t="s">
        <v>1016</v>
      </c>
      <c r="C104" s="60" t="s">
        <v>869</v>
      </c>
      <c r="D104" s="60" t="s">
        <v>1017</v>
      </c>
      <c r="E104" s="60" t="s">
        <v>742</v>
      </c>
      <c r="F104" s="59" t="s">
        <v>451</v>
      </c>
      <c r="G104" s="61">
        <v>867520</v>
      </c>
      <c r="H104" s="123">
        <f t="shared" si="1"/>
        <v>176.65013897514737</v>
      </c>
    </row>
    <row r="105" spans="1:8">
      <c r="A105" s="58">
        <v>396091001111</v>
      </c>
      <c r="B105" s="59" t="s">
        <v>299</v>
      </c>
      <c r="C105" s="60" t="s">
        <v>1018</v>
      </c>
      <c r="D105" s="60" t="s">
        <v>675</v>
      </c>
      <c r="E105" s="60" t="s">
        <v>450</v>
      </c>
      <c r="F105" s="59" t="s">
        <v>487</v>
      </c>
      <c r="G105" s="61">
        <v>858151</v>
      </c>
      <c r="H105" s="123">
        <f t="shared" si="1"/>
        <v>174.74236145755913</v>
      </c>
    </row>
    <row r="106" spans="1:8">
      <c r="A106" s="58">
        <v>408061000169</v>
      </c>
      <c r="B106" s="59" t="s">
        <v>1019</v>
      </c>
      <c r="C106" s="60" t="s">
        <v>1020</v>
      </c>
      <c r="D106" s="60" t="s">
        <v>1021</v>
      </c>
      <c r="E106" s="60" t="s">
        <v>742</v>
      </c>
      <c r="F106" s="59" t="s">
        <v>487</v>
      </c>
      <c r="G106" s="61">
        <v>858151</v>
      </c>
      <c r="H106" s="123">
        <f t="shared" si="1"/>
        <v>174.74236145755913</v>
      </c>
    </row>
    <row r="107" spans="1:8">
      <c r="A107" s="58">
        <v>408671000969</v>
      </c>
      <c r="B107" s="59" t="s">
        <v>1022</v>
      </c>
      <c r="C107" s="60" t="s">
        <v>764</v>
      </c>
      <c r="D107" s="60" t="s">
        <v>1023</v>
      </c>
      <c r="E107" s="60" t="s">
        <v>742</v>
      </c>
      <c r="F107" s="59" t="s">
        <v>487</v>
      </c>
      <c r="G107" s="61">
        <v>858151</v>
      </c>
      <c r="H107" s="123">
        <f t="shared" si="1"/>
        <v>174.74236145755913</v>
      </c>
    </row>
    <row r="108" spans="1:8">
      <c r="A108" s="58">
        <v>408880800034</v>
      </c>
      <c r="B108" s="59" t="s">
        <v>1024</v>
      </c>
      <c r="C108" s="60" t="s">
        <v>764</v>
      </c>
      <c r="D108" s="60" t="s">
        <v>1025</v>
      </c>
      <c r="E108" s="60" t="s">
        <v>742</v>
      </c>
      <c r="F108" s="59" t="s">
        <v>451</v>
      </c>
      <c r="G108" s="61">
        <v>858151</v>
      </c>
      <c r="H108" s="123">
        <f t="shared" si="1"/>
        <v>174.74236145755913</v>
      </c>
    </row>
    <row r="109" spans="1:8">
      <c r="A109" s="58">
        <v>408890400051</v>
      </c>
      <c r="B109" s="59" t="s">
        <v>1026</v>
      </c>
      <c r="C109" s="60" t="s">
        <v>968</v>
      </c>
      <c r="D109" s="60" t="s">
        <v>1027</v>
      </c>
      <c r="E109" s="60" t="s">
        <v>742</v>
      </c>
      <c r="F109" s="59" t="s">
        <v>451</v>
      </c>
      <c r="G109" s="61">
        <v>858151</v>
      </c>
      <c r="H109" s="123">
        <f t="shared" si="1"/>
        <v>174.74236145755913</v>
      </c>
    </row>
    <row r="110" spans="1:8">
      <c r="A110" s="58">
        <v>408920300102</v>
      </c>
      <c r="B110" s="59" t="s">
        <v>1028</v>
      </c>
      <c r="C110" s="60" t="s">
        <v>869</v>
      </c>
      <c r="D110" s="60" t="s">
        <v>1029</v>
      </c>
      <c r="E110" s="60" t="s">
        <v>742</v>
      </c>
      <c r="F110" s="59" t="s">
        <v>487</v>
      </c>
      <c r="G110" s="61">
        <v>858151</v>
      </c>
      <c r="H110" s="123">
        <f t="shared" si="1"/>
        <v>174.74236145755913</v>
      </c>
    </row>
    <row r="111" spans="1:8">
      <c r="A111" s="58">
        <v>408920300111</v>
      </c>
      <c r="B111" s="59" t="s">
        <v>1030</v>
      </c>
      <c r="C111" s="60" t="s">
        <v>869</v>
      </c>
      <c r="D111" s="60" t="s">
        <v>1029</v>
      </c>
      <c r="E111" s="60" t="s">
        <v>742</v>
      </c>
      <c r="F111" s="59" t="s">
        <v>487</v>
      </c>
      <c r="G111" s="61">
        <v>858151</v>
      </c>
      <c r="H111" s="123">
        <f t="shared" si="1"/>
        <v>174.74236145755913</v>
      </c>
    </row>
    <row r="112" spans="1:8">
      <c r="A112" s="58">
        <v>408930200076</v>
      </c>
      <c r="B112" s="59" t="s">
        <v>1031</v>
      </c>
      <c r="C112" s="60" t="s">
        <v>869</v>
      </c>
      <c r="D112" s="60" t="s">
        <v>1032</v>
      </c>
      <c r="E112" s="60" t="s">
        <v>742</v>
      </c>
      <c r="F112" s="59" t="s">
        <v>487</v>
      </c>
      <c r="G112" s="61">
        <v>858151</v>
      </c>
      <c r="H112" s="123">
        <f t="shared" si="1"/>
        <v>174.74236145755913</v>
      </c>
    </row>
    <row r="113" spans="1:8">
      <c r="A113" s="58">
        <v>408970200036</v>
      </c>
      <c r="B113" s="59" t="s">
        <v>1033</v>
      </c>
      <c r="C113" s="60" t="s">
        <v>1034</v>
      </c>
      <c r="D113" s="60" t="s">
        <v>1035</v>
      </c>
      <c r="E113" s="60" t="s">
        <v>742</v>
      </c>
      <c r="F113" s="59" t="s">
        <v>451</v>
      </c>
      <c r="G113" s="61">
        <v>858151</v>
      </c>
      <c r="H113" s="123">
        <f t="shared" si="1"/>
        <v>174.74236145755913</v>
      </c>
    </row>
    <row r="114" spans="1:8">
      <c r="A114" s="58">
        <v>408161000166</v>
      </c>
      <c r="B114" s="59" t="s">
        <v>1036</v>
      </c>
      <c r="C114" s="60" t="s">
        <v>1037</v>
      </c>
      <c r="D114" s="60" t="s">
        <v>1038</v>
      </c>
      <c r="E114" s="60" t="s">
        <v>742</v>
      </c>
      <c r="F114" s="59" t="s">
        <v>451</v>
      </c>
      <c r="G114" s="61">
        <v>854538</v>
      </c>
      <c r="H114" s="123">
        <f t="shared" si="1"/>
        <v>174.00665858947863</v>
      </c>
    </row>
    <row r="115" spans="1:8">
      <c r="A115" s="58">
        <v>408991100031</v>
      </c>
      <c r="B115" s="59" t="s">
        <v>1039</v>
      </c>
      <c r="C115" s="60" t="s">
        <v>1040</v>
      </c>
      <c r="D115" s="60" t="s">
        <v>1041</v>
      </c>
      <c r="E115" s="60" t="s">
        <v>742</v>
      </c>
      <c r="F115" s="59" t="s">
        <v>451</v>
      </c>
      <c r="G115" s="61">
        <v>854538</v>
      </c>
      <c r="H115" s="123">
        <f t="shared" si="1"/>
        <v>174.00665858947863</v>
      </c>
    </row>
    <row r="116" spans="1:8">
      <c r="A116" s="58">
        <v>408780301421</v>
      </c>
      <c r="B116" s="59" t="s">
        <v>1042</v>
      </c>
      <c r="C116" s="60" t="s">
        <v>1043</v>
      </c>
      <c r="D116" s="60" t="s">
        <v>789</v>
      </c>
      <c r="E116" s="60" t="s">
        <v>742</v>
      </c>
      <c r="F116" s="59" t="s">
        <v>451</v>
      </c>
      <c r="G116" s="61">
        <v>848349</v>
      </c>
      <c r="H116" s="123">
        <f t="shared" si="1"/>
        <v>172.74641362669138</v>
      </c>
    </row>
    <row r="117" spans="1:8">
      <c r="A117" s="58">
        <v>397160601431</v>
      </c>
      <c r="B117" s="59" t="s">
        <v>1044</v>
      </c>
      <c r="C117" s="60" t="s">
        <v>1045</v>
      </c>
      <c r="D117" s="60" t="s">
        <v>1046</v>
      </c>
      <c r="E117" s="60" t="s">
        <v>753</v>
      </c>
      <c r="F117" s="59" t="s">
        <v>451</v>
      </c>
      <c r="G117" s="61">
        <v>833645</v>
      </c>
      <c r="H117" s="123">
        <f t="shared" si="1"/>
        <v>169.75228825380017</v>
      </c>
    </row>
    <row r="118" spans="1:8">
      <c r="A118" s="58">
        <v>399050600009</v>
      </c>
      <c r="B118" s="59" t="s">
        <v>1047</v>
      </c>
      <c r="C118" s="60" t="s">
        <v>1048</v>
      </c>
      <c r="D118" s="60" t="s">
        <v>1049</v>
      </c>
      <c r="E118" s="60" t="s">
        <v>839</v>
      </c>
      <c r="F118" s="59" t="s">
        <v>487</v>
      </c>
      <c r="G118" s="61">
        <v>821688</v>
      </c>
      <c r="H118" s="123">
        <f t="shared" si="1"/>
        <v>167.31752512243048</v>
      </c>
    </row>
    <row r="119" spans="1:8">
      <c r="A119" s="58">
        <v>408920200078</v>
      </c>
      <c r="B119" s="59" t="s">
        <v>1050</v>
      </c>
      <c r="C119" s="60" t="s">
        <v>740</v>
      </c>
      <c r="D119" s="60" t="s">
        <v>805</v>
      </c>
      <c r="E119" s="60" t="s">
        <v>742</v>
      </c>
      <c r="F119" s="59" t="s">
        <v>487</v>
      </c>
      <c r="G119" s="61">
        <v>821688</v>
      </c>
      <c r="H119" s="123">
        <f t="shared" si="1"/>
        <v>167.31752512243048</v>
      </c>
    </row>
    <row r="120" spans="1:8">
      <c r="A120" s="58">
        <v>408991100139</v>
      </c>
      <c r="B120" s="59" t="s">
        <v>1051</v>
      </c>
      <c r="C120" s="60" t="s">
        <v>1052</v>
      </c>
      <c r="D120" s="60" t="s">
        <v>1053</v>
      </c>
      <c r="E120" s="60" t="s">
        <v>742</v>
      </c>
      <c r="F120" s="59" t="s">
        <v>451</v>
      </c>
      <c r="G120" s="61">
        <v>821688</v>
      </c>
      <c r="H120" s="123">
        <f t="shared" si="1"/>
        <v>167.31752512243048</v>
      </c>
    </row>
    <row r="121" spans="1:8">
      <c r="A121" s="58">
        <v>408811000581</v>
      </c>
      <c r="B121" s="59" t="s">
        <v>1054</v>
      </c>
      <c r="C121" s="60" t="s">
        <v>740</v>
      </c>
      <c r="D121" s="60" t="s">
        <v>1055</v>
      </c>
      <c r="E121" s="60" t="s">
        <v>742</v>
      </c>
      <c r="F121" s="59" t="s">
        <v>451</v>
      </c>
      <c r="G121" s="61">
        <v>815118</v>
      </c>
      <c r="H121" s="123">
        <f t="shared" si="1"/>
        <v>165.97969842902086</v>
      </c>
    </row>
    <row r="122" spans="1:8">
      <c r="A122" s="58">
        <v>408801000753</v>
      </c>
      <c r="B122" s="59" t="s">
        <v>1056</v>
      </c>
      <c r="C122" s="60" t="s">
        <v>1020</v>
      </c>
      <c r="D122" s="60" t="s">
        <v>1057</v>
      </c>
      <c r="E122" s="60" t="s">
        <v>742</v>
      </c>
      <c r="F122" s="59" t="s">
        <v>487</v>
      </c>
      <c r="G122" s="61">
        <v>808548</v>
      </c>
      <c r="H122" s="123">
        <f t="shared" si="1"/>
        <v>164.64187173561123</v>
      </c>
    </row>
    <row r="123" spans="1:8">
      <c r="A123" s="58">
        <v>398910400405</v>
      </c>
      <c r="B123" s="59" t="s">
        <v>1058</v>
      </c>
      <c r="C123" s="60" t="s">
        <v>1059</v>
      </c>
      <c r="D123" s="60" t="s">
        <v>1060</v>
      </c>
      <c r="E123" s="60" t="s">
        <v>1061</v>
      </c>
      <c r="F123" s="59" t="s">
        <v>487</v>
      </c>
      <c r="G123" s="61">
        <v>804238</v>
      </c>
      <c r="H123" s="123">
        <f t="shared" si="1"/>
        <v>163.76424113460737</v>
      </c>
    </row>
    <row r="124" spans="1:8">
      <c r="A124" s="58">
        <v>390800200221</v>
      </c>
      <c r="B124" s="59" t="s">
        <v>1062</v>
      </c>
      <c r="C124" s="60" t="s">
        <v>1063</v>
      </c>
      <c r="D124" s="60" t="s">
        <v>1064</v>
      </c>
      <c r="E124" s="60" t="s">
        <v>1065</v>
      </c>
      <c r="F124" s="59" t="s">
        <v>451</v>
      </c>
      <c r="G124" s="61">
        <v>788838</v>
      </c>
      <c r="H124" s="123">
        <f t="shared" si="1"/>
        <v>160.62839165538236</v>
      </c>
    </row>
    <row r="125" spans="1:8">
      <c r="A125" s="58">
        <v>408850800111</v>
      </c>
      <c r="B125" s="59" t="s">
        <v>1066</v>
      </c>
      <c r="C125" s="60" t="s">
        <v>778</v>
      </c>
      <c r="D125" s="60" t="s">
        <v>1067</v>
      </c>
      <c r="E125" s="60" t="s">
        <v>742</v>
      </c>
      <c r="F125" s="59" t="s">
        <v>451</v>
      </c>
      <c r="G125" s="61">
        <v>788838</v>
      </c>
      <c r="H125" s="123">
        <f t="shared" si="1"/>
        <v>160.62839165538236</v>
      </c>
    </row>
    <row r="126" spans="1:8">
      <c r="A126" s="58">
        <v>408860400021</v>
      </c>
      <c r="B126" s="59" t="s">
        <v>1068</v>
      </c>
      <c r="C126" s="60" t="s">
        <v>1069</v>
      </c>
      <c r="D126" s="60" t="s">
        <v>1070</v>
      </c>
      <c r="E126" s="60" t="s">
        <v>742</v>
      </c>
      <c r="F126" s="59" t="s">
        <v>451</v>
      </c>
      <c r="G126" s="61">
        <v>788838</v>
      </c>
      <c r="H126" s="123">
        <f t="shared" si="1"/>
        <v>160.62839165538236</v>
      </c>
    </row>
    <row r="127" spans="1:8">
      <c r="A127" s="58">
        <v>408891100026</v>
      </c>
      <c r="B127" s="59" t="s">
        <v>1071</v>
      </c>
      <c r="C127" s="60" t="s">
        <v>922</v>
      </c>
      <c r="D127" s="60" t="s">
        <v>1072</v>
      </c>
      <c r="E127" s="60" t="s">
        <v>742</v>
      </c>
      <c r="F127" s="59" t="s">
        <v>451</v>
      </c>
      <c r="G127" s="61">
        <v>788838</v>
      </c>
      <c r="H127" s="123">
        <f t="shared" si="1"/>
        <v>160.62839165538236</v>
      </c>
    </row>
    <row r="128" spans="1:8">
      <c r="A128" s="58">
        <v>408900400062</v>
      </c>
      <c r="B128" s="59" t="s">
        <v>1073</v>
      </c>
      <c r="C128" s="60" t="s">
        <v>1001</v>
      </c>
      <c r="D128" s="60" t="s">
        <v>1074</v>
      </c>
      <c r="E128" s="60" t="s">
        <v>742</v>
      </c>
      <c r="F128" s="59" t="s">
        <v>451</v>
      </c>
      <c r="G128" s="61">
        <v>788838</v>
      </c>
      <c r="H128" s="123">
        <f t="shared" si="1"/>
        <v>160.62839165538236</v>
      </c>
    </row>
    <row r="129" spans="1:8">
      <c r="A129" s="58">
        <v>408910100083</v>
      </c>
      <c r="B129" s="59" t="s">
        <v>1075</v>
      </c>
      <c r="C129" s="60" t="s">
        <v>1076</v>
      </c>
      <c r="D129" s="60" t="s">
        <v>1077</v>
      </c>
      <c r="E129" s="60" t="s">
        <v>742</v>
      </c>
      <c r="F129" s="59" t="s">
        <v>451</v>
      </c>
      <c r="G129" s="61">
        <v>788838</v>
      </c>
      <c r="H129" s="123">
        <f t="shared" si="1"/>
        <v>160.62839165538236</v>
      </c>
    </row>
    <row r="130" spans="1:8">
      <c r="A130" s="58">
        <v>408930300160</v>
      </c>
      <c r="B130" s="59" t="s">
        <v>1078</v>
      </c>
      <c r="C130" s="60" t="s">
        <v>1079</v>
      </c>
      <c r="D130" s="60" t="s">
        <v>1080</v>
      </c>
      <c r="E130" s="60" t="s">
        <v>742</v>
      </c>
      <c r="F130" s="59" t="s">
        <v>487</v>
      </c>
      <c r="G130" s="61">
        <v>788838</v>
      </c>
      <c r="H130" s="123">
        <f t="shared" ref="H130:H193" si="2">G130/4910.95</f>
        <v>160.62839165538236</v>
      </c>
    </row>
    <row r="131" spans="1:8">
      <c r="A131" s="58">
        <v>408980200115</v>
      </c>
      <c r="B131" s="59" t="s">
        <v>1081</v>
      </c>
      <c r="C131" s="60" t="s">
        <v>1082</v>
      </c>
      <c r="D131" s="60" t="s">
        <v>1083</v>
      </c>
      <c r="E131" s="60" t="s">
        <v>742</v>
      </c>
      <c r="F131" s="59" t="s">
        <v>451</v>
      </c>
      <c r="G131" s="61">
        <v>788838</v>
      </c>
      <c r="H131" s="123">
        <f t="shared" si="2"/>
        <v>160.62839165538236</v>
      </c>
    </row>
    <row r="132" spans="1:8">
      <c r="A132" s="58">
        <v>400770500395</v>
      </c>
      <c r="B132" s="59" t="s">
        <v>1084</v>
      </c>
      <c r="C132" s="60" t="s">
        <v>1085</v>
      </c>
      <c r="D132" s="60" t="s">
        <v>1086</v>
      </c>
      <c r="E132" s="60" t="s">
        <v>726</v>
      </c>
      <c r="F132" s="59" t="s">
        <v>487</v>
      </c>
      <c r="G132" s="61">
        <v>784633</v>
      </c>
      <c r="H132" s="123">
        <f t="shared" si="2"/>
        <v>159.7721418462823</v>
      </c>
    </row>
    <row r="133" spans="1:8">
      <c r="A133" s="58">
        <v>395750201258</v>
      </c>
      <c r="B133" s="59" t="s">
        <v>1087</v>
      </c>
      <c r="C133" s="60" t="s">
        <v>1088</v>
      </c>
      <c r="D133" s="60" t="s">
        <v>1089</v>
      </c>
      <c r="E133" s="60" t="s">
        <v>738</v>
      </c>
      <c r="F133" s="59" t="s">
        <v>451</v>
      </c>
      <c r="G133" s="61">
        <v>761003</v>
      </c>
      <c r="H133" s="123">
        <f t="shared" si="2"/>
        <v>154.96044553497796</v>
      </c>
    </row>
    <row r="134" spans="1:8">
      <c r="A134" s="58">
        <v>408041100230</v>
      </c>
      <c r="B134" s="59" t="s">
        <v>1090</v>
      </c>
      <c r="C134" s="60" t="s">
        <v>919</v>
      </c>
      <c r="D134" s="60" t="s">
        <v>1091</v>
      </c>
      <c r="E134" s="60" t="s">
        <v>742</v>
      </c>
      <c r="F134" s="59" t="s">
        <v>451</v>
      </c>
      <c r="G134" s="61">
        <v>755988</v>
      </c>
      <c r="H134" s="123">
        <f t="shared" si="2"/>
        <v>153.93925818833424</v>
      </c>
    </row>
    <row r="135" spans="1:8">
      <c r="A135" s="58">
        <v>408950400055</v>
      </c>
      <c r="B135" s="59" t="s">
        <v>1092</v>
      </c>
      <c r="C135" s="60" t="s">
        <v>1093</v>
      </c>
      <c r="D135" s="60" t="s">
        <v>1094</v>
      </c>
      <c r="E135" s="60" t="s">
        <v>742</v>
      </c>
      <c r="F135" s="59" t="s">
        <v>451</v>
      </c>
      <c r="G135" s="61">
        <v>755988</v>
      </c>
      <c r="H135" s="123">
        <f t="shared" si="2"/>
        <v>153.93925818833424</v>
      </c>
    </row>
    <row r="136" spans="1:8">
      <c r="A136" s="58">
        <v>396060801062</v>
      </c>
      <c r="B136" s="59" t="s">
        <v>325</v>
      </c>
      <c r="C136" s="60" t="s">
        <v>1007</v>
      </c>
      <c r="D136" s="60" t="s">
        <v>1095</v>
      </c>
      <c r="E136" s="60" t="s">
        <v>450</v>
      </c>
      <c r="F136" s="59" t="s">
        <v>487</v>
      </c>
      <c r="G136" s="61">
        <v>740522</v>
      </c>
      <c r="H136" s="123">
        <f t="shared" si="2"/>
        <v>150.78996935419826</v>
      </c>
    </row>
    <row r="137" spans="1:8">
      <c r="A137" s="58">
        <v>395200502323</v>
      </c>
      <c r="B137" s="59" t="s">
        <v>1096</v>
      </c>
      <c r="C137" s="60" t="s">
        <v>1097</v>
      </c>
      <c r="D137" s="60" t="s">
        <v>1098</v>
      </c>
      <c r="E137" s="60" t="s">
        <v>753</v>
      </c>
      <c r="F137" s="59" t="s">
        <v>451</v>
      </c>
      <c r="G137" s="61">
        <v>736797</v>
      </c>
      <c r="H137" s="123">
        <f t="shared" si="2"/>
        <v>150.03146030808705</v>
      </c>
    </row>
    <row r="138" spans="1:8">
      <c r="A138" s="58">
        <v>390090500816</v>
      </c>
      <c r="B138" s="59" t="s">
        <v>1099</v>
      </c>
      <c r="C138" s="60" t="s">
        <v>1100</v>
      </c>
      <c r="D138" s="60" t="s">
        <v>1101</v>
      </c>
      <c r="E138" s="60" t="s">
        <v>883</v>
      </c>
      <c r="F138" s="59" t="s">
        <v>487</v>
      </c>
      <c r="G138" s="61">
        <v>735621</v>
      </c>
      <c r="H138" s="123">
        <f t="shared" si="2"/>
        <v>149.79199543876439</v>
      </c>
    </row>
    <row r="139" spans="1:8">
      <c r="A139" s="58">
        <v>390860500399</v>
      </c>
      <c r="B139" s="59" t="s">
        <v>1102</v>
      </c>
      <c r="C139" s="60" t="s">
        <v>1103</v>
      </c>
      <c r="D139" s="60" t="s">
        <v>1104</v>
      </c>
      <c r="E139" s="60" t="s">
        <v>883</v>
      </c>
      <c r="F139" s="59" t="s">
        <v>487</v>
      </c>
      <c r="G139" s="61">
        <v>735621</v>
      </c>
      <c r="H139" s="123">
        <f t="shared" si="2"/>
        <v>149.79199543876439</v>
      </c>
    </row>
    <row r="140" spans="1:8">
      <c r="A140" s="58">
        <v>393080300117</v>
      </c>
      <c r="B140" s="59" t="s">
        <v>1105</v>
      </c>
      <c r="C140" s="60" t="s">
        <v>1106</v>
      </c>
      <c r="D140" s="60" t="s">
        <v>1107</v>
      </c>
      <c r="E140" s="60" t="s">
        <v>1108</v>
      </c>
      <c r="F140" s="59" t="s">
        <v>487</v>
      </c>
      <c r="G140" s="61">
        <v>735621</v>
      </c>
      <c r="H140" s="123">
        <f t="shared" si="2"/>
        <v>149.79199543876439</v>
      </c>
    </row>
    <row r="141" spans="1:8">
      <c r="A141" s="58">
        <v>395750201479</v>
      </c>
      <c r="B141" s="59" t="s">
        <v>1109</v>
      </c>
      <c r="C141" s="60" t="s">
        <v>736</v>
      </c>
      <c r="D141" s="60" t="s">
        <v>1110</v>
      </c>
      <c r="E141" s="60" t="s">
        <v>738</v>
      </c>
      <c r="F141" s="59" t="s">
        <v>451</v>
      </c>
      <c r="G141" s="61">
        <v>735621</v>
      </c>
      <c r="H141" s="123">
        <f t="shared" si="2"/>
        <v>149.79199543876439</v>
      </c>
    </row>
    <row r="142" spans="1:8">
      <c r="A142" s="58">
        <v>396930551784</v>
      </c>
      <c r="B142" s="59" t="s">
        <v>186</v>
      </c>
      <c r="C142" s="60" t="s">
        <v>1111</v>
      </c>
      <c r="D142" s="60" t="s">
        <v>1112</v>
      </c>
      <c r="E142" s="60" t="s">
        <v>450</v>
      </c>
      <c r="F142" s="59" t="s">
        <v>487</v>
      </c>
      <c r="G142" s="61">
        <v>735621</v>
      </c>
      <c r="H142" s="123">
        <f t="shared" si="2"/>
        <v>149.79199543876439</v>
      </c>
    </row>
    <row r="143" spans="1:8">
      <c r="A143" s="58">
        <v>399000200280</v>
      </c>
      <c r="B143" s="59" t="s">
        <v>1113</v>
      </c>
      <c r="C143" s="60" t="s">
        <v>813</v>
      </c>
      <c r="D143" s="60" t="s">
        <v>1114</v>
      </c>
      <c r="E143" s="60" t="s">
        <v>793</v>
      </c>
      <c r="F143" s="59" t="s">
        <v>451</v>
      </c>
      <c r="G143" s="61">
        <v>735621</v>
      </c>
      <c r="H143" s="123">
        <f t="shared" si="2"/>
        <v>149.79199543876439</v>
      </c>
    </row>
    <row r="144" spans="1:8">
      <c r="A144" s="58">
        <v>399010400261</v>
      </c>
      <c r="B144" s="59" t="s">
        <v>1115</v>
      </c>
      <c r="C144" s="60" t="s">
        <v>1116</v>
      </c>
      <c r="D144" s="60" t="s">
        <v>1117</v>
      </c>
      <c r="E144" s="60" t="s">
        <v>835</v>
      </c>
      <c r="F144" s="59" t="s">
        <v>451</v>
      </c>
      <c r="G144" s="61">
        <v>735621</v>
      </c>
      <c r="H144" s="123">
        <f t="shared" si="2"/>
        <v>149.79199543876439</v>
      </c>
    </row>
    <row r="145" spans="1:8">
      <c r="A145" s="58">
        <v>399050700402</v>
      </c>
      <c r="B145" s="59" t="s">
        <v>1118</v>
      </c>
      <c r="C145" s="60" t="s">
        <v>1048</v>
      </c>
      <c r="D145" s="60" t="s">
        <v>1119</v>
      </c>
      <c r="E145" s="60" t="s">
        <v>839</v>
      </c>
      <c r="F145" s="59" t="s">
        <v>487</v>
      </c>
      <c r="G145" s="61">
        <v>735621</v>
      </c>
      <c r="H145" s="123">
        <f t="shared" si="2"/>
        <v>149.79199543876439</v>
      </c>
    </row>
    <row r="146" spans="1:8">
      <c r="A146" s="58">
        <v>399071100341</v>
      </c>
      <c r="B146" s="59" t="s">
        <v>1120</v>
      </c>
      <c r="C146" s="60" t="s">
        <v>950</v>
      </c>
      <c r="D146" s="60" t="s">
        <v>954</v>
      </c>
      <c r="E146" s="60" t="s">
        <v>839</v>
      </c>
      <c r="F146" s="59" t="s">
        <v>487</v>
      </c>
      <c r="G146" s="61">
        <v>735621</v>
      </c>
      <c r="H146" s="123">
        <f t="shared" si="2"/>
        <v>149.79199543876439</v>
      </c>
    </row>
    <row r="147" spans="1:8">
      <c r="A147" s="58">
        <v>399090400355</v>
      </c>
      <c r="B147" s="59" t="s">
        <v>1121</v>
      </c>
      <c r="C147" s="60" t="s">
        <v>1122</v>
      </c>
      <c r="D147" s="60" t="s">
        <v>1123</v>
      </c>
      <c r="E147" s="60" t="s">
        <v>793</v>
      </c>
      <c r="F147" s="59" t="s">
        <v>487</v>
      </c>
      <c r="G147" s="61">
        <v>735621</v>
      </c>
      <c r="H147" s="123">
        <f t="shared" si="2"/>
        <v>149.79199543876439</v>
      </c>
    </row>
    <row r="148" spans="1:8">
      <c r="A148" s="58">
        <v>399120600532</v>
      </c>
      <c r="B148" s="59" t="s">
        <v>1124</v>
      </c>
      <c r="C148" s="60" t="s">
        <v>1125</v>
      </c>
      <c r="D148" s="60" t="s">
        <v>1126</v>
      </c>
      <c r="E148" s="60" t="s">
        <v>793</v>
      </c>
      <c r="F148" s="59" t="s">
        <v>487</v>
      </c>
      <c r="G148" s="61">
        <v>735621</v>
      </c>
      <c r="H148" s="123">
        <f t="shared" si="2"/>
        <v>149.79199543876439</v>
      </c>
    </row>
    <row r="149" spans="1:8">
      <c r="A149" s="58">
        <v>399120700529</v>
      </c>
      <c r="B149" s="59" t="s">
        <v>1127</v>
      </c>
      <c r="C149" s="60" t="s">
        <v>1128</v>
      </c>
      <c r="D149" s="60" t="s">
        <v>1129</v>
      </c>
      <c r="E149" s="60" t="s">
        <v>839</v>
      </c>
      <c r="F149" s="59" t="s">
        <v>451</v>
      </c>
      <c r="G149" s="61">
        <v>735621</v>
      </c>
      <c r="H149" s="123">
        <f t="shared" si="2"/>
        <v>149.79199543876439</v>
      </c>
    </row>
    <row r="150" spans="1:8">
      <c r="A150" s="58">
        <v>399120700553</v>
      </c>
      <c r="B150" s="59" t="s">
        <v>1130</v>
      </c>
      <c r="C150" s="60" t="s">
        <v>1131</v>
      </c>
      <c r="D150" s="60" t="s">
        <v>1132</v>
      </c>
      <c r="E150" s="60" t="s">
        <v>793</v>
      </c>
      <c r="F150" s="59" t="s">
        <v>487</v>
      </c>
      <c r="G150" s="61">
        <v>735621</v>
      </c>
      <c r="H150" s="123">
        <f t="shared" si="2"/>
        <v>149.79199543876439</v>
      </c>
    </row>
    <row r="151" spans="1:8">
      <c r="A151" s="58">
        <v>399140400122</v>
      </c>
      <c r="B151" s="59" t="s">
        <v>1133</v>
      </c>
      <c r="C151" s="60" t="s">
        <v>1134</v>
      </c>
      <c r="D151" s="60" t="s">
        <v>1135</v>
      </c>
      <c r="E151" s="60" t="s">
        <v>734</v>
      </c>
      <c r="F151" s="59" t="s">
        <v>451</v>
      </c>
      <c r="G151" s="61">
        <v>735621</v>
      </c>
      <c r="H151" s="123">
        <f t="shared" si="2"/>
        <v>149.79199543876439</v>
      </c>
    </row>
    <row r="152" spans="1:8">
      <c r="A152" s="58">
        <v>399150400171</v>
      </c>
      <c r="B152" s="59" t="s">
        <v>1136</v>
      </c>
      <c r="C152" s="60" t="s">
        <v>833</v>
      </c>
      <c r="D152" s="60" t="s">
        <v>1137</v>
      </c>
      <c r="E152" s="60" t="s">
        <v>793</v>
      </c>
      <c r="F152" s="59" t="s">
        <v>487</v>
      </c>
      <c r="G152" s="61">
        <v>735621</v>
      </c>
      <c r="H152" s="123">
        <f t="shared" si="2"/>
        <v>149.79199543876439</v>
      </c>
    </row>
    <row r="153" spans="1:8">
      <c r="A153" s="58">
        <v>399170800397</v>
      </c>
      <c r="B153" s="59" t="s">
        <v>1138</v>
      </c>
      <c r="C153" s="60" t="s">
        <v>1139</v>
      </c>
      <c r="D153" s="60" t="s">
        <v>1140</v>
      </c>
      <c r="E153" s="60" t="s">
        <v>793</v>
      </c>
      <c r="F153" s="59" t="s">
        <v>451</v>
      </c>
      <c r="G153" s="61">
        <v>735621</v>
      </c>
      <c r="H153" s="123">
        <f t="shared" si="2"/>
        <v>149.79199543876439</v>
      </c>
    </row>
    <row r="154" spans="1:8">
      <c r="A154" s="58">
        <v>399181200154</v>
      </c>
      <c r="B154" s="59" t="s">
        <v>1141</v>
      </c>
      <c r="C154" s="60" t="s">
        <v>1142</v>
      </c>
      <c r="D154" s="60" t="s">
        <v>1143</v>
      </c>
      <c r="E154" s="60" t="s">
        <v>839</v>
      </c>
      <c r="F154" s="59" t="s">
        <v>451</v>
      </c>
      <c r="G154" s="61">
        <v>735621</v>
      </c>
      <c r="H154" s="123">
        <f t="shared" si="2"/>
        <v>149.79199543876439</v>
      </c>
    </row>
    <row r="155" spans="1:8">
      <c r="A155" s="58">
        <v>399200301382</v>
      </c>
      <c r="B155" s="59" t="s">
        <v>1144</v>
      </c>
      <c r="C155" s="60" t="s">
        <v>1137</v>
      </c>
      <c r="D155" s="60" t="s">
        <v>1145</v>
      </c>
      <c r="E155" s="60" t="s">
        <v>793</v>
      </c>
      <c r="F155" s="59" t="s">
        <v>451</v>
      </c>
      <c r="G155" s="61">
        <v>735621</v>
      </c>
      <c r="H155" s="123">
        <f t="shared" si="2"/>
        <v>149.79199543876439</v>
      </c>
    </row>
    <row r="156" spans="1:8">
      <c r="A156" s="58">
        <v>399781000141</v>
      </c>
      <c r="B156" s="59" t="s">
        <v>1146</v>
      </c>
      <c r="C156" s="60" t="s">
        <v>1147</v>
      </c>
      <c r="D156" s="60" t="s">
        <v>1148</v>
      </c>
      <c r="E156" s="60" t="s">
        <v>793</v>
      </c>
      <c r="F156" s="59" t="s">
        <v>451</v>
      </c>
      <c r="G156" s="61">
        <v>735621</v>
      </c>
      <c r="H156" s="123">
        <f t="shared" si="2"/>
        <v>149.79199543876439</v>
      </c>
    </row>
    <row r="157" spans="1:8">
      <c r="A157" s="58">
        <v>399940900093</v>
      </c>
      <c r="B157" s="59" t="s">
        <v>1149</v>
      </c>
      <c r="C157" s="60" t="s">
        <v>1150</v>
      </c>
      <c r="D157" s="60" t="s">
        <v>699</v>
      </c>
      <c r="E157" s="60" t="s">
        <v>793</v>
      </c>
      <c r="F157" s="59" t="s">
        <v>451</v>
      </c>
      <c r="G157" s="61">
        <v>735621</v>
      </c>
      <c r="H157" s="123">
        <f t="shared" si="2"/>
        <v>149.79199543876439</v>
      </c>
    </row>
    <row r="158" spans="1:8">
      <c r="A158" s="58">
        <v>399960410084</v>
      </c>
      <c r="B158" s="59" t="s">
        <v>1151</v>
      </c>
      <c r="C158" s="60" t="s">
        <v>813</v>
      </c>
      <c r="D158" s="60" t="s">
        <v>1152</v>
      </c>
      <c r="E158" s="60" t="s">
        <v>793</v>
      </c>
      <c r="F158" s="59" t="s">
        <v>451</v>
      </c>
      <c r="G158" s="61">
        <v>735621</v>
      </c>
      <c r="H158" s="123">
        <f t="shared" si="2"/>
        <v>149.79199543876439</v>
      </c>
    </row>
    <row r="159" spans="1:8">
      <c r="A159" s="58">
        <v>399970200291</v>
      </c>
      <c r="B159" s="59" t="s">
        <v>1153</v>
      </c>
      <c r="C159" s="60" t="s">
        <v>1154</v>
      </c>
      <c r="D159" s="60" t="s">
        <v>1155</v>
      </c>
      <c r="E159" s="60" t="s">
        <v>793</v>
      </c>
      <c r="F159" s="59" t="s">
        <v>487</v>
      </c>
      <c r="G159" s="61">
        <v>735621</v>
      </c>
      <c r="H159" s="123">
        <f t="shared" si="2"/>
        <v>149.79199543876439</v>
      </c>
    </row>
    <row r="160" spans="1:8">
      <c r="A160" s="58">
        <v>399970200304</v>
      </c>
      <c r="B160" s="59" t="s">
        <v>1156</v>
      </c>
      <c r="C160" s="60" t="s">
        <v>1154</v>
      </c>
      <c r="D160" s="60" t="s">
        <v>1157</v>
      </c>
      <c r="E160" s="60" t="s">
        <v>793</v>
      </c>
      <c r="F160" s="59" t="s">
        <v>487</v>
      </c>
      <c r="G160" s="61">
        <v>735621</v>
      </c>
      <c r="H160" s="123">
        <f t="shared" si="2"/>
        <v>149.79199543876439</v>
      </c>
    </row>
    <row r="161" spans="1:8">
      <c r="A161" s="58">
        <v>399990210608</v>
      </c>
      <c r="B161" s="59" t="s">
        <v>1158</v>
      </c>
      <c r="C161" s="60" t="s">
        <v>1159</v>
      </c>
      <c r="D161" s="60" t="s">
        <v>1160</v>
      </c>
      <c r="E161" s="60" t="s">
        <v>793</v>
      </c>
      <c r="F161" s="59" t="s">
        <v>487</v>
      </c>
      <c r="G161" s="61">
        <v>735621</v>
      </c>
      <c r="H161" s="123">
        <f t="shared" si="2"/>
        <v>149.79199543876439</v>
      </c>
    </row>
    <row r="162" spans="1:8">
      <c r="A162" s="58">
        <v>401171200193</v>
      </c>
      <c r="B162" s="59" t="s">
        <v>1161</v>
      </c>
      <c r="C162" s="60" t="s">
        <v>1162</v>
      </c>
      <c r="D162" s="60" t="s">
        <v>1163</v>
      </c>
      <c r="E162" s="60" t="s">
        <v>966</v>
      </c>
      <c r="F162" s="59" t="s">
        <v>451</v>
      </c>
      <c r="G162" s="61">
        <v>735621</v>
      </c>
      <c r="H162" s="123">
        <f t="shared" si="2"/>
        <v>149.79199543876439</v>
      </c>
    </row>
    <row r="163" spans="1:8">
      <c r="A163" s="58">
        <v>403060500107</v>
      </c>
      <c r="B163" s="59" t="s">
        <v>1164</v>
      </c>
      <c r="C163" s="60" t="s">
        <v>1165</v>
      </c>
      <c r="D163" s="60" t="s">
        <v>1165</v>
      </c>
      <c r="E163" s="60" t="s">
        <v>734</v>
      </c>
      <c r="F163" s="59" t="s">
        <v>487</v>
      </c>
      <c r="G163" s="61">
        <v>735621</v>
      </c>
      <c r="H163" s="123">
        <f t="shared" si="2"/>
        <v>149.79199543876439</v>
      </c>
    </row>
    <row r="164" spans="1:8">
      <c r="A164" s="58">
        <v>403090300161</v>
      </c>
      <c r="B164" s="59" t="s">
        <v>1166</v>
      </c>
      <c r="C164" s="60" t="s">
        <v>1167</v>
      </c>
      <c r="D164" s="60" t="s">
        <v>1168</v>
      </c>
      <c r="E164" s="60" t="s">
        <v>734</v>
      </c>
      <c r="F164" s="59" t="s">
        <v>487</v>
      </c>
      <c r="G164" s="61">
        <v>735621</v>
      </c>
      <c r="H164" s="123">
        <f t="shared" si="2"/>
        <v>149.79199543876439</v>
      </c>
    </row>
    <row r="165" spans="1:8">
      <c r="A165" s="58">
        <v>403090900282</v>
      </c>
      <c r="B165" s="59" t="s">
        <v>1169</v>
      </c>
      <c r="C165" s="60" t="s">
        <v>1170</v>
      </c>
      <c r="D165" s="60" t="s">
        <v>1171</v>
      </c>
      <c r="E165" s="60" t="s">
        <v>734</v>
      </c>
      <c r="F165" s="59" t="s">
        <v>451</v>
      </c>
      <c r="G165" s="61">
        <v>735621</v>
      </c>
      <c r="H165" s="123">
        <f t="shared" si="2"/>
        <v>149.79199543876439</v>
      </c>
    </row>
    <row r="166" spans="1:8">
      <c r="A166" s="58">
        <v>403170800165</v>
      </c>
      <c r="B166" s="59" t="s">
        <v>1172</v>
      </c>
      <c r="C166" s="60" t="s">
        <v>1173</v>
      </c>
      <c r="D166" s="60" t="s">
        <v>1174</v>
      </c>
      <c r="E166" s="60" t="s">
        <v>734</v>
      </c>
      <c r="F166" s="59" t="s">
        <v>451</v>
      </c>
      <c r="G166" s="61">
        <v>735621</v>
      </c>
      <c r="H166" s="123">
        <f t="shared" si="2"/>
        <v>149.79199543876439</v>
      </c>
    </row>
    <row r="167" spans="1:8">
      <c r="A167" s="58">
        <v>403780200763</v>
      </c>
      <c r="B167" s="59" t="s">
        <v>1175</v>
      </c>
      <c r="C167" s="60" t="s">
        <v>1176</v>
      </c>
      <c r="D167" s="60" t="s">
        <v>1177</v>
      </c>
      <c r="E167" s="60" t="s">
        <v>734</v>
      </c>
      <c r="F167" s="59" t="s">
        <v>487</v>
      </c>
      <c r="G167" s="61">
        <v>735621</v>
      </c>
      <c r="H167" s="123">
        <f t="shared" si="2"/>
        <v>149.79199543876439</v>
      </c>
    </row>
    <row r="168" spans="1:8">
      <c r="A168" s="58">
        <v>403901100338</v>
      </c>
      <c r="B168" s="59" t="s">
        <v>1178</v>
      </c>
      <c r="C168" s="60" t="s">
        <v>1179</v>
      </c>
      <c r="D168" s="60" t="s">
        <v>1180</v>
      </c>
      <c r="E168" s="60" t="s">
        <v>734</v>
      </c>
      <c r="F168" s="59" t="s">
        <v>487</v>
      </c>
      <c r="G168" s="61">
        <v>735621</v>
      </c>
      <c r="H168" s="123">
        <f t="shared" si="2"/>
        <v>149.79199543876439</v>
      </c>
    </row>
    <row r="169" spans="1:8">
      <c r="A169" s="58">
        <v>403960510124</v>
      </c>
      <c r="B169" s="59" t="s">
        <v>1181</v>
      </c>
      <c r="C169" s="60" t="s">
        <v>1182</v>
      </c>
      <c r="D169" s="60" t="s">
        <v>1183</v>
      </c>
      <c r="E169" s="60" t="s">
        <v>734</v>
      </c>
      <c r="F169" s="59" t="s">
        <v>487</v>
      </c>
      <c r="G169" s="61">
        <v>735621</v>
      </c>
      <c r="H169" s="123">
        <f t="shared" si="2"/>
        <v>149.79199543876439</v>
      </c>
    </row>
    <row r="170" spans="1:8">
      <c r="A170" s="58">
        <v>408170400096</v>
      </c>
      <c r="B170" s="59" t="s">
        <v>1184</v>
      </c>
      <c r="C170" s="60" t="s">
        <v>1185</v>
      </c>
      <c r="D170" s="60" t="s">
        <v>1186</v>
      </c>
      <c r="E170" s="60" t="s">
        <v>742</v>
      </c>
      <c r="F170" s="59" t="s">
        <v>451</v>
      </c>
      <c r="G170" s="61">
        <v>735621</v>
      </c>
      <c r="H170" s="123">
        <f t="shared" si="2"/>
        <v>149.79199543876439</v>
      </c>
    </row>
    <row r="171" spans="1:8">
      <c r="A171" s="58">
        <v>408170600184</v>
      </c>
      <c r="B171" s="59" t="s">
        <v>1187</v>
      </c>
      <c r="C171" s="60" t="s">
        <v>1188</v>
      </c>
      <c r="D171" s="60" t="s">
        <v>1189</v>
      </c>
      <c r="E171" s="60" t="s">
        <v>1190</v>
      </c>
      <c r="F171" s="59" t="s">
        <v>451</v>
      </c>
      <c r="G171" s="61">
        <v>735621</v>
      </c>
      <c r="H171" s="123">
        <f t="shared" si="2"/>
        <v>149.79199543876439</v>
      </c>
    </row>
    <row r="172" spans="1:8">
      <c r="A172" s="58">
        <v>408180700021</v>
      </c>
      <c r="B172" s="59" t="s">
        <v>1191</v>
      </c>
      <c r="C172" s="60" t="s">
        <v>1192</v>
      </c>
      <c r="D172" s="60" t="s">
        <v>1193</v>
      </c>
      <c r="E172" s="60" t="s">
        <v>1190</v>
      </c>
      <c r="F172" s="59" t="s">
        <v>451</v>
      </c>
      <c r="G172" s="61">
        <v>735621</v>
      </c>
      <c r="H172" s="123">
        <f t="shared" si="2"/>
        <v>149.79199543876439</v>
      </c>
    </row>
    <row r="173" spans="1:8">
      <c r="A173" s="58">
        <v>408691001465</v>
      </c>
      <c r="B173" s="59" t="s">
        <v>1194</v>
      </c>
      <c r="C173" s="60" t="s">
        <v>1195</v>
      </c>
      <c r="D173" s="60" t="s">
        <v>1196</v>
      </c>
      <c r="E173" s="60" t="s">
        <v>742</v>
      </c>
      <c r="F173" s="59" t="s">
        <v>451</v>
      </c>
      <c r="G173" s="61">
        <v>735621</v>
      </c>
      <c r="H173" s="123">
        <f t="shared" si="2"/>
        <v>149.79199543876439</v>
      </c>
    </row>
    <row r="174" spans="1:8">
      <c r="A174" s="58">
        <v>408780301464</v>
      </c>
      <c r="B174" s="59" t="s">
        <v>1197</v>
      </c>
      <c r="C174" s="60" t="s">
        <v>833</v>
      </c>
      <c r="D174" s="60" t="s">
        <v>1198</v>
      </c>
      <c r="E174" s="60" t="s">
        <v>742</v>
      </c>
      <c r="F174" s="59" t="s">
        <v>487</v>
      </c>
      <c r="G174" s="61">
        <v>735621</v>
      </c>
      <c r="H174" s="123">
        <f t="shared" si="2"/>
        <v>149.79199543876439</v>
      </c>
    </row>
    <row r="175" spans="1:8">
      <c r="A175" s="58">
        <v>408811000603</v>
      </c>
      <c r="B175" s="59" t="s">
        <v>1199</v>
      </c>
      <c r="C175" s="60" t="s">
        <v>755</v>
      </c>
      <c r="D175" s="60" t="s">
        <v>1200</v>
      </c>
      <c r="E175" s="60" t="s">
        <v>742</v>
      </c>
      <c r="F175" s="59" t="s">
        <v>451</v>
      </c>
      <c r="G175" s="61">
        <v>735621</v>
      </c>
      <c r="H175" s="123">
        <f t="shared" si="2"/>
        <v>149.79199543876439</v>
      </c>
    </row>
    <row r="176" spans="1:8">
      <c r="A176" s="58">
        <v>408821000377</v>
      </c>
      <c r="B176" s="59" t="s">
        <v>1201</v>
      </c>
      <c r="C176" s="60" t="s">
        <v>1202</v>
      </c>
      <c r="D176" s="60" t="s">
        <v>1203</v>
      </c>
      <c r="E176" s="60" t="s">
        <v>742</v>
      </c>
      <c r="F176" s="59" t="s">
        <v>451</v>
      </c>
      <c r="G176" s="61">
        <v>735621</v>
      </c>
      <c r="H176" s="123">
        <f t="shared" si="2"/>
        <v>149.79199543876439</v>
      </c>
    </row>
    <row r="177" spans="1:8">
      <c r="A177" s="58">
        <v>408880300066</v>
      </c>
      <c r="B177" s="59" t="s">
        <v>1204</v>
      </c>
      <c r="C177" s="60" t="s">
        <v>1205</v>
      </c>
      <c r="D177" s="60" t="s">
        <v>1206</v>
      </c>
      <c r="E177" s="60" t="s">
        <v>742</v>
      </c>
      <c r="F177" s="59" t="s">
        <v>451</v>
      </c>
      <c r="G177" s="61">
        <v>735621</v>
      </c>
      <c r="H177" s="123">
        <f t="shared" si="2"/>
        <v>149.79199543876439</v>
      </c>
    </row>
    <row r="178" spans="1:8">
      <c r="A178" s="58">
        <v>408920600165</v>
      </c>
      <c r="B178" s="59" t="s">
        <v>1207</v>
      </c>
      <c r="C178" s="60" t="s">
        <v>1034</v>
      </c>
      <c r="D178" s="60" t="s">
        <v>1208</v>
      </c>
      <c r="E178" s="60" t="s">
        <v>742</v>
      </c>
      <c r="F178" s="59" t="s">
        <v>451</v>
      </c>
      <c r="G178" s="61">
        <v>735621</v>
      </c>
      <c r="H178" s="123">
        <f t="shared" si="2"/>
        <v>149.79199543876439</v>
      </c>
    </row>
    <row r="179" spans="1:8">
      <c r="A179" s="58">
        <v>408821000300</v>
      </c>
      <c r="B179" s="59" t="s">
        <v>1209</v>
      </c>
      <c r="C179" s="60" t="s">
        <v>1210</v>
      </c>
      <c r="D179" s="60" t="s">
        <v>1211</v>
      </c>
      <c r="E179" s="60" t="s">
        <v>742</v>
      </c>
      <c r="F179" s="59" t="s">
        <v>451</v>
      </c>
      <c r="G179" s="61">
        <v>723138</v>
      </c>
      <c r="H179" s="123">
        <f t="shared" si="2"/>
        <v>147.25012472128611</v>
      </c>
    </row>
    <row r="180" spans="1:8">
      <c r="A180" s="58">
        <v>393910600135</v>
      </c>
      <c r="B180" s="59" t="s">
        <v>1212</v>
      </c>
      <c r="C180" s="60" t="s">
        <v>1213</v>
      </c>
      <c r="D180" s="60" t="s">
        <v>1214</v>
      </c>
      <c r="E180" s="60" t="s">
        <v>1215</v>
      </c>
      <c r="F180" s="59" t="s">
        <v>487</v>
      </c>
      <c r="G180" s="61">
        <v>722934</v>
      </c>
      <c r="H180" s="123">
        <f t="shared" si="2"/>
        <v>147.20858489701587</v>
      </c>
    </row>
    <row r="181" spans="1:8">
      <c r="A181" s="58">
        <v>399001000471</v>
      </c>
      <c r="B181" s="59" t="s">
        <v>1216</v>
      </c>
      <c r="C181" s="60" t="s">
        <v>1217</v>
      </c>
      <c r="D181" s="60" t="s">
        <v>1218</v>
      </c>
      <c r="E181" s="60" t="s">
        <v>793</v>
      </c>
      <c r="F181" s="59" t="s">
        <v>487</v>
      </c>
      <c r="G181" s="61">
        <v>706214</v>
      </c>
      <c r="H181" s="123">
        <f t="shared" si="2"/>
        <v>143.80394831957159</v>
      </c>
    </row>
    <row r="182" spans="1:8">
      <c r="A182" s="58">
        <v>390901100872</v>
      </c>
      <c r="B182" s="59" t="s">
        <v>1219</v>
      </c>
      <c r="C182" s="60" t="s">
        <v>1220</v>
      </c>
      <c r="D182" s="60" t="s">
        <v>1221</v>
      </c>
      <c r="E182" s="60" t="s">
        <v>987</v>
      </c>
      <c r="F182" s="59" t="s">
        <v>487</v>
      </c>
      <c r="G182" s="61">
        <v>701312</v>
      </c>
      <c r="H182" s="123">
        <f t="shared" si="2"/>
        <v>142.80577077754813</v>
      </c>
    </row>
    <row r="183" spans="1:8">
      <c r="A183" s="58">
        <v>390070510106</v>
      </c>
      <c r="B183" s="59" t="s">
        <v>1222</v>
      </c>
      <c r="C183" s="60" t="s">
        <v>1223</v>
      </c>
      <c r="D183" s="60" t="s">
        <v>1224</v>
      </c>
      <c r="E183" s="60" t="s">
        <v>1225</v>
      </c>
      <c r="F183" s="59" t="s">
        <v>487</v>
      </c>
      <c r="G183" s="61">
        <v>686608</v>
      </c>
      <c r="H183" s="123">
        <f t="shared" si="2"/>
        <v>139.81164540465696</v>
      </c>
    </row>
    <row r="184" spans="1:8">
      <c r="A184" s="58">
        <v>408041100248</v>
      </c>
      <c r="B184" s="59" t="s">
        <v>1226</v>
      </c>
      <c r="C184" s="60" t="s">
        <v>919</v>
      </c>
      <c r="D184" s="60" t="s">
        <v>1227</v>
      </c>
      <c r="E184" s="60" t="s">
        <v>742</v>
      </c>
      <c r="F184" s="59" t="s">
        <v>451</v>
      </c>
      <c r="G184" s="61">
        <v>664008</v>
      </c>
      <c r="H184" s="123">
        <f t="shared" si="2"/>
        <v>135.20968448059949</v>
      </c>
    </row>
    <row r="185" spans="1:8">
      <c r="A185" s="58">
        <v>399050500241</v>
      </c>
      <c r="B185" s="59" t="s">
        <v>1228</v>
      </c>
      <c r="C185" s="60" t="s">
        <v>1229</v>
      </c>
      <c r="D185" s="60" t="s">
        <v>1230</v>
      </c>
      <c r="E185" s="60" t="s">
        <v>835</v>
      </c>
      <c r="F185" s="59" t="s">
        <v>487</v>
      </c>
      <c r="G185" s="61">
        <v>662103</v>
      </c>
      <c r="H185" s="123">
        <f t="shared" si="2"/>
        <v>134.82177582748756</v>
      </c>
    </row>
    <row r="186" spans="1:8">
      <c r="A186" s="58">
        <v>403060900229</v>
      </c>
      <c r="B186" s="59" t="s">
        <v>1231</v>
      </c>
      <c r="C186" s="60" t="s">
        <v>1232</v>
      </c>
      <c r="D186" s="60" t="s">
        <v>1233</v>
      </c>
      <c r="E186" s="60" t="s">
        <v>734</v>
      </c>
      <c r="F186" s="59" t="s">
        <v>487</v>
      </c>
      <c r="G186" s="61">
        <v>662102</v>
      </c>
      <c r="H186" s="123">
        <f t="shared" si="2"/>
        <v>134.821572200898</v>
      </c>
    </row>
    <row r="187" spans="1:8">
      <c r="A187" s="58">
        <v>408840700045</v>
      </c>
      <c r="B187" s="59" t="s">
        <v>1234</v>
      </c>
      <c r="C187" s="60" t="s">
        <v>1235</v>
      </c>
      <c r="D187" s="60" t="s">
        <v>1236</v>
      </c>
      <c r="E187" s="60" t="s">
        <v>742</v>
      </c>
      <c r="F187" s="59" t="s">
        <v>487</v>
      </c>
      <c r="G187" s="61">
        <v>662102</v>
      </c>
      <c r="H187" s="123">
        <f t="shared" si="2"/>
        <v>134.821572200898</v>
      </c>
    </row>
    <row r="188" spans="1:8">
      <c r="A188" s="58">
        <v>408721000175</v>
      </c>
      <c r="B188" s="59" t="s">
        <v>1237</v>
      </c>
      <c r="C188" s="60" t="s">
        <v>1238</v>
      </c>
      <c r="D188" s="60" t="s">
        <v>1239</v>
      </c>
      <c r="E188" s="60" t="s">
        <v>742</v>
      </c>
      <c r="F188" s="59" t="s">
        <v>451</v>
      </c>
      <c r="G188" s="61">
        <v>657438</v>
      </c>
      <c r="H188" s="123">
        <f t="shared" si="2"/>
        <v>133.87185778718987</v>
      </c>
    </row>
    <row r="189" spans="1:8">
      <c r="A189" s="58">
        <v>408811000654</v>
      </c>
      <c r="B189" s="59" t="s">
        <v>1240</v>
      </c>
      <c r="C189" s="60" t="s">
        <v>919</v>
      </c>
      <c r="D189" s="60" t="s">
        <v>1241</v>
      </c>
      <c r="E189" s="60" t="s">
        <v>742</v>
      </c>
      <c r="F189" s="59" t="s">
        <v>451</v>
      </c>
      <c r="G189" s="61">
        <v>657438</v>
      </c>
      <c r="H189" s="123">
        <f t="shared" si="2"/>
        <v>133.87185778718987</v>
      </c>
    </row>
    <row r="190" spans="1:8">
      <c r="A190" s="58">
        <v>408821000393</v>
      </c>
      <c r="B190" s="59" t="s">
        <v>1242</v>
      </c>
      <c r="C190" s="60" t="s">
        <v>740</v>
      </c>
      <c r="D190" s="60" t="s">
        <v>917</v>
      </c>
      <c r="E190" s="60" t="s">
        <v>742</v>
      </c>
      <c r="F190" s="59" t="s">
        <v>487</v>
      </c>
      <c r="G190" s="61">
        <v>657438</v>
      </c>
      <c r="H190" s="123">
        <f t="shared" si="2"/>
        <v>133.87185778718987</v>
      </c>
    </row>
    <row r="191" spans="1:8">
      <c r="A191" s="58">
        <v>408930300178</v>
      </c>
      <c r="B191" s="59" t="s">
        <v>1243</v>
      </c>
      <c r="C191" s="60" t="s">
        <v>1244</v>
      </c>
      <c r="D191" s="60" t="s">
        <v>1245</v>
      </c>
      <c r="E191" s="60" t="s">
        <v>742</v>
      </c>
      <c r="F191" s="59" t="s">
        <v>451</v>
      </c>
      <c r="G191" s="61">
        <v>657438</v>
      </c>
      <c r="H191" s="123">
        <f t="shared" si="2"/>
        <v>133.87185778718987</v>
      </c>
    </row>
    <row r="192" spans="1:8">
      <c r="A192" s="58">
        <v>408680100011</v>
      </c>
      <c r="B192" s="59" t="s">
        <v>1246</v>
      </c>
      <c r="C192" s="60" t="s">
        <v>764</v>
      </c>
      <c r="D192" s="60" t="s">
        <v>1247</v>
      </c>
      <c r="E192" s="60" t="s">
        <v>742</v>
      </c>
      <c r="F192" s="59" t="s">
        <v>451</v>
      </c>
      <c r="G192" s="61">
        <v>637728</v>
      </c>
      <c r="H192" s="123">
        <f t="shared" si="2"/>
        <v>129.85837770696099</v>
      </c>
    </row>
    <row r="193" spans="1:8">
      <c r="A193" s="58">
        <v>395000201451</v>
      </c>
      <c r="B193" s="59" t="s">
        <v>1248</v>
      </c>
      <c r="C193" s="60" t="s">
        <v>1249</v>
      </c>
      <c r="D193" s="60" t="s">
        <v>1250</v>
      </c>
      <c r="E193" s="60" t="s">
        <v>738</v>
      </c>
      <c r="F193" s="59" t="s">
        <v>487</v>
      </c>
      <c r="G193" s="61">
        <v>637597</v>
      </c>
      <c r="H193" s="123">
        <f t="shared" si="2"/>
        <v>129.8317026237286</v>
      </c>
    </row>
    <row r="194" spans="1:8">
      <c r="A194" s="58">
        <v>395000201469</v>
      </c>
      <c r="B194" s="59" t="s">
        <v>1251</v>
      </c>
      <c r="C194" s="60" t="s">
        <v>1252</v>
      </c>
      <c r="D194" s="60" t="s">
        <v>1253</v>
      </c>
      <c r="E194" s="60" t="s">
        <v>753</v>
      </c>
      <c r="F194" s="59" t="s">
        <v>487</v>
      </c>
      <c r="G194" s="61">
        <v>637597</v>
      </c>
      <c r="H194" s="123">
        <f t="shared" ref="H194:H257" si="3">G194/4910.95</f>
        <v>129.8317026237286</v>
      </c>
    </row>
    <row r="195" spans="1:8">
      <c r="A195" s="58">
        <v>395970211602</v>
      </c>
      <c r="B195" s="59" t="s">
        <v>1254</v>
      </c>
      <c r="C195" s="60" t="s">
        <v>1255</v>
      </c>
      <c r="D195" s="60" t="s">
        <v>1256</v>
      </c>
      <c r="E195" s="60" t="s">
        <v>753</v>
      </c>
      <c r="F195" s="59" t="s">
        <v>487</v>
      </c>
      <c r="G195" s="61">
        <v>637597</v>
      </c>
      <c r="H195" s="123">
        <f t="shared" si="3"/>
        <v>129.8317026237286</v>
      </c>
    </row>
    <row r="196" spans="1:8">
      <c r="A196" s="58">
        <v>395941150157</v>
      </c>
      <c r="B196" s="59" t="s">
        <v>1257</v>
      </c>
      <c r="C196" s="60" t="s">
        <v>858</v>
      </c>
      <c r="D196" s="60" t="s">
        <v>1258</v>
      </c>
      <c r="E196" s="60" t="s">
        <v>738</v>
      </c>
      <c r="F196" s="59" t="s">
        <v>451</v>
      </c>
      <c r="G196" s="61">
        <v>637596</v>
      </c>
      <c r="H196" s="123">
        <f t="shared" si="3"/>
        <v>129.83149899713905</v>
      </c>
    </row>
    <row r="197" spans="1:8">
      <c r="A197" s="58">
        <v>396971051648</v>
      </c>
      <c r="B197" s="59" t="s">
        <v>312</v>
      </c>
      <c r="C197" s="60" t="s">
        <v>1259</v>
      </c>
      <c r="D197" s="60" t="s">
        <v>1260</v>
      </c>
      <c r="E197" s="60" t="s">
        <v>450</v>
      </c>
      <c r="F197" s="59" t="s">
        <v>487</v>
      </c>
      <c r="G197" s="61">
        <v>637596</v>
      </c>
      <c r="H197" s="123">
        <f t="shared" si="3"/>
        <v>129.83149899713905</v>
      </c>
    </row>
    <row r="198" spans="1:8">
      <c r="A198" s="58">
        <v>350040806441</v>
      </c>
      <c r="B198" s="59" t="s">
        <v>1261</v>
      </c>
      <c r="C198" s="60" t="s">
        <v>1262</v>
      </c>
      <c r="D198" s="60" t="s">
        <v>1263</v>
      </c>
      <c r="E198" s="60" t="s">
        <v>742</v>
      </c>
      <c r="F198" s="59" t="s">
        <v>451</v>
      </c>
      <c r="G198" s="61">
        <v>624588</v>
      </c>
      <c r="H198" s="123">
        <f t="shared" si="3"/>
        <v>127.18272432014173</v>
      </c>
    </row>
    <row r="199" spans="1:8">
      <c r="A199" s="58">
        <v>396750300821</v>
      </c>
      <c r="B199" s="59" t="s">
        <v>236</v>
      </c>
      <c r="C199" s="60" t="s">
        <v>1264</v>
      </c>
      <c r="D199" s="60" t="s">
        <v>1265</v>
      </c>
      <c r="E199" s="60" t="s">
        <v>450</v>
      </c>
      <c r="F199" s="59" t="s">
        <v>487</v>
      </c>
      <c r="G199" s="61">
        <v>622893</v>
      </c>
      <c r="H199" s="123">
        <f t="shared" si="3"/>
        <v>126.83757725083741</v>
      </c>
    </row>
    <row r="200" spans="1:8">
      <c r="A200" s="58">
        <v>390900500630</v>
      </c>
      <c r="B200" s="59" t="s">
        <v>1266</v>
      </c>
      <c r="C200" s="60" t="s">
        <v>1267</v>
      </c>
      <c r="D200" s="60" t="s">
        <v>1268</v>
      </c>
      <c r="E200" s="60" t="s">
        <v>987</v>
      </c>
      <c r="F200" s="59" t="s">
        <v>487</v>
      </c>
      <c r="G200" s="61">
        <v>617992</v>
      </c>
      <c r="H200" s="123">
        <f t="shared" si="3"/>
        <v>125.83960333540354</v>
      </c>
    </row>
    <row r="201" spans="1:8">
      <c r="A201" s="58">
        <v>399030100786</v>
      </c>
      <c r="B201" s="59" t="s">
        <v>1269</v>
      </c>
      <c r="C201" s="60" t="s">
        <v>1270</v>
      </c>
      <c r="D201" s="60" t="s">
        <v>1271</v>
      </c>
      <c r="E201" s="60" t="s">
        <v>793</v>
      </c>
      <c r="F201" s="59" t="s">
        <v>487</v>
      </c>
      <c r="G201" s="61">
        <v>613091</v>
      </c>
      <c r="H201" s="123">
        <f t="shared" si="3"/>
        <v>124.84162941996966</v>
      </c>
    </row>
    <row r="202" spans="1:8">
      <c r="A202" s="58">
        <v>399070500051</v>
      </c>
      <c r="B202" s="59" t="s">
        <v>1272</v>
      </c>
      <c r="C202" s="60" t="s">
        <v>1273</v>
      </c>
      <c r="D202" s="60" t="s">
        <v>1274</v>
      </c>
      <c r="E202" s="60" t="s">
        <v>839</v>
      </c>
      <c r="F202" s="59" t="s">
        <v>451</v>
      </c>
      <c r="G202" s="61">
        <v>613091</v>
      </c>
      <c r="H202" s="123">
        <f t="shared" si="3"/>
        <v>124.84162941996966</v>
      </c>
    </row>
    <row r="203" spans="1:8">
      <c r="A203" s="58">
        <v>401070400086</v>
      </c>
      <c r="B203" s="59" t="s">
        <v>1275</v>
      </c>
      <c r="C203" s="60" t="s">
        <v>1276</v>
      </c>
      <c r="D203" s="60" t="s">
        <v>1277</v>
      </c>
      <c r="E203" s="60" t="s">
        <v>734</v>
      </c>
      <c r="F203" s="59" t="s">
        <v>451</v>
      </c>
      <c r="G203" s="61">
        <v>613091</v>
      </c>
      <c r="H203" s="123">
        <f t="shared" si="3"/>
        <v>124.84162941996966</v>
      </c>
    </row>
    <row r="204" spans="1:8">
      <c r="A204" s="58">
        <v>403960210481</v>
      </c>
      <c r="B204" s="59" t="s">
        <v>1278</v>
      </c>
      <c r="C204" s="60" t="s">
        <v>1279</v>
      </c>
      <c r="D204" s="60" t="s">
        <v>1280</v>
      </c>
      <c r="E204" s="60" t="s">
        <v>734</v>
      </c>
      <c r="F204" s="59" t="s">
        <v>487</v>
      </c>
      <c r="G204" s="61">
        <v>613091</v>
      </c>
      <c r="H204" s="123">
        <f t="shared" si="3"/>
        <v>124.84162941996966</v>
      </c>
    </row>
    <row r="205" spans="1:8">
      <c r="A205" s="58">
        <v>350110601019</v>
      </c>
      <c r="B205" s="59" t="s">
        <v>1281</v>
      </c>
      <c r="C205" s="60" t="s">
        <v>1282</v>
      </c>
      <c r="D205" s="60" t="s">
        <v>1283</v>
      </c>
      <c r="E205" s="60" t="s">
        <v>742</v>
      </c>
      <c r="F205" s="59" t="s">
        <v>451</v>
      </c>
      <c r="G205" s="61">
        <v>613090</v>
      </c>
      <c r="H205" s="123">
        <f t="shared" si="3"/>
        <v>124.84142579338011</v>
      </c>
    </row>
    <row r="206" spans="1:8">
      <c r="A206" s="58">
        <v>350170704488</v>
      </c>
      <c r="B206" s="59" t="s">
        <v>1284</v>
      </c>
      <c r="C206" s="60" t="s">
        <v>1285</v>
      </c>
      <c r="D206" s="60" t="s">
        <v>1286</v>
      </c>
      <c r="E206" s="60" t="s">
        <v>742</v>
      </c>
      <c r="F206" s="59" t="s">
        <v>487</v>
      </c>
      <c r="G206" s="61">
        <v>613090</v>
      </c>
      <c r="H206" s="123">
        <f t="shared" si="3"/>
        <v>124.84142579338011</v>
      </c>
    </row>
    <row r="207" spans="1:8">
      <c r="A207" s="58">
        <v>385811001961</v>
      </c>
      <c r="B207" s="59" t="s">
        <v>1287</v>
      </c>
      <c r="C207" s="60" t="s">
        <v>1288</v>
      </c>
      <c r="D207" s="60" t="s">
        <v>1289</v>
      </c>
      <c r="E207" s="60" t="s">
        <v>1290</v>
      </c>
      <c r="F207" s="59" t="s">
        <v>487</v>
      </c>
      <c r="G207" s="61">
        <v>613090</v>
      </c>
      <c r="H207" s="123">
        <f t="shared" si="3"/>
        <v>124.84142579338011</v>
      </c>
    </row>
    <row r="208" spans="1:8">
      <c r="A208" s="58">
        <v>390051000270</v>
      </c>
      <c r="B208" s="59" t="s">
        <v>1291</v>
      </c>
      <c r="C208" s="60" t="s">
        <v>1292</v>
      </c>
      <c r="D208" s="60" t="s">
        <v>1293</v>
      </c>
      <c r="E208" s="60" t="s">
        <v>883</v>
      </c>
      <c r="F208" s="59" t="s">
        <v>487</v>
      </c>
      <c r="G208" s="61">
        <v>613090</v>
      </c>
      <c r="H208" s="123">
        <f t="shared" si="3"/>
        <v>124.84142579338011</v>
      </c>
    </row>
    <row r="209" spans="1:8">
      <c r="A209" s="58">
        <v>390140900942</v>
      </c>
      <c r="B209" s="59" t="s">
        <v>1294</v>
      </c>
      <c r="C209" s="60" t="s">
        <v>881</v>
      </c>
      <c r="D209" s="60" t="s">
        <v>1295</v>
      </c>
      <c r="E209" s="60" t="s">
        <v>883</v>
      </c>
      <c r="F209" s="59" t="s">
        <v>487</v>
      </c>
      <c r="G209" s="61">
        <v>613090</v>
      </c>
      <c r="H209" s="123">
        <f t="shared" si="3"/>
        <v>124.84142579338011</v>
      </c>
    </row>
    <row r="210" spans="1:8">
      <c r="A210" s="58">
        <v>390911100099</v>
      </c>
      <c r="B210" s="59" t="s">
        <v>1296</v>
      </c>
      <c r="C210" s="60" t="s">
        <v>881</v>
      </c>
      <c r="D210" s="60" t="s">
        <v>1297</v>
      </c>
      <c r="E210" s="60" t="s">
        <v>883</v>
      </c>
      <c r="F210" s="59" t="s">
        <v>487</v>
      </c>
      <c r="G210" s="61">
        <v>613090</v>
      </c>
      <c r="H210" s="123">
        <f t="shared" si="3"/>
        <v>124.84142579338011</v>
      </c>
    </row>
    <row r="211" spans="1:8">
      <c r="A211" s="58">
        <v>393161000045</v>
      </c>
      <c r="B211" s="59" t="s">
        <v>1298</v>
      </c>
      <c r="C211" s="60" t="s">
        <v>1299</v>
      </c>
      <c r="D211" s="60" t="s">
        <v>1300</v>
      </c>
      <c r="E211" s="60" t="s">
        <v>730</v>
      </c>
      <c r="F211" s="59" t="s">
        <v>451</v>
      </c>
      <c r="G211" s="61">
        <v>613090</v>
      </c>
      <c r="H211" s="123">
        <f t="shared" si="3"/>
        <v>124.84142579338011</v>
      </c>
    </row>
    <row r="212" spans="1:8">
      <c r="A212" s="58">
        <v>393171000205</v>
      </c>
      <c r="B212" s="59" t="s">
        <v>1301</v>
      </c>
      <c r="C212" s="60" t="s">
        <v>1302</v>
      </c>
      <c r="D212" s="60" t="s">
        <v>1303</v>
      </c>
      <c r="E212" s="60" t="s">
        <v>1215</v>
      </c>
      <c r="F212" s="59" t="s">
        <v>451</v>
      </c>
      <c r="G212" s="61">
        <v>613090</v>
      </c>
      <c r="H212" s="123">
        <f t="shared" si="3"/>
        <v>124.84142579338011</v>
      </c>
    </row>
    <row r="213" spans="1:8">
      <c r="A213" s="58">
        <v>394880300022</v>
      </c>
      <c r="B213" s="59" t="s">
        <v>1304</v>
      </c>
      <c r="C213" s="60" t="s">
        <v>1305</v>
      </c>
      <c r="D213" s="60" t="s">
        <v>1306</v>
      </c>
      <c r="E213" s="60" t="s">
        <v>986</v>
      </c>
      <c r="F213" s="59" t="s">
        <v>487</v>
      </c>
      <c r="G213" s="61">
        <v>613090</v>
      </c>
      <c r="H213" s="123">
        <f t="shared" si="3"/>
        <v>124.84142579338011</v>
      </c>
    </row>
    <row r="214" spans="1:8">
      <c r="A214" s="58">
        <v>395030203768</v>
      </c>
      <c r="B214" s="59" t="s">
        <v>1307</v>
      </c>
      <c r="C214" s="60" t="s">
        <v>1308</v>
      </c>
      <c r="D214" s="60" t="s">
        <v>1309</v>
      </c>
      <c r="E214" s="60" t="s">
        <v>753</v>
      </c>
      <c r="F214" s="59" t="s">
        <v>487</v>
      </c>
      <c r="G214" s="61">
        <v>613090</v>
      </c>
      <c r="H214" s="123">
        <f t="shared" si="3"/>
        <v>124.84142579338011</v>
      </c>
    </row>
    <row r="215" spans="1:8">
      <c r="A215" s="58">
        <v>395081000918</v>
      </c>
      <c r="B215" s="59" t="s">
        <v>1310</v>
      </c>
      <c r="C215" s="60" t="s">
        <v>1311</v>
      </c>
      <c r="D215" s="60" t="s">
        <v>1312</v>
      </c>
      <c r="E215" s="60" t="s">
        <v>793</v>
      </c>
      <c r="F215" s="59" t="s">
        <v>451</v>
      </c>
      <c r="G215" s="61">
        <v>613090</v>
      </c>
      <c r="H215" s="123">
        <f t="shared" si="3"/>
        <v>124.84142579338011</v>
      </c>
    </row>
    <row r="216" spans="1:8">
      <c r="A216" s="58">
        <v>395180901366</v>
      </c>
      <c r="B216" s="59" t="s">
        <v>1313</v>
      </c>
      <c r="C216" s="60" t="s">
        <v>1314</v>
      </c>
      <c r="D216" s="60" t="s">
        <v>1315</v>
      </c>
      <c r="E216" s="60" t="s">
        <v>738</v>
      </c>
      <c r="F216" s="59" t="s">
        <v>451</v>
      </c>
      <c r="G216" s="61">
        <v>613090</v>
      </c>
      <c r="H216" s="123">
        <f t="shared" si="3"/>
        <v>124.84142579338011</v>
      </c>
    </row>
    <row r="217" spans="1:8">
      <c r="A217" s="58">
        <v>395940251391</v>
      </c>
      <c r="B217" s="59" t="s">
        <v>1316</v>
      </c>
      <c r="C217" s="60" t="s">
        <v>1317</v>
      </c>
      <c r="D217" s="60" t="s">
        <v>1318</v>
      </c>
      <c r="E217" s="60" t="s">
        <v>738</v>
      </c>
      <c r="F217" s="59" t="s">
        <v>451</v>
      </c>
      <c r="G217" s="61">
        <v>613090</v>
      </c>
      <c r="H217" s="123">
        <f t="shared" si="3"/>
        <v>124.84142579338011</v>
      </c>
    </row>
    <row r="218" spans="1:8">
      <c r="A218" s="58">
        <v>396750300139</v>
      </c>
      <c r="B218" s="59" t="s">
        <v>308</v>
      </c>
      <c r="C218" s="60" t="s">
        <v>494</v>
      </c>
      <c r="D218" s="60" t="s">
        <v>495</v>
      </c>
      <c r="E218" s="60" t="s">
        <v>450</v>
      </c>
      <c r="F218" s="59" t="s">
        <v>487</v>
      </c>
      <c r="G218" s="61">
        <v>613090</v>
      </c>
      <c r="H218" s="123">
        <f t="shared" si="3"/>
        <v>124.84142579338011</v>
      </c>
    </row>
    <row r="219" spans="1:8">
      <c r="A219" s="58">
        <v>396750300147</v>
      </c>
      <c r="B219" s="59" t="s">
        <v>493</v>
      </c>
      <c r="C219" s="60" t="s">
        <v>494</v>
      </c>
      <c r="D219" s="60" t="s">
        <v>495</v>
      </c>
      <c r="E219" s="60" t="s">
        <v>450</v>
      </c>
      <c r="F219" s="59" t="s">
        <v>487</v>
      </c>
      <c r="G219" s="61">
        <v>613090</v>
      </c>
      <c r="H219" s="123">
        <f t="shared" si="3"/>
        <v>124.84142579338011</v>
      </c>
    </row>
    <row r="220" spans="1:8">
      <c r="A220" s="58">
        <v>399100200341</v>
      </c>
      <c r="B220" s="59" t="s">
        <v>1319</v>
      </c>
      <c r="C220" s="60" t="s">
        <v>1320</v>
      </c>
      <c r="D220" s="60" t="s">
        <v>1321</v>
      </c>
      <c r="E220" s="60" t="s">
        <v>839</v>
      </c>
      <c r="F220" s="59" t="s">
        <v>487</v>
      </c>
      <c r="G220" s="61">
        <v>613090</v>
      </c>
      <c r="H220" s="123">
        <f t="shared" si="3"/>
        <v>124.84142579338011</v>
      </c>
    </row>
    <row r="221" spans="1:8">
      <c r="A221" s="58">
        <v>399110500611</v>
      </c>
      <c r="B221" s="59" t="s">
        <v>1322</v>
      </c>
      <c r="C221" s="60" t="s">
        <v>1323</v>
      </c>
      <c r="D221" s="60" t="s">
        <v>1324</v>
      </c>
      <c r="E221" s="60" t="s">
        <v>835</v>
      </c>
      <c r="F221" s="59" t="s">
        <v>451</v>
      </c>
      <c r="G221" s="61">
        <v>613090</v>
      </c>
      <c r="H221" s="123">
        <f t="shared" si="3"/>
        <v>124.84142579338011</v>
      </c>
    </row>
    <row r="222" spans="1:8">
      <c r="A222" s="58">
        <v>399131100183</v>
      </c>
      <c r="B222" s="59" t="s">
        <v>1325</v>
      </c>
      <c r="C222" s="60" t="s">
        <v>1137</v>
      </c>
      <c r="D222" s="60" t="s">
        <v>1326</v>
      </c>
      <c r="E222" s="60" t="s">
        <v>793</v>
      </c>
      <c r="F222" s="59" t="s">
        <v>487</v>
      </c>
      <c r="G222" s="61">
        <v>613090</v>
      </c>
      <c r="H222" s="123">
        <f t="shared" si="3"/>
        <v>124.84142579338011</v>
      </c>
    </row>
    <row r="223" spans="1:8">
      <c r="A223" s="58">
        <v>399161000086</v>
      </c>
      <c r="B223" s="59" t="s">
        <v>1327</v>
      </c>
      <c r="C223" s="60" t="s">
        <v>1328</v>
      </c>
      <c r="D223" s="60" t="s">
        <v>1329</v>
      </c>
      <c r="E223" s="60" t="s">
        <v>835</v>
      </c>
      <c r="F223" s="59" t="s">
        <v>451</v>
      </c>
      <c r="G223" s="61">
        <v>613090</v>
      </c>
      <c r="H223" s="123">
        <f t="shared" si="3"/>
        <v>124.84142579338011</v>
      </c>
    </row>
    <row r="224" spans="1:8">
      <c r="A224" s="58">
        <v>399180300198</v>
      </c>
      <c r="B224" s="59" t="s">
        <v>1330</v>
      </c>
      <c r="C224" s="60" t="s">
        <v>1331</v>
      </c>
      <c r="D224" s="60" t="s">
        <v>1332</v>
      </c>
      <c r="E224" s="60" t="s">
        <v>793</v>
      </c>
      <c r="F224" s="59" t="s">
        <v>487</v>
      </c>
      <c r="G224" s="61">
        <v>613090</v>
      </c>
      <c r="H224" s="123">
        <f t="shared" si="3"/>
        <v>124.84142579338011</v>
      </c>
    </row>
    <row r="225" spans="1:8">
      <c r="A225" s="58">
        <v>399190500471</v>
      </c>
      <c r="B225" s="59" t="s">
        <v>1333</v>
      </c>
      <c r="C225" s="60" t="s">
        <v>1334</v>
      </c>
      <c r="D225" s="60" t="s">
        <v>1335</v>
      </c>
      <c r="E225" s="60" t="s">
        <v>793</v>
      </c>
      <c r="F225" s="59" t="s">
        <v>451</v>
      </c>
      <c r="G225" s="61">
        <v>613090</v>
      </c>
      <c r="H225" s="123">
        <f t="shared" si="3"/>
        <v>124.84142579338011</v>
      </c>
    </row>
    <row r="226" spans="1:8">
      <c r="A226" s="58">
        <v>399711000470</v>
      </c>
      <c r="B226" s="59" t="s">
        <v>1336</v>
      </c>
      <c r="C226" s="60" t="s">
        <v>1337</v>
      </c>
      <c r="D226" s="60" t="s">
        <v>1338</v>
      </c>
      <c r="E226" s="60" t="s">
        <v>835</v>
      </c>
      <c r="F226" s="59" t="s">
        <v>487</v>
      </c>
      <c r="G226" s="61">
        <v>613090</v>
      </c>
      <c r="H226" s="123">
        <f t="shared" si="3"/>
        <v>124.84142579338011</v>
      </c>
    </row>
    <row r="227" spans="1:8">
      <c r="A227" s="58">
        <v>399731000239</v>
      </c>
      <c r="B227" s="59" t="s">
        <v>1339</v>
      </c>
      <c r="C227" s="60" t="s">
        <v>1147</v>
      </c>
      <c r="D227" s="60" t="s">
        <v>1340</v>
      </c>
      <c r="E227" s="60" t="s">
        <v>793</v>
      </c>
      <c r="F227" s="59" t="s">
        <v>451</v>
      </c>
      <c r="G227" s="61">
        <v>613090</v>
      </c>
      <c r="H227" s="123">
        <f t="shared" si="3"/>
        <v>124.84142579338011</v>
      </c>
    </row>
    <row r="228" spans="1:8">
      <c r="A228" s="58">
        <v>399971000091</v>
      </c>
      <c r="B228" s="59" t="s">
        <v>1341</v>
      </c>
      <c r="C228" s="60" t="s">
        <v>1342</v>
      </c>
      <c r="D228" s="60" t="s">
        <v>1343</v>
      </c>
      <c r="E228" s="60" t="s">
        <v>793</v>
      </c>
      <c r="F228" s="59" t="s">
        <v>451</v>
      </c>
      <c r="G228" s="61">
        <v>613090</v>
      </c>
      <c r="H228" s="123">
        <f t="shared" si="3"/>
        <v>124.84142579338011</v>
      </c>
    </row>
    <row r="229" spans="1:8">
      <c r="A229" s="58">
        <v>401071100671</v>
      </c>
      <c r="B229" s="59" t="s">
        <v>1344</v>
      </c>
      <c r="C229" s="60" t="s">
        <v>1345</v>
      </c>
      <c r="D229" s="60" t="s">
        <v>1346</v>
      </c>
      <c r="E229" s="60" t="s">
        <v>1347</v>
      </c>
      <c r="F229" s="59" t="s">
        <v>487</v>
      </c>
      <c r="G229" s="61">
        <v>613090</v>
      </c>
      <c r="H229" s="123">
        <f t="shared" si="3"/>
        <v>124.84142579338011</v>
      </c>
    </row>
    <row r="230" spans="1:8">
      <c r="A230" s="58">
        <v>401080600741</v>
      </c>
      <c r="B230" s="59" t="s">
        <v>1348</v>
      </c>
      <c r="C230" s="60" t="s">
        <v>1349</v>
      </c>
      <c r="D230" s="60" t="s">
        <v>1350</v>
      </c>
      <c r="E230" s="60" t="s">
        <v>1347</v>
      </c>
      <c r="F230" s="59" t="s">
        <v>487</v>
      </c>
      <c r="G230" s="61">
        <v>613090</v>
      </c>
      <c r="H230" s="123">
        <f t="shared" si="3"/>
        <v>124.84142579338011</v>
      </c>
    </row>
    <row r="231" spans="1:8">
      <c r="A231" s="58">
        <v>401080600750</v>
      </c>
      <c r="B231" s="59" t="s">
        <v>1351</v>
      </c>
      <c r="C231" s="60" t="s">
        <v>1352</v>
      </c>
      <c r="D231" s="60" t="s">
        <v>1346</v>
      </c>
      <c r="E231" s="60" t="s">
        <v>1347</v>
      </c>
      <c r="F231" s="59" t="s">
        <v>487</v>
      </c>
      <c r="G231" s="61">
        <v>613090</v>
      </c>
      <c r="H231" s="123">
        <f t="shared" si="3"/>
        <v>124.84142579338011</v>
      </c>
    </row>
    <row r="232" spans="1:8">
      <c r="A232" s="58">
        <v>403050200202</v>
      </c>
      <c r="B232" s="59" t="s">
        <v>1353</v>
      </c>
      <c r="C232" s="60" t="s">
        <v>1354</v>
      </c>
      <c r="D232" s="60" t="s">
        <v>1355</v>
      </c>
      <c r="E232" s="60" t="s">
        <v>734</v>
      </c>
      <c r="F232" s="59" t="s">
        <v>487</v>
      </c>
      <c r="G232" s="61">
        <v>613090</v>
      </c>
      <c r="H232" s="123">
        <f t="shared" si="3"/>
        <v>124.84142579338011</v>
      </c>
    </row>
    <row r="233" spans="1:8">
      <c r="A233" s="58">
        <v>403090300170</v>
      </c>
      <c r="B233" s="59" t="s">
        <v>1356</v>
      </c>
      <c r="C233" s="60" t="s">
        <v>1167</v>
      </c>
      <c r="D233" s="60" t="s">
        <v>1357</v>
      </c>
      <c r="E233" s="60" t="s">
        <v>734</v>
      </c>
      <c r="F233" s="59" t="s">
        <v>487</v>
      </c>
      <c r="G233" s="61">
        <v>613090</v>
      </c>
      <c r="H233" s="123">
        <f t="shared" si="3"/>
        <v>124.84142579338011</v>
      </c>
    </row>
    <row r="234" spans="1:8">
      <c r="A234" s="58">
        <v>403160400380</v>
      </c>
      <c r="B234" s="59" t="s">
        <v>1358</v>
      </c>
      <c r="C234" s="60" t="s">
        <v>1359</v>
      </c>
      <c r="D234" s="60" t="s">
        <v>1217</v>
      </c>
      <c r="E234" s="60" t="s">
        <v>793</v>
      </c>
      <c r="F234" s="59" t="s">
        <v>451</v>
      </c>
      <c r="G234" s="61">
        <v>613090</v>
      </c>
      <c r="H234" s="123">
        <f t="shared" si="3"/>
        <v>124.84142579338011</v>
      </c>
    </row>
    <row r="235" spans="1:8">
      <c r="A235" s="58">
        <v>403810300253</v>
      </c>
      <c r="B235" s="59" t="s">
        <v>1360</v>
      </c>
      <c r="C235" s="60" t="s">
        <v>1361</v>
      </c>
      <c r="D235" s="60" t="s">
        <v>1362</v>
      </c>
      <c r="E235" s="60" t="s">
        <v>734</v>
      </c>
      <c r="F235" s="59" t="s">
        <v>487</v>
      </c>
      <c r="G235" s="61">
        <v>613090</v>
      </c>
      <c r="H235" s="123">
        <f t="shared" si="3"/>
        <v>124.84142579338011</v>
      </c>
    </row>
    <row r="236" spans="1:8">
      <c r="A236" s="58">
        <v>403940100582</v>
      </c>
      <c r="B236" s="59" t="s">
        <v>1363</v>
      </c>
      <c r="C236" s="60" t="s">
        <v>1364</v>
      </c>
      <c r="D236" s="60" t="s">
        <v>1365</v>
      </c>
      <c r="E236" s="60" t="s">
        <v>734</v>
      </c>
      <c r="F236" s="59" t="s">
        <v>487</v>
      </c>
      <c r="G236" s="61">
        <v>613090</v>
      </c>
      <c r="H236" s="123">
        <f t="shared" si="3"/>
        <v>124.84142579338011</v>
      </c>
    </row>
    <row r="237" spans="1:8">
      <c r="A237" s="58">
        <v>408051000080</v>
      </c>
      <c r="B237" s="59" t="s">
        <v>1366</v>
      </c>
      <c r="C237" s="60" t="s">
        <v>1367</v>
      </c>
      <c r="D237" s="60" t="s">
        <v>1368</v>
      </c>
      <c r="E237" s="60" t="s">
        <v>742</v>
      </c>
      <c r="F237" s="59" t="s">
        <v>451</v>
      </c>
      <c r="G237" s="61">
        <v>613090</v>
      </c>
      <c r="H237" s="123">
        <f t="shared" si="3"/>
        <v>124.84142579338011</v>
      </c>
    </row>
    <row r="238" spans="1:8">
      <c r="A238" s="58">
        <v>408080600053</v>
      </c>
      <c r="B238" s="59" t="s">
        <v>1369</v>
      </c>
      <c r="C238" s="60" t="s">
        <v>1370</v>
      </c>
      <c r="D238" s="60" t="s">
        <v>1371</v>
      </c>
      <c r="E238" s="60" t="s">
        <v>742</v>
      </c>
      <c r="F238" s="59" t="s">
        <v>451</v>
      </c>
      <c r="G238" s="61">
        <v>613090</v>
      </c>
      <c r="H238" s="123">
        <f t="shared" si="3"/>
        <v>124.84142579338011</v>
      </c>
    </row>
    <row r="239" spans="1:8">
      <c r="A239" s="58">
        <v>408100100028</v>
      </c>
      <c r="B239" s="59" t="s">
        <v>1372</v>
      </c>
      <c r="C239" s="60" t="s">
        <v>1373</v>
      </c>
      <c r="D239" s="60" t="s">
        <v>1374</v>
      </c>
      <c r="E239" s="60" t="s">
        <v>742</v>
      </c>
      <c r="F239" s="59" t="s">
        <v>451</v>
      </c>
      <c r="G239" s="61">
        <v>613090</v>
      </c>
      <c r="H239" s="123">
        <f t="shared" si="3"/>
        <v>124.84142579338011</v>
      </c>
    </row>
    <row r="240" spans="1:8">
      <c r="A240" s="58">
        <v>408110500211</v>
      </c>
      <c r="B240" s="59" t="s">
        <v>1375</v>
      </c>
      <c r="C240" s="60" t="s">
        <v>977</v>
      </c>
      <c r="D240" s="60" t="s">
        <v>1376</v>
      </c>
      <c r="E240" s="60" t="s">
        <v>742</v>
      </c>
      <c r="F240" s="59" t="s">
        <v>451</v>
      </c>
      <c r="G240" s="61">
        <v>613090</v>
      </c>
      <c r="H240" s="123">
        <f t="shared" si="3"/>
        <v>124.84142579338011</v>
      </c>
    </row>
    <row r="241" spans="1:8">
      <c r="A241" s="58">
        <v>408120600159</v>
      </c>
      <c r="B241" s="59" t="s">
        <v>1377</v>
      </c>
      <c r="C241" s="60" t="s">
        <v>1116</v>
      </c>
      <c r="D241" s="60" t="s">
        <v>1378</v>
      </c>
      <c r="E241" s="60" t="s">
        <v>742</v>
      </c>
      <c r="F241" s="59" t="s">
        <v>451</v>
      </c>
      <c r="G241" s="61">
        <v>613090</v>
      </c>
      <c r="H241" s="123">
        <f t="shared" si="3"/>
        <v>124.84142579338011</v>
      </c>
    </row>
    <row r="242" spans="1:8">
      <c r="A242" s="58">
        <v>408121200065</v>
      </c>
      <c r="B242" s="59" t="s">
        <v>1379</v>
      </c>
      <c r="C242" s="60" t="s">
        <v>1380</v>
      </c>
      <c r="D242" s="60" t="s">
        <v>1381</v>
      </c>
      <c r="E242" s="60" t="s">
        <v>742</v>
      </c>
      <c r="F242" s="59" t="s">
        <v>451</v>
      </c>
      <c r="G242" s="61">
        <v>613090</v>
      </c>
      <c r="H242" s="123">
        <f t="shared" si="3"/>
        <v>124.84142579338011</v>
      </c>
    </row>
    <row r="243" spans="1:8">
      <c r="A243" s="58">
        <v>408170300024</v>
      </c>
      <c r="B243" s="59" t="s">
        <v>1382</v>
      </c>
      <c r="C243" s="60" t="s">
        <v>1383</v>
      </c>
      <c r="D243" s="60" t="s">
        <v>1384</v>
      </c>
      <c r="E243" s="60" t="s">
        <v>742</v>
      </c>
      <c r="F243" s="59" t="s">
        <v>487</v>
      </c>
      <c r="G243" s="61">
        <v>613090</v>
      </c>
      <c r="H243" s="123">
        <f t="shared" si="3"/>
        <v>124.84142579338011</v>
      </c>
    </row>
    <row r="244" spans="1:8">
      <c r="A244" s="58">
        <v>408170500139</v>
      </c>
      <c r="B244" s="59" t="s">
        <v>1385</v>
      </c>
      <c r="C244" s="60" t="s">
        <v>1386</v>
      </c>
      <c r="D244" s="60" t="s">
        <v>1387</v>
      </c>
      <c r="E244" s="60" t="s">
        <v>742</v>
      </c>
      <c r="F244" s="59" t="s">
        <v>451</v>
      </c>
      <c r="G244" s="61">
        <v>613090</v>
      </c>
      <c r="H244" s="123">
        <f t="shared" si="3"/>
        <v>124.84142579338011</v>
      </c>
    </row>
    <row r="245" spans="1:8">
      <c r="A245" s="58">
        <v>408170500341</v>
      </c>
      <c r="B245" s="59" t="s">
        <v>1388</v>
      </c>
      <c r="C245" s="60" t="s">
        <v>1389</v>
      </c>
      <c r="D245" s="60" t="s">
        <v>1390</v>
      </c>
      <c r="E245" s="60" t="s">
        <v>742</v>
      </c>
      <c r="F245" s="59" t="s">
        <v>451</v>
      </c>
      <c r="G245" s="61">
        <v>613090</v>
      </c>
      <c r="H245" s="123">
        <f t="shared" si="3"/>
        <v>124.84142579338011</v>
      </c>
    </row>
    <row r="246" spans="1:8">
      <c r="A246" s="58">
        <v>408180400019</v>
      </c>
      <c r="B246" s="59" t="s">
        <v>1391</v>
      </c>
      <c r="C246" s="60" t="s">
        <v>1392</v>
      </c>
      <c r="D246" s="60" t="s">
        <v>1393</v>
      </c>
      <c r="E246" s="60" t="s">
        <v>742</v>
      </c>
      <c r="F246" s="59" t="s">
        <v>487</v>
      </c>
      <c r="G246" s="61">
        <v>613090</v>
      </c>
      <c r="H246" s="123">
        <f t="shared" si="3"/>
        <v>124.84142579338011</v>
      </c>
    </row>
    <row r="247" spans="1:8">
      <c r="A247" s="58">
        <v>408190200018</v>
      </c>
      <c r="B247" s="59" t="s">
        <v>1394</v>
      </c>
      <c r="C247" s="60" t="s">
        <v>1395</v>
      </c>
      <c r="D247" s="60" t="s">
        <v>1396</v>
      </c>
      <c r="E247" s="60" t="s">
        <v>742</v>
      </c>
      <c r="F247" s="59" t="s">
        <v>451</v>
      </c>
      <c r="G247" s="61">
        <v>613090</v>
      </c>
      <c r="H247" s="123">
        <f t="shared" si="3"/>
        <v>124.84142579338011</v>
      </c>
    </row>
    <row r="248" spans="1:8">
      <c r="A248" s="58">
        <v>408910100091</v>
      </c>
      <c r="B248" s="59" t="s">
        <v>1397</v>
      </c>
      <c r="C248" s="60" t="s">
        <v>833</v>
      </c>
      <c r="D248" s="60" t="s">
        <v>1198</v>
      </c>
      <c r="E248" s="60" t="s">
        <v>742</v>
      </c>
      <c r="F248" s="59" t="s">
        <v>451</v>
      </c>
      <c r="G248" s="61">
        <v>613090</v>
      </c>
      <c r="H248" s="123">
        <f t="shared" si="3"/>
        <v>124.84142579338011</v>
      </c>
    </row>
    <row r="249" spans="1:8">
      <c r="A249" s="58">
        <v>408920300129</v>
      </c>
      <c r="B249" s="59" t="s">
        <v>1398</v>
      </c>
      <c r="C249" s="60" t="s">
        <v>1195</v>
      </c>
      <c r="D249" s="60" t="s">
        <v>1399</v>
      </c>
      <c r="E249" s="60" t="s">
        <v>742</v>
      </c>
      <c r="F249" s="59" t="s">
        <v>451</v>
      </c>
      <c r="G249" s="61">
        <v>613090</v>
      </c>
      <c r="H249" s="123">
        <f t="shared" si="3"/>
        <v>124.84142579338011</v>
      </c>
    </row>
    <row r="250" spans="1:8">
      <c r="A250" s="58">
        <v>408861100030</v>
      </c>
      <c r="B250" s="59" t="s">
        <v>1400</v>
      </c>
      <c r="C250" s="60" t="s">
        <v>786</v>
      </c>
      <c r="D250" s="60" t="s">
        <v>1401</v>
      </c>
      <c r="E250" s="60" t="s">
        <v>742</v>
      </c>
      <c r="F250" s="59" t="s">
        <v>451</v>
      </c>
      <c r="G250" s="61">
        <v>611987</v>
      </c>
      <c r="H250" s="123">
        <f t="shared" si="3"/>
        <v>124.61682566509535</v>
      </c>
    </row>
    <row r="251" spans="1:8">
      <c r="A251" s="58">
        <v>390820600404</v>
      </c>
      <c r="B251" s="59" t="s">
        <v>1402</v>
      </c>
      <c r="C251" s="60" t="s">
        <v>1403</v>
      </c>
      <c r="D251" s="60" t="s">
        <v>1404</v>
      </c>
      <c r="E251" s="60" t="s">
        <v>1225</v>
      </c>
      <c r="F251" s="59" t="s">
        <v>487</v>
      </c>
      <c r="G251" s="61">
        <v>593486</v>
      </c>
      <c r="H251" s="123">
        <f t="shared" si="3"/>
        <v>120.8495301316446</v>
      </c>
    </row>
    <row r="252" spans="1:8">
      <c r="A252" s="58">
        <v>408040300138</v>
      </c>
      <c r="B252" s="59" t="s">
        <v>1405</v>
      </c>
      <c r="C252" s="60" t="s">
        <v>1406</v>
      </c>
      <c r="D252" s="60" t="s">
        <v>1407</v>
      </c>
      <c r="E252" s="60" t="s">
        <v>742</v>
      </c>
      <c r="F252" s="59" t="s">
        <v>451</v>
      </c>
      <c r="G252" s="61">
        <v>591738</v>
      </c>
      <c r="H252" s="123">
        <f t="shared" si="3"/>
        <v>120.49359085309361</v>
      </c>
    </row>
    <row r="253" spans="1:8">
      <c r="A253" s="58">
        <v>408750201228</v>
      </c>
      <c r="B253" s="59" t="s">
        <v>1408</v>
      </c>
      <c r="C253" s="60" t="s">
        <v>914</v>
      </c>
      <c r="D253" s="60" t="s">
        <v>1409</v>
      </c>
      <c r="E253" s="60" t="s">
        <v>742</v>
      </c>
      <c r="F253" s="59" t="s">
        <v>451</v>
      </c>
      <c r="G253" s="61">
        <v>591738</v>
      </c>
      <c r="H253" s="123">
        <f t="shared" si="3"/>
        <v>120.49359085309361</v>
      </c>
    </row>
    <row r="254" spans="1:8">
      <c r="A254" s="58">
        <v>395930510291</v>
      </c>
      <c r="B254" s="59" t="s">
        <v>1410</v>
      </c>
      <c r="C254" s="60" t="s">
        <v>1411</v>
      </c>
      <c r="D254" s="60" t="s">
        <v>1412</v>
      </c>
      <c r="E254" s="60" t="s">
        <v>738</v>
      </c>
      <c r="F254" s="59" t="s">
        <v>487</v>
      </c>
      <c r="G254" s="61">
        <v>591650</v>
      </c>
      <c r="H254" s="123">
        <f t="shared" si="3"/>
        <v>120.47567171321232</v>
      </c>
    </row>
    <row r="255" spans="1:8">
      <c r="A255" s="58">
        <v>395190901275</v>
      </c>
      <c r="B255" s="59" t="s">
        <v>1413</v>
      </c>
      <c r="C255" s="60" t="s">
        <v>1414</v>
      </c>
      <c r="D255" s="60" t="s">
        <v>1415</v>
      </c>
      <c r="E255" s="60" t="s">
        <v>738</v>
      </c>
      <c r="F255" s="59" t="s">
        <v>487</v>
      </c>
      <c r="G255" s="61">
        <v>589022</v>
      </c>
      <c r="H255" s="123">
        <f t="shared" si="3"/>
        <v>119.94054103584847</v>
      </c>
    </row>
    <row r="256" spans="1:8">
      <c r="A256" s="58">
        <v>370850102262</v>
      </c>
      <c r="B256" s="59" t="s">
        <v>1416</v>
      </c>
      <c r="C256" s="60" t="s">
        <v>1417</v>
      </c>
      <c r="D256" s="60" t="s">
        <v>1418</v>
      </c>
      <c r="E256" s="60" t="s">
        <v>1419</v>
      </c>
      <c r="F256" s="59" t="s">
        <v>451</v>
      </c>
      <c r="G256" s="61">
        <v>588584</v>
      </c>
      <c r="H256" s="123">
        <f t="shared" si="3"/>
        <v>119.85135258962116</v>
      </c>
    </row>
    <row r="257" spans="1:8">
      <c r="A257" s="58">
        <v>390130100387</v>
      </c>
      <c r="B257" s="59" t="s">
        <v>1420</v>
      </c>
      <c r="C257" s="60" t="s">
        <v>1421</v>
      </c>
      <c r="D257" s="60" t="s">
        <v>1422</v>
      </c>
      <c r="E257" s="60" t="s">
        <v>883</v>
      </c>
      <c r="F257" s="59" t="s">
        <v>487</v>
      </c>
      <c r="G257" s="61">
        <v>588584</v>
      </c>
      <c r="H257" s="123">
        <f t="shared" si="3"/>
        <v>119.85135258962116</v>
      </c>
    </row>
    <row r="258" spans="1:8">
      <c r="A258" s="58">
        <v>391840600032</v>
      </c>
      <c r="B258" s="59" t="s">
        <v>1423</v>
      </c>
      <c r="C258" s="60" t="s">
        <v>1424</v>
      </c>
      <c r="D258" s="60" t="s">
        <v>1425</v>
      </c>
      <c r="E258" s="60" t="s">
        <v>1426</v>
      </c>
      <c r="F258" s="59" t="s">
        <v>451</v>
      </c>
      <c r="G258" s="61">
        <v>588584</v>
      </c>
      <c r="H258" s="123">
        <f t="shared" ref="H258:H321" si="4">G258/4910.95</f>
        <v>119.85135258962116</v>
      </c>
    </row>
    <row r="259" spans="1:8">
      <c r="A259" s="58">
        <v>395950410374</v>
      </c>
      <c r="B259" s="59" t="s">
        <v>1427</v>
      </c>
      <c r="C259" s="60" t="s">
        <v>1428</v>
      </c>
      <c r="D259" s="60" t="s">
        <v>1008</v>
      </c>
      <c r="E259" s="60" t="s">
        <v>753</v>
      </c>
      <c r="F259" s="59" t="s">
        <v>487</v>
      </c>
      <c r="G259" s="61">
        <v>588584</v>
      </c>
      <c r="H259" s="123">
        <f t="shared" si="4"/>
        <v>119.85135258962116</v>
      </c>
    </row>
    <row r="260" spans="1:8">
      <c r="A260" s="58">
        <v>396980151957</v>
      </c>
      <c r="B260" s="59" t="s">
        <v>316</v>
      </c>
      <c r="C260" s="60" t="s">
        <v>772</v>
      </c>
      <c r="D260" s="60" t="s">
        <v>1429</v>
      </c>
      <c r="E260" s="60" t="s">
        <v>450</v>
      </c>
      <c r="F260" s="59" t="s">
        <v>487</v>
      </c>
      <c r="G260" s="61">
        <v>588584</v>
      </c>
      <c r="H260" s="123">
        <f t="shared" si="4"/>
        <v>119.85135258962116</v>
      </c>
    </row>
    <row r="261" spans="1:8">
      <c r="A261" s="58">
        <v>399140900362</v>
      </c>
      <c r="B261" s="59" t="s">
        <v>1430</v>
      </c>
      <c r="C261" s="60" t="s">
        <v>1431</v>
      </c>
      <c r="D261" s="60" t="s">
        <v>1432</v>
      </c>
      <c r="E261" s="60" t="s">
        <v>839</v>
      </c>
      <c r="F261" s="59" t="s">
        <v>487</v>
      </c>
      <c r="G261" s="61">
        <v>588584</v>
      </c>
      <c r="H261" s="123">
        <f t="shared" si="4"/>
        <v>119.85135258962116</v>
      </c>
    </row>
    <row r="262" spans="1:8">
      <c r="A262" s="58">
        <v>399960410114</v>
      </c>
      <c r="B262" s="59" t="s">
        <v>1433</v>
      </c>
      <c r="C262" s="60" t="s">
        <v>1434</v>
      </c>
      <c r="D262" s="60" t="s">
        <v>1435</v>
      </c>
      <c r="E262" s="60" t="s">
        <v>793</v>
      </c>
      <c r="F262" s="59" t="s">
        <v>487</v>
      </c>
      <c r="G262" s="61">
        <v>588584</v>
      </c>
      <c r="H262" s="123">
        <f t="shared" si="4"/>
        <v>119.85135258962116</v>
      </c>
    </row>
    <row r="263" spans="1:8">
      <c r="A263" s="58">
        <v>371850200783</v>
      </c>
      <c r="B263" s="59" t="s">
        <v>1436</v>
      </c>
      <c r="C263" s="60" t="s">
        <v>1437</v>
      </c>
      <c r="D263" s="60" t="s">
        <v>1438</v>
      </c>
      <c r="E263" s="60" t="s">
        <v>1439</v>
      </c>
      <c r="F263" s="59" t="s">
        <v>451</v>
      </c>
      <c r="G263" s="61">
        <v>578782</v>
      </c>
      <c r="H263" s="123">
        <f t="shared" si="4"/>
        <v>117.85540475875341</v>
      </c>
    </row>
    <row r="264" spans="1:8">
      <c r="A264" s="58">
        <v>400951030757</v>
      </c>
      <c r="B264" s="59" t="s">
        <v>1440</v>
      </c>
      <c r="C264" s="60" t="s">
        <v>1441</v>
      </c>
      <c r="D264" s="60" t="s">
        <v>1442</v>
      </c>
      <c r="E264" s="60" t="s">
        <v>726</v>
      </c>
      <c r="F264" s="59" t="s">
        <v>487</v>
      </c>
      <c r="G264" s="61">
        <v>564078</v>
      </c>
      <c r="H264" s="123">
        <f t="shared" si="4"/>
        <v>114.8612793858622</v>
      </c>
    </row>
    <row r="265" spans="1:8">
      <c r="A265" s="58">
        <v>408811000565</v>
      </c>
      <c r="B265" s="59" t="s">
        <v>1443</v>
      </c>
      <c r="C265" s="60" t="s">
        <v>875</v>
      </c>
      <c r="D265" s="60" t="s">
        <v>1444</v>
      </c>
      <c r="E265" s="60" t="s">
        <v>742</v>
      </c>
      <c r="F265" s="59" t="s">
        <v>451</v>
      </c>
      <c r="G265" s="61">
        <v>558888</v>
      </c>
      <c r="H265" s="123">
        <f t="shared" si="4"/>
        <v>113.80445738604547</v>
      </c>
    </row>
    <row r="266" spans="1:8">
      <c r="A266" s="58">
        <v>370850102319</v>
      </c>
      <c r="B266" s="59" t="s">
        <v>1445</v>
      </c>
      <c r="C266" s="60" t="s">
        <v>1446</v>
      </c>
      <c r="D266" s="60" t="s">
        <v>1447</v>
      </c>
      <c r="E266" s="60" t="s">
        <v>1419</v>
      </c>
      <c r="F266" s="59" t="s">
        <v>451</v>
      </c>
      <c r="G266" s="61">
        <v>554276</v>
      </c>
      <c r="H266" s="123">
        <f t="shared" si="4"/>
        <v>112.86533155499446</v>
      </c>
    </row>
    <row r="267" spans="1:8">
      <c r="A267" s="58">
        <v>390780900230</v>
      </c>
      <c r="B267" s="59" t="s">
        <v>1448</v>
      </c>
      <c r="C267" s="60" t="s">
        <v>1449</v>
      </c>
      <c r="D267" s="60" t="s">
        <v>1450</v>
      </c>
      <c r="E267" s="60" t="s">
        <v>883</v>
      </c>
      <c r="F267" s="59" t="s">
        <v>487</v>
      </c>
      <c r="G267" s="61">
        <v>554276</v>
      </c>
      <c r="H267" s="123">
        <f t="shared" si="4"/>
        <v>112.86533155499446</v>
      </c>
    </row>
    <row r="268" spans="1:8">
      <c r="A268" s="58">
        <v>399000700851</v>
      </c>
      <c r="B268" s="59" t="s">
        <v>1451</v>
      </c>
      <c r="C268" s="60" t="s">
        <v>1452</v>
      </c>
      <c r="D268" s="60" t="s">
        <v>1453</v>
      </c>
      <c r="E268" s="60" t="s">
        <v>835</v>
      </c>
      <c r="F268" s="59" t="s">
        <v>451</v>
      </c>
      <c r="G268" s="61">
        <v>554276</v>
      </c>
      <c r="H268" s="123">
        <f t="shared" si="4"/>
        <v>112.86533155499446</v>
      </c>
    </row>
    <row r="269" spans="1:8">
      <c r="A269" s="58">
        <v>389131100315</v>
      </c>
      <c r="B269" s="59" t="s">
        <v>1454</v>
      </c>
      <c r="C269" s="60" t="s">
        <v>823</v>
      </c>
      <c r="D269" s="60" t="s">
        <v>1455</v>
      </c>
      <c r="E269" s="60" t="s">
        <v>1456</v>
      </c>
      <c r="F269" s="59" t="s">
        <v>487</v>
      </c>
      <c r="G269" s="61">
        <v>540448</v>
      </c>
      <c r="H269" s="123">
        <f t="shared" si="4"/>
        <v>110.04958307455787</v>
      </c>
    </row>
    <row r="270" spans="1:8">
      <c r="A270" s="58">
        <v>395170200971</v>
      </c>
      <c r="B270" s="59" t="s">
        <v>1457</v>
      </c>
      <c r="C270" s="60" t="s">
        <v>1458</v>
      </c>
      <c r="D270" s="60" t="s">
        <v>1459</v>
      </c>
      <c r="E270" s="60" t="s">
        <v>738</v>
      </c>
      <c r="F270" s="59" t="s">
        <v>451</v>
      </c>
      <c r="G270" s="61">
        <v>539572</v>
      </c>
      <c r="H270" s="123">
        <f t="shared" si="4"/>
        <v>109.87120618210326</v>
      </c>
    </row>
    <row r="271" spans="1:8">
      <c r="A271" s="58">
        <v>395750200979</v>
      </c>
      <c r="B271" s="59" t="s">
        <v>1460</v>
      </c>
      <c r="C271" s="60" t="s">
        <v>1461</v>
      </c>
      <c r="D271" s="60" t="s">
        <v>1462</v>
      </c>
      <c r="E271" s="60" t="s">
        <v>738</v>
      </c>
      <c r="F271" s="59" t="s">
        <v>451</v>
      </c>
      <c r="G271" s="61">
        <v>539572</v>
      </c>
      <c r="H271" s="123">
        <f t="shared" si="4"/>
        <v>109.87120618210326</v>
      </c>
    </row>
    <row r="272" spans="1:8">
      <c r="A272" s="58">
        <v>399000701211</v>
      </c>
      <c r="B272" s="59" t="s">
        <v>1463</v>
      </c>
      <c r="C272" s="60" t="s">
        <v>1464</v>
      </c>
      <c r="D272" s="60" t="s">
        <v>1465</v>
      </c>
      <c r="E272" s="60" t="s">
        <v>835</v>
      </c>
      <c r="F272" s="59" t="s">
        <v>451</v>
      </c>
      <c r="G272" s="61">
        <v>539572</v>
      </c>
      <c r="H272" s="123">
        <f t="shared" si="4"/>
        <v>109.87120618210326</v>
      </c>
    </row>
    <row r="273" spans="1:8">
      <c r="A273" s="58">
        <v>395050103701</v>
      </c>
      <c r="B273" s="59" t="s">
        <v>1466</v>
      </c>
      <c r="C273" s="60" t="s">
        <v>1467</v>
      </c>
      <c r="D273" s="60" t="s">
        <v>1468</v>
      </c>
      <c r="E273" s="60" t="s">
        <v>753</v>
      </c>
      <c r="F273" s="59" t="s">
        <v>487</v>
      </c>
      <c r="G273" s="61">
        <v>539178</v>
      </c>
      <c r="H273" s="123">
        <f t="shared" si="4"/>
        <v>109.7909773058166</v>
      </c>
    </row>
    <row r="274" spans="1:8">
      <c r="A274" s="58">
        <v>399980610039</v>
      </c>
      <c r="B274" s="59" t="s">
        <v>1469</v>
      </c>
      <c r="C274" s="60" t="s">
        <v>1373</v>
      </c>
      <c r="D274" s="60" t="s">
        <v>1470</v>
      </c>
      <c r="E274" s="60" t="s">
        <v>793</v>
      </c>
      <c r="F274" s="59" t="s">
        <v>487</v>
      </c>
      <c r="G274" s="61">
        <v>534671</v>
      </c>
      <c r="H274" s="123">
        <f t="shared" si="4"/>
        <v>108.87323226666939</v>
      </c>
    </row>
    <row r="275" spans="1:8">
      <c r="A275" s="58">
        <v>390930200568</v>
      </c>
      <c r="B275" s="59" t="s">
        <v>1471</v>
      </c>
      <c r="C275" s="60" t="s">
        <v>1472</v>
      </c>
      <c r="D275" s="60" t="s">
        <v>1473</v>
      </c>
      <c r="E275" s="60" t="s">
        <v>1225</v>
      </c>
      <c r="F275" s="59" t="s">
        <v>487</v>
      </c>
      <c r="G275" s="61">
        <v>529770</v>
      </c>
      <c r="H275" s="123">
        <f t="shared" si="4"/>
        <v>107.8752583512355</v>
      </c>
    </row>
    <row r="276" spans="1:8">
      <c r="A276" s="58">
        <v>390901200036</v>
      </c>
      <c r="B276" s="59" t="s">
        <v>1474</v>
      </c>
      <c r="C276" s="60" t="s">
        <v>985</v>
      </c>
      <c r="D276" s="60" t="s">
        <v>1475</v>
      </c>
      <c r="E276" s="60" t="s">
        <v>987</v>
      </c>
      <c r="F276" s="59" t="s">
        <v>487</v>
      </c>
      <c r="G276" s="61">
        <v>526038</v>
      </c>
      <c r="H276" s="123">
        <f t="shared" si="4"/>
        <v>107.11532391899735</v>
      </c>
    </row>
    <row r="277" spans="1:8">
      <c r="A277" s="58">
        <v>408010300095</v>
      </c>
      <c r="B277" s="59" t="s">
        <v>1476</v>
      </c>
      <c r="C277" s="60" t="s">
        <v>1477</v>
      </c>
      <c r="D277" s="60" t="s">
        <v>1478</v>
      </c>
      <c r="E277" s="60" t="s">
        <v>742</v>
      </c>
      <c r="F277" s="59" t="s">
        <v>451</v>
      </c>
      <c r="G277" s="61">
        <v>526038</v>
      </c>
      <c r="H277" s="123">
        <f t="shared" si="4"/>
        <v>107.11532391899735</v>
      </c>
    </row>
    <row r="278" spans="1:8">
      <c r="A278" s="58">
        <v>408030600273</v>
      </c>
      <c r="B278" s="59" t="s">
        <v>1479</v>
      </c>
      <c r="C278" s="60" t="s">
        <v>1389</v>
      </c>
      <c r="D278" s="60" t="s">
        <v>1480</v>
      </c>
      <c r="E278" s="60" t="s">
        <v>742</v>
      </c>
      <c r="F278" s="59" t="s">
        <v>451</v>
      </c>
      <c r="G278" s="61">
        <v>526038</v>
      </c>
      <c r="H278" s="123">
        <f t="shared" si="4"/>
        <v>107.11532391899735</v>
      </c>
    </row>
    <row r="279" spans="1:8">
      <c r="A279" s="58">
        <v>408840500038</v>
      </c>
      <c r="B279" s="59" t="s">
        <v>1481</v>
      </c>
      <c r="C279" s="60" t="s">
        <v>1482</v>
      </c>
      <c r="D279" s="60" t="s">
        <v>1483</v>
      </c>
      <c r="E279" s="60" t="s">
        <v>742</v>
      </c>
      <c r="F279" s="59" t="s">
        <v>451</v>
      </c>
      <c r="G279" s="61">
        <v>526038</v>
      </c>
      <c r="H279" s="123">
        <f t="shared" si="4"/>
        <v>107.11532391899735</v>
      </c>
    </row>
    <row r="280" spans="1:8">
      <c r="A280" s="58">
        <v>408920500144</v>
      </c>
      <c r="B280" s="59" t="s">
        <v>1484</v>
      </c>
      <c r="C280" s="60" t="s">
        <v>755</v>
      </c>
      <c r="D280" s="60" t="s">
        <v>1485</v>
      </c>
      <c r="E280" s="60" t="s">
        <v>742</v>
      </c>
      <c r="F280" s="59" t="s">
        <v>451</v>
      </c>
      <c r="G280" s="61">
        <v>526038</v>
      </c>
      <c r="H280" s="123">
        <f t="shared" si="4"/>
        <v>107.11532391899735</v>
      </c>
    </row>
    <row r="281" spans="1:8">
      <c r="A281" s="58">
        <v>395930111249</v>
      </c>
      <c r="B281" s="59" t="s">
        <v>1486</v>
      </c>
      <c r="C281" s="60" t="s">
        <v>1487</v>
      </c>
      <c r="D281" s="60" t="s">
        <v>1488</v>
      </c>
      <c r="E281" s="60" t="s">
        <v>738</v>
      </c>
      <c r="F281" s="59" t="s">
        <v>487</v>
      </c>
      <c r="G281" s="61">
        <v>515504</v>
      </c>
      <c r="H281" s="123">
        <f t="shared" si="4"/>
        <v>104.97032142457162</v>
      </c>
    </row>
    <row r="282" spans="1:8">
      <c r="A282" s="58">
        <v>371050902089</v>
      </c>
      <c r="B282" s="59" t="s">
        <v>1489</v>
      </c>
      <c r="C282" s="60" t="s">
        <v>1490</v>
      </c>
      <c r="D282" s="60" t="s">
        <v>1491</v>
      </c>
      <c r="E282" s="60" t="s">
        <v>726</v>
      </c>
      <c r="F282" s="59" t="s">
        <v>451</v>
      </c>
      <c r="G282" s="61">
        <v>515066</v>
      </c>
      <c r="H282" s="123">
        <f t="shared" si="4"/>
        <v>104.88113297834431</v>
      </c>
    </row>
    <row r="283" spans="1:8">
      <c r="A283" s="58">
        <v>396090100620</v>
      </c>
      <c r="B283" s="59" t="s">
        <v>407</v>
      </c>
      <c r="C283" s="60" t="s">
        <v>1007</v>
      </c>
      <c r="D283" s="60" t="s">
        <v>1492</v>
      </c>
      <c r="E283" s="60" t="s">
        <v>450</v>
      </c>
      <c r="F283" s="59" t="s">
        <v>487</v>
      </c>
      <c r="G283" s="61">
        <v>515066</v>
      </c>
      <c r="H283" s="123">
        <f t="shared" si="4"/>
        <v>104.88113297834431</v>
      </c>
    </row>
    <row r="284" spans="1:8">
      <c r="A284" s="58">
        <v>396971051630</v>
      </c>
      <c r="B284" s="59" t="s">
        <v>314</v>
      </c>
      <c r="C284" s="60" t="s">
        <v>1259</v>
      </c>
      <c r="D284" s="60" t="s">
        <v>1493</v>
      </c>
      <c r="E284" s="60" t="s">
        <v>450</v>
      </c>
      <c r="F284" s="59" t="s">
        <v>487</v>
      </c>
      <c r="G284" s="61">
        <v>515066</v>
      </c>
      <c r="H284" s="123">
        <f t="shared" si="4"/>
        <v>104.88113297834431</v>
      </c>
    </row>
    <row r="285" spans="1:8">
      <c r="A285" s="58">
        <v>395150400664</v>
      </c>
      <c r="B285" s="59" t="s">
        <v>1494</v>
      </c>
      <c r="C285" s="60" t="s">
        <v>1458</v>
      </c>
      <c r="D285" s="60" t="s">
        <v>1495</v>
      </c>
      <c r="E285" s="60" t="s">
        <v>738</v>
      </c>
      <c r="F285" s="59" t="s">
        <v>451</v>
      </c>
      <c r="G285" s="61">
        <v>497911</v>
      </c>
      <c r="H285" s="123">
        <f t="shared" si="4"/>
        <v>101.38791883444141</v>
      </c>
    </row>
    <row r="286" spans="1:8">
      <c r="A286" s="58">
        <v>389920600152</v>
      </c>
      <c r="B286" s="59" t="s">
        <v>1496</v>
      </c>
      <c r="C286" s="60" t="s">
        <v>1497</v>
      </c>
      <c r="D286" s="60" t="s">
        <v>1498</v>
      </c>
      <c r="E286" s="60" t="s">
        <v>1499</v>
      </c>
      <c r="F286" s="59" t="s">
        <v>451</v>
      </c>
      <c r="G286" s="61">
        <v>495461</v>
      </c>
      <c r="H286" s="123">
        <f t="shared" si="4"/>
        <v>100.88903369001925</v>
      </c>
    </row>
    <row r="287" spans="1:8">
      <c r="A287" s="58">
        <v>396050600859</v>
      </c>
      <c r="B287" s="59" t="s">
        <v>84</v>
      </c>
      <c r="C287" s="60" t="s">
        <v>714</v>
      </c>
      <c r="D287" s="60" t="s">
        <v>818</v>
      </c>
      <c r="E287" s="60" t="s">
        <v>450</v>
      </c>
      <c r="F287" s="59" t="s">
        <v>487</v>
      </c>
      <c r="G287" s="61">
        <v>493188</v>
      </c>
      <c r="H287" s="123">
        <f t="shared" si="4"/>
        <v>100.42619045194922</v>
      </c>
    </row>
    <row r="288" spans="1:8">
      <c r="A288" s="58">
        <v>399040500006</v>
      </c>
      <c r="B288" s="59" t="s">
        <v>1500</v>
      </c>
      <c r="C288" s="60" t="s">
        <v>1270</v>
      </c>
      <c r="D288" s="60" t="s">
        <v>1501</v>
      </c>
      <c r="E288" s="60" t="s">
        <v>793</v>
      </c>
      <c r="F288" s="59" t="s">
        <v>487</v>
      </c>
      <c r="G288" s="61">
        <v>493188</v>
      </c>
      <c r="H288" s="123">
        <f t="shared" si="4"/>
        <v>100.42619045194922</v>
      </c>
    </row>
    <row r="289" spans="1:8">
      <c r="A289" s="58">
        <v>395200702187</v>
      </c>
      <c r="B289" s="59" t="s">
        <v>1502</v>
      </c>
      <c r="C289" s="60" t="s">
        <v>1503</v>
      </c>
      <c r="D289" s="60" t="s">
        <v>1504</v>
      </c>
      <c r="E289" s="60" t="s">
        <v>753</v>
      </c>
      <c r="F289" s="59" t="s">
        <v>451</v>
      </c>
      <c r="G289" s="61">
        <v>490998</v>
      </c>
      <c r="H289" s="123">
        <f t="shared" si="4"/>
        <v>99.980248220812683</v>
      </c>
    </row>
    <row r="290" spans="1:8">
      <c r="A290" s="58">
        <v>395750300221</v>
      </c>
      <c r="B290" s="59" t="s">
        <v>1505</v>
      </c>
      <c r="C290" s="60" t="s">
        <v>1506</v>
      </c>
      <c r="D290" s="60" t="s">
        <v>1507</v>
      </c>
      <c r="E290" s="60" t="s">
        <v>738</v>
      </c>
      <c r="F290" s="59" t="s">
        <v>451</v>
      </c>
      <c r="G290" s="61">
        <v>490998</v>
      </c>
      <c r="H290" s="123">
        <f t="shared" si="4"/>
        <v>99.980248220812683</v>
      </c>
    </row>
    <row r="291" spans="1:8">
      <c r="A291" s="58">
        <v>370850201201</v>
      </c>
      <c r="B291" s="59" t="s">
        <v>1508</v>
      </c>
      <c r="C291" s="60" t="s">
        <v>1509</v>
      </c>
      <c r="D291" s="60" t="s">
        <v>1510</v>
      </c>
      <c r="E291" s="60" t="s">
        <v>1419</v>
      </c>
      <c r="F291" s="59" t="s">
        <v>451</v>
      </c>
      <c r="G291" s="61">
        <v>490560</v>
      </c>
      <c r="H291" s="123">
        <f t="shared" si="4"/>
        <v>99.891059774585372</v>
      </c>
    </row>
    <row r="292" spans="1:8">
      <c r="A292" s="58">
        <v>385821001152</v>
      </c>
      <c r="B292" s="59" t="s">
        <v>1511</v>
      </c>
      <c r="C292" s="60" t="s">
        <v>1512</v>
      </c>
      <c r="D292" s="60" t="s">
        <v>1513</v>
      </c>
      <c r="E292" s="60" t="s">
        <v>1290</v>
      </c>
      <c r="F292" s="59" t="s">
        <v>451</v>
      </c>
      <c r="G292" s="61">
        <v>490560</v>
      </c>
      <c r="H292" s="123">
        <f t="shared" si="4"/>
        <v>99.891059774585372</v>
      </c>
    </row>
    <row r="293" spans="1:8">
      <c r="A293" s="58">
        <v>385831000936</v>
      </c>
      <c r="B293" s="59" t="s">
        <v>1514</v>
      </c>
      <c r="C293" s="60" t="s">
        <v>1515</v>
      </c>
      <c r="D293" s="60" t="s">
        <v>1516</v>
      </c>
      <c r="E293" s="60" t="s">
        <v>1290</v>
      </c>
      <c r="F293" s="59" t="s">
        <v>451</v>
      </c>
      <c r="G293" s="61">
        <v>490560</v>
      </c>
      <c r="H293" s="123">
        <f t="shared" si="4"/>
        <v>99.891059774585372</v>
      </c>
    </row>
    <row r="294" spans="1:8">
      <c r="A294" s="58">
        <v>390050601008</v>
      </c>
      <c r="B294" s="59" t="s">
        <v>1517</v>
      </c>
      <c r="C294" s="60" t="s">
        <v>1518</v>
      </c>
      <c r="D294" s="60" t="s">
        <v>1519</v>
      </c>
      <c r="E294" s="60" t="s">
        <v>1225</v>
      </c>
      <c r="F294" s="59" t="s">
        <v>487</v>
      </c>
      <c r="G294" s="61">
        <v>490560</v>
      </c>
      <c r="H294" s="123">
        <f t="shared" si="4"/>
        <v>99.891059774585372</v>
      </c>
    </row>
    <row r="295" spans="1:8">
      <c r="A295" s="58">
        <v>390070910988</v>
      </c>
      <c r="B295" s="59" t="s">
        <v>1520</v>
      </c>
      <c r="C295" s="60" t="s">
        <v>1521</v>
      </c>
      <c r="D295" s="60" t="s">
        <v>1522</v>
      </c>
      <c r="E295" s="60" t="s">
        <v>883</v>
      </c>
      <c r="F295" s="59" t="s">
        <v>451</v>
      </c>
      <c r="G295" s="61">
        <v>490560</v>
      </c>
      <c r="H295" s="123">
        <f t="shared" si="4"/>
        <v>99.891059774585372</v>
      </c>
    </row>
    <row r="296" spans="1:8">
      <c r="A296" s="58">
        <v>390150700178</v>
      </c>
      <c r="B296" s="59" t="s">
        <v>1523</v>
      </c>
      <c r="C296" s="60" t="s">
        <v>1524</v>
      </c>
      <c r="D296" s="60" t="s">
        <v>1525</v>
      </c>
      <c r="E296" s="60" t="s">
        <v>883</v>
      </c>
      <c r="F296" s="59" t="s">
        <v>451</v>
      </c>
      <c r="G296" s="61">
        <v>490560</v>
      </c>
      <c r="H296" s="123">
        <f t="shared" si="4"/>
        <v>99.891059774585372</v>
      </c>
    </row>
    <row r="297" spans="1:8">
      <c r="A297" s="58">
        <v>390780900248</v>
      </c>
      <c r="B297" s="59" t="s">
        <v>1526</v>
      </c>
      <c r="C297" s="60" t="s">
        <v>1527</v>
      </c>
      <c r="D297" s="60" t="s">
        <v>1528</v>
      </c>
      <c r="E297" s="60" t="s">
        <v>883</v>
      </c>
      <c r="F297" s="59" t="s">
        <v>487</v>
      </c>
      <c r="G297" s="61">
        <v>490560</v>
      </c>
      <c r="H297" s="123">
        <f t="shared" si="4"/>
        <v>99.891059774585372</v>
      </c>
    </row>
    <row r="298" spans="1:8">
      <c r="A298" s="58">
        <v>390800102459</v>
      </c>
      <c r="B298" s="59" t="s">
        <v>1529</v>
      </c>
      <c r="C298" s="60" t="s">
        <v>1530</v>
      </c>
      <c r="D298" s="60" t="s">
        <v>1531</v>
      </c>
      <c r="E298" s="60" t="s">
        <v>883</v>
      </c>
      <c r="F298" s="59" t="s">
        <v>487</v>
      </c>
      <c r="G298" s="61">
        <v>490560</v>
      </c>
      <c r="H298" s="123">
        <f t="shared" si="4"/>
        <v>99.891059774585372</v>
      </c>
    </row>
    <row r="299" spans="1:8">
      <c r="A299" s="58">
        <v>390900100348</v>
      </c>
      <c r="B299" s="59" t="s">
        <v>1532</v>
      </c>
      <c r="C299" s="60" t="s">
        <v>1533</v>
      </c>
      <c r="D299" s="60" t="s">
        <v>1534</v>
      </c>
      <c r="E299" s="60" t="s">
        <v>1535</v>
      </c>
      <c r="F299" s="59" t="s">
        <v>451</v>
      </c>
      <c r="G299" s="61">
        <v>490560</v>
      </c>
      <c r="H299" s="123">
        <f t="shared" si="4"/>
        <v>99.891059774585372</v>
      </c>
    </row>
    <row r="300" spans="1:8">
      <c r="A300" s="58">
        <v>390900700451</v>
      </c>
      <c r="B300" s="59" t="s">
        <v>1536</v>
      </c>
      <c r="C300" s="60" t="s">
        <v>1537</v>
      </c>
      <c r="D300" s="60" t="s">
        <v>1538</v>
      </c>
      <c r="E300" s="60" t="s">
        <v>883</v>
      </c>
      <c r="F300" s="59" t="s">
        <v>451</v>
      </c>
      <c r="G300" s="61">
        <v>490560</v>
      </c>
      <c r="H300" s="123">
        <f t="shared" si="4"/>
        <v>99.891059774585372</v>
      </c>
    </row>
    <row r="301" spans="1:8">
      <c r="A301" s="58">
        <v>390930700561</v>
      </c>
      <c r="B301" s="59" t="s">
        <v>1539</v>
      </c>
      <c r="C301" s="60" t="s">
        <v>1540</v>
      </c>
      <c r="D301" s="60" t="s">
        <v>1541</v>
      </c>
      <c r="E301" s="60" t="s">
        <v>1542</v>
      </c>
      <c r="F301" s="59" t="s">
        <v>451</v>
      </c>
      <c r="G301" s="61">
        <v>490560</v>
      </c>
      <c r="H301" s="123">
        <f t="shared" si="4"/>
        <v>99.891059774585372</v>
      </c>
    </row>
    <row r="302" spans="1:8">
      <c r="A302" s="58">
        <v>393021100198</v>
      </c>
      <c r="B302" s="59" t="s">
        <v>1543</v>
      </c>
      <c r="C302" s="60" t="s">
        <v>1544</v>
      </c>
      <c r="D302" s="60" t="s">
        <v>1545</v>
      </c>
      <c r="E302" s="60" t="s">
        <v>1215</v>
      </c>
      <c r="F302" s="59" t="s">
        <v>451</v>
      </c>
      <c r="G302" s="61">
        <v>490560</v>
      </c>
      <c r="H302" s="123">
        <f t="shared" si="4"/>
        <v>99.891059774585372</v>
      </c>
    </row>
    <row r="303" spans="1:8">
      <c r="A303" s="58">
        <v>393040610288</v>
      </c>
      <c r="B303" s="59" t="s">
        <v>1546</v>
      </c>
      <c r="C303" s="60" t="s">
        <v>1547</v>
      </c>
      <c r="D303" s="60" t="s">
        <v>1548</v>
      </c>
      <c r="E303" s="60" t="s">
        <v>1215</v>
      </c>
      <c r="F303" s="59" t="s">
        <v>451</v>
      </c>
      <c r="G303" s="61">
        <v>490560</v>
      </c>
      <c r="H303" s="123">
        <f t="shared" si="4"/>
        <v>99.891059774585372</v>
      </c>
    </row>
    <row r="304" spans="1:8">
      <c r="A304" s="58">
        <v>393100400059</v>
      </c>
      <c r="B304" s="59" t="s">
        <v>1549</v>
      </c>
      <c r="C304" s="60" t="s">
        <v>1550</v>
      </c>
      <c r="D304" s="60" t="s">
        <v>1551</v>
      </c>
      <c r="E304" s="60" t="s">
        <v>1215</v>
      </c>
      <c r="F304" s="59" t="s">
        <v>487</v>
      </c>
      <c r="G304" s="61">
        <v>490560</v>
      </c>
      <c r="H304" s="123">
        <f t="shared" si="4"/>
        <v>99.891059774585372</v>
      </c>
    </row>
    <row r="305" spans="1:8">
      <c r="A305" s="58">
        <v>393200200197</v>
      </c>
      <c r="B305" s="59" t="s">
        <v>1552</v>
      </c>
      <c r="C305" s="60" t="s">
        <v>1553</v>
      </c>
      <c r="D305" s="60" t="s">
        <v>1554</v>
      </c>
      <c r="E305" s="60" t="s">
        <v>1215</v>
      </c>
      <c r="F305" s="59" t="s">
        <v>487</v>
      </c>
      <c r="G305" s="61">
        <v>490560</v>
      </c>
      <c r="H305" s="123">
        <f t="shared" si="4"/>
        <v>99.891059774585372</v>
      </c>
    </row>
    <row r="306" spans="1:8">
      <c r="A306" s="58">
        <v>393890500210</v>
      </c>
      <c r="B306" s="59" t="s">
        <v>1555</v>
      </c>
      <c r="C306" s="60" t="s">
        <v>1556</v>
      </c>
      <c r="D306" s="60" t="s">
        <v>1557</v>
      </c>
      <c r="E306" s="60" t="s">
        <v>1215</v>
      </c>
      <c r="F306" s="59" t="s">
        <v>451</v>
      </c>
      <c r="G306" s="61">
        <v>490560</v>
      </c>
      <c r="H306" s="123">
        <f t="shared" si="4"/>
        <v>99.891059774585372</v>
      </c>
    </row>
    <row r="307" spans="1:8">
      <c r="A307" s="58">
        <v>395000400097</v>
      </c>
      <c r="B307" s="59" t="s">
        <v>1558</v>
      </c>
      <c r="C307" s="60" t="s">
        <v>1559</v>
      </c>
      <c r="D307" s="60" t="s">
        <v>1560</v>
      </c>
      <c r="E307" s="60" t="s">
        <v>738</v>
      </c>
      <c r="F307" s="59" t="s">
        <v>487</v>
      </c>
      <c r="G307" s="61">
        <v>490560</v>
      </c>
      <c r="H307" s="123">
        <f t="shared" si="4"/>
        <v>99.891059774585372</v>
      </c>
    </row>
    <row r="308" spans="1:8">
      <c r="A308" s="58">
        <v>395030600929</v>
      </c>
      <c r="B308" s="59" t="s">
        <v>1561</v>
      </c>
      <c r="C308" s="60" t="s">
        <v>1562</v>
      </c>
      <c r="D308" s="60" t="s">
        <v>1563</v>
      </c>
      <c r="E308" s="60" t="s">
        <v>753</v>
      </c>
      <c r="F308" s="59" t="s">
        <v>487</v>
      </c>
      <c r="G308" s="61">
        <v>490560</v>
      </c>
      <c r="H308" s="123">
        <f t="shared" si="4"/>
        <v>99.891059774585372</v>
      </c>
    </row>
    <row r="309" spans="1:8">
      <c r="A309" s="58">
        <v>395120100658</v>
      </c>
      <c r="B309" s="59" t="s">
        <v>1564</v>
      </c>
      <c r="C309" s="60" t="s">
        <v>1565</v>
      </c>
      <c r="D309" s="60" t="s">
        <v>1566</v>
      </c>
      <c r="E309" s="60" t="s">
        <v>738</v>
      </c>
      <c r="F309" s="59" t="s">
        <v>451</v>
      </c>
      <c r="G309" s="61">
        <v>490560</v>
      </c>
      <c r="H309" s="123">
        <f t="shared" si="4"/>
        <v>99.891059774585372</v>
      </c>
    </row>
    <row r="310" spans="1:8">
      <c r="A310" s="58">
        <v>395750201011</v>
      </c>
      <c r="B310" s="59" t="s">
        <v>1567</v>
      </c>
      <c r="C310" s="60" t="s">
        <v>1568</v>
      </c>
      <c r="D310" s="60" t="s">
        <v>1569</v>
      </c>
      <c r="E310" s="60" t="s">
        <v>738</v>
      </c>
      <c r="F310" s="59" t="s">
        <v>451</v>
      </c>
      <c r="G310" s="61">
        <v>490560</v>
      </c>
      <c r="H310" s="123">
        <f t="shared" si="4"/>
        <v>99.891059774585372</v>
      </c>
    </row>
    <row r="311" spans="1:8">
      <c r="A311" s="58">
        <v>395750201495</v>
      </c>
      <c r="B311" s="59" t="s">
        <v>1570</v>
      </c>
      <c r="C311" s="60" t="s">
        <v>736</v>
      </c>
      <c r="D311" s="60" t="s">
        <v>1571</v>
      </c>
      <c r="E311" s="60" t="s">
        <v>738</v>
      </c>
      <c r="F311" s="59" t="s">
        <v>451</v>
      </c>
      <c r="G311" s="61">
        <v>490560</v>
      </c>
      <c r="H311" s="123">
        <f t="shared" si="4"/>
        <v>99.891059774585372</v>
      </c>
    </row>
    <row r="312" spans="1:8">
      <c r="A312" s="58">
        <v>395750201622</v>
      </c>
      <c r="B312" s="59" t="s">
        <v>1572</v>
      </c>
      <c r="C312" s="60" t="s">
        <v>1573</v>
      </c>
      <c r="D312" s="60" t="s">
        <v>1574</v>
      </c>
      <c r="E312" s="60" t="s">
        <v>738</v>
      </c>
      <c r="F312" s="59" t="s">
        <v>487</v>
      </c>
      <c r="G312" s="61">
        <v>490560</v>
      </c>
      <c r="H312" s="123">
        <f t="shared" si="4"/>
        <v>99.891059774585372</v>
      </c>
    </row>
    <row r="313" spans="1:8">
      <c r="A313" s="58">
        <v>395750300108</v>
      </c>
      <c r="B313" s="59" t="s">
        <v>1575</v>
      </c>
      <c r="C313" s="60" t="s">
        <v>1576</v>
      </c>
      <c r="D313" s="60" t="s">
        <v>1577</v>
      </c>
      <c r="E313" s="60" t="s">
        <v>738</v>
      </c>
      <c r="F313" s="59" t="s">
        <v>451</v>
      </c>
      <c r="G313" s="61">
        <v>490560</v>
      </c>
      <c r="H313" s="123">
        <f t="shared" si="4"/>
        <v>99.891059774585372</v>
      </c>
    </row>
    <row r="314" spans="1:8">
      <c r="A314" s="58">
        <v>395940251430</v>
      </c>
      <c r="B314" s="59" t="s">
        <v>1578</v>
      </c>
      <c r="C314" s="60" t="s">
        <v>1579</v>
      </c>
      <c r="D314" s="60" t="s">
        <v>1580</v>
      </c>
      <c r="E314" s="60" t="s">
        <v>753</v>
      </c>
      <c r="F314" s="59" t="s">
        <v>451</v>
      </c>
      <c r="G314" s="61">
        <v>490560</v>
      </c>
      <c r="H314" s="123">
        <f t="shared" si="4"/>
        <v>99.891059774585372</v>
      </c>
    </row>
    <row r="315" spans="1:8">
      <c r="A315" s="58">
        <v>395940550631</v>
      </c>
      <c r="B315" s="59" t="s">
        <v>1581</v>
      </c>
      <c r="C315" s="60" t="s">
        <v>1582</v>
      </c>
      <c r="D315" s="60" t="s">
        <v>1583</v>
      </c>
      <c r="E315" s="60" t="s">
        <v>753</v>
      </c>
      <c r="F315" s="59" t="s">
        <v>451</v>
      </c>
      <c r="G315" s="61">
        <v>490560</v>
      </c>
      <c r="H315" s="123">
        <f t="shared" si="4"/>
        <v>99.891059774585372</v>
      </c>
    </row>
    <row r="316" spans="1:8">
      <c r="A316" s="58">
        <v>395940951806</v>
      </c>
      <c r="B316" s="59" t="s">
        <v>1584</v>
      </c>
      <c r="C316" s="60" t="s">
        <v>1585</v>
      </c>
      <c r="D316" s="60" t="s">
        <v>1586</v>
      </c>
      <c r="E316" s="60" t="s">
        <v>753</v>
      </c>
      <c r="F316" s="59" t="s">
        <v>487</v>
      </c>
      <c r="G316" s="61">
        <v>490560</v>
      </c>
      <c r="H316" s="123">
        <f t="shared" si="4"/>
        <v>99.891059774585372</v>
      </c>
    </row>
    <row r="317" spans="1:8">
      <c r="A317" s="58">
        <v>396020801582</v>
      </c>
      <c r="B317" s="59" t="s">
        <v>256</v>
      </c>
      <c r="C317" s="60" t="s">
        <v>1587</v>
      </c>
      <c r="D317" s="60" t="s">
        <v>1588</v>
      </c>
      <c r="E317" s="60" t="s">
        <v>450</v>
      </c>
      <c r="F317" s="59" t="s">
        <v>451</v>
      </c>
      <c r="G317" s="61">
        <v>490560</v>
      </c>
      <c r="H317" s="123">
        <f t="shared" si="4"/>
        <v>99.891059774585372</v>
      </c>
    </row>
    <row r="318" spans="1:8">
      <c r="A318" s="58">
        <v>396020901196</v>
      </c>
      <c r="B318" s="59" t="s">
        <v>617</v>
      </c>
      <c r="C318" s="60" t="s">
        <v>618</v>
      </c>
      <c r="D318" s="60" t="s">
        <v>619</v>
      </c>
      <c r="E318" s="60" t="s">
        <v>450</v>
      </c>
      <c r="F318" s="59" t="s">
        <v>487</v>
      </c>
      <c r="G318" s="61">
        <v>490560</v>
      </c>
      <c r="H318" s="123">
        <f t="shared" si="4"/>
        <v>99.891059774585372</v>
      </c>
    </row>
    <row r="319" spans="1:8">
      <c r="A319" s="58">
        <v>396980450091</v>
      </c>
      <c r="B319" s="59" t="s">
        <v>357</v>
      </c>
      <c r="C319" s="60" t="s">
        <v>1589</v>
      </c>
      <c r="D319" s="60" t="s">
        <v>1590</v>
      </c>
      <c r="E319" s="60" t="s">
        <v>450</v>
      </c>
      <c r="F319" s="59" t="s">
        <v>451</v>
      </c>
      <c r="G319" s="61">
        <v>490560</v>
      </c>
      <c r="H319" s="123">
        <f t="shared" si="4"/>
        <v>99.891059774585372</v>
      </c>
    </row>
    <row r="320" spans="1:8">
      <c r="A320" s="58">
        <v>399000701114</v>
      </c>
      <c r="B320" s="59" t="s">
        <v>1591</v>
      </c>
      <c r="C320" s="60" t="s">
        <v>1592</v>
      </c>
      <c r="D320" s="60" t="s">
        <v>1593</v>
      </c>
      <c r="E320" s="60" t="s">
        <v>835</v>
      </c>
      <c r="F320" s="59" t="s">
        <v>451</v>
      </c>
      <c r="G320" s="61">
        <v>490560</v>
      </c>
      <c r="H320" s="123">
        <f t="shared" si="4"/>
        <v>99.891059774585372</v>
      </c>
    </row>
    <row r="321" spans="1:8">
      <c r="A321" s="58">
        <v>399000701165</v>
      </c>
      <c r="B321" s="59" t="s">
        <v>1594</v>
      </c>
      <c r="C321" s="60" t="s">
        <v>1464</v>
      </c>
      <c r="D321" s="60" t="s">
        <v>1595</v>
      </c>
      <c r="E321" s="60" t="s">
        <v>835</v>
      </c>
      <c r="F321" s="59" t="s">
        <v>487</v>
      </c>
      <c r="G321" s="61">
        <v>490560</v>
      </c>
      <c r="H321" s="123">
        <f t="shared" si="4"/>
        <v>99.891059774585372</v>
      </c>
    </row>
    <row r="322" spans="1:8">
      <c r="A322" s="58">
        <v>399070200015</v>
      </c>
      <c r="B322" s="59" t="s">
        <v>1596</v>
      </c>
      <c r="C322" s="60" t="s">
        <v>1597</v>
      </c>
      <c r="D322" s="60" t="s">
        <v>1597</v>
      </c>
      <c r="E322" s="60" t="s">
        <v>839</v>
      </c>
      <c r="F322" s="59" t="s">
        <v>487</v>
      </c>
      <c r="G322" s="61">
        <v>490560</v>
      </c>
      <c r="H322" s="123">
        <f t="shared" ref="H322:H385" si="5">G322/4910.95</f>
        <v>99.891059774585372</v>
      </c>
    </row>
    <row r="323" spans="1:8">
      <c r="A323" s="58">
        <v>399071000532</v>
      </c>
      <c r="B323" s="59" t="s">
        <v>1598</v>
      </c>
      <c r="C323" s="60" t="s">
        <v>1599</v>
      </c>
      <c r="D323" s="60" t="s">
        <v>1600</v>
      </c>
      <c r="E323" s="60" t="s">
        <v>839</v>
      </c>
      <c r="F323" s="59" t="s">
        <v>487</v>
      </c>
      <c r="G323" s="61">
        <v>490560</v>
      </c>
      <c r="H323" s="123">
        <f t="shared" si="5"/>
        <v>99.891059774585372</v>
      </c>
    </row>
    <row r="324" spans="1:8">
      <c r="A324" s="58">
        <v>399071000869</v>
      </c>
      <c r="B324" s="59" t="s">
        <v>1601</v>
      </c>
      <c r="C324" s="60" t="s">
        <v>1602</v>
      </c>
      <c r="D324" s="60" t="s">
        <v>1603</v>
      </c>
      <c r="E324" s="60" t="s">
        <v>835</v>
      </c>
      <c r="F324" s="59" t="s">
        <v>487</v>
      </c>
      <c r="G324" s="61">
        <v>490560</v>
      </c>
      <c r="H324" s="123">
        <f t="shared" si="5"/>
        <v>99.891059774585372</v>
      </c>
    </row>
    <row r="325" spans="1:8">
      <c r="A325" s="58">
        <v>399071000877</v>
      </c>
      <c r="B325" s="59" t="s">
        <v>1604</v>
      </c>
      <c r="C325" s="60" t="s">
        <v>1605</v>
      </c>
      <c r="D325" s="60" t="s">
        <v>1606</v>
      </c>
      <c r="E325" s="60" t="s">
        <v>835</v>
      </c>
      <c r="F325" s="59" t="s">
        <v>487</v>
      </c>
      <c r="G325" s="61">
        <v>490560</v>
      </c>
      <c r="H325" s="123">
        <f t="shared" si="5"/>
        <v>99.891059774585372</v>
      </c>
    </row>
    <row r="326" spans="1:8">
      <c r="A326" s="58">
        <v>399161000078</v>
      </c>
      <c r="B326" s="59" t="s">
        <v>1607</v>
      </c>
      <c r="C326" s="60" t="s">
        <v>1608</v>
      </c>
      <c r="D326" s="60" t="s">
        <v>1609</v>
      </c>
      <c r="E326" s="60" t="s">
        <v>793</v>
      </c>
      <c r="F326" s="59" t="s">
        <v>451</v>
      </c>
      <c r="G326" s="61">
        <v>490560</v>
      </c>
      <c r="H326" s="123">
        <f t="shared" si="5"/>
        <v>99.891059774585372</v>
      </c>
    </row>
    <row r="327" spans="1:8">
      <c r="A327" s="58">
        <v>399990210594</v>
      </c>
      <c r="B327" s="59" t="s">
        <v>1610</v>
      </c>
      <c r="C327" s="60" t="s">
        <v>1359</v>
      </c>
      <c r="D327" s="60" t="s">
        <v>1611</v>
      </c>
      <c r="E327" s="60" t="s">
        <v>793</v>
      </c>
      <c r="F327" s="59" t="s">
        <v>487</v>
      </c>
      <c r="G327" s="61">
        <v>490560</v>
      </c>
      <c r="H327" s="123">
        <f t="shared" si="5"/>
        <v>99.891059774585372</v>
      </c>
    </row>
    <row r="328" spans="1:8">
      <c r="A328" s="58">
        <v>399991170464</v>
      </c>
      <c r="B328" s="59" t="s">
        <v>1612</v>
      </c>
      <c r="C328" s="60" t="s">
        <v>1613</v>
      </c>
      <c r="D328" s="60" t="s">
        <v>1614</v>
      </c>
      <c r="E328" s="60" t="s">
        <v>835</v>
      </c>
      <c r="F328" s="59" t="s">
        <v>487</v>
      </c>
      <c r="G328" s="61">
        <v>490560</v>
      </c>
      <c r="H328" s="123">
        <f t="shared" si="5"/>
        <v>99.891059774585372</v>
      </c>
    </row>
    <row r="329" spans="1:8">
      <c r="A329" s="58">
        <v>400050300151</v>
      </c>
      <c r="B329" s="59" t="s">
        <v>1615</v>
      </c>
      <c r="C329" s="60" t="s">
        <v>1085</v>
      </c>
      <c r="D329" s="60" t="s">
        <v>1616</v>
      </c>
      <c r="E329" s="60" t="s">
        <v>726</v>
      </c>
      <c r="F329" s="59" t="s">
        <v>487</v>
      </c>
      <c r="G329" s="61">
        <v>490560</v>
      </c>
      <c r="H329" s="123">
        <f t="shared" si="5"/>
        <v>99.891059774585372</v>
      </c>
    </row>
    <row r="330" spans="1:8">
      <c r="A330" s="58">
        <v>400900601016</v>
      </c>
      <c r="B330" s="59" t="s">
        <v>1617</v>
      </c>
      <c r="C330" s="60" t="s">
        <v>1618</v>
      </c>
      <c r="D330" s="60" t="s">
        <v>1619</v>
      </c>
      <c r="E330" s="60" t="s">
        <v>726</v>
      </c>
      <c r="F330" s="59" t="s">
        <v>451</v>
      </c>
      <c r="G330" s="61">
        <v>490560</v>
      </c>
      <c r="H330" s="123">
        <f t="shared" si="5"/>
        <v>99.891059774585372</v>
      </c>
    </row>
    <row r="331" spans="1:8">
      <c r="A331" s="58">
        <v>403080400303</v>
      </c>
      <c r="B331" s="59" t="s">
        <v>1620</v>
      </c>
      <c r="C331" s="60" t="s">
        <v>1621</v>
      </c>
      <c r="D331" s="60" t="s">
        <v>1622</v>
      </c>
      <c r="E331" s="60" t="s">
        <v>734</v>
      </c>
      <c r="F331" s="59" t="s">
        <v>487</v>
      </c>
      <c r="G331" s="61">
        <v>490560</v>
      </c>
      <c r="H331" s="123">
        <f t="shared" si="5"/>
        <v>99.891059774585372</v>
      </c>
    </row>
    <row r="332" spans="1:8">
      <c r="A332" s="58">
        <v>403090500161</v>
      </c>
      <c r="B332" s="59" t="s">
        <v>1623</v>
      </c>
      <c r="C332" s="60" t="s">
        <v>1624</v>
      </c>
      <c r="D332" s="60" t="s">
        <v>1625</v>
      </c>
      <c r="E332" s="60" t="s">
        <v>734</v>
      </c>
      <c r="F332" s="59" t="s">
        <v>487</v>
      </c>
      <c r="G332" s="61">
        <v>490560</v>
      </c>
      <c r="H332" s="123">
        <f t="shared" si="5"/>
        <v>99.891059774585372</v>
      </c>
    </row>
    <row r="333" spans="1:8">
      <c r="A333" s="58">
        <v>408010300028</v>
      </c>
      <c r="B333" s="59" t="s">
        <v>1626</v>
      </c>
      <c r="C333" s="60" t="s">
        <v>1627</v>
      </c>
      <c r="D333" s="60" t="s">
        <v>1628</v>
      </c>
      <c r="E333" s="60" t="s">
        <v>742</v>
      </c>
      <c r="F333" s="59" t="s">
        <v>451</v>
      </c>
      <c r="G333" s="61">
        <v>490560</v>
      </c>
      <c r="H333" s="123">
        <f t="shared" si="5"/>
        <v>99.891059774585372</v>
      </c>
    </row>
    <row r="334" spans="1:8">
      <c r="A334" s="58">
        <v>408101200191</v>
      </c>
      <c r="B334" s="59" t="s">
        <v>1629</v>
      </c>
      <c r="C334" s="60" t="s">
        <v>1373</v>
      </c>
      <c r="D334" s="60" t="s">
        <v>1630</v>
      </c>
      <c r="E334" s="60" t="s">
        <v>742</v>
      </c>
      <c r="F334" s="59" t="s">
        <v>451</v>
      </c>
      <c r="G334" s="61">
        <v>490560</v>
      </c>
      <c r="H334" s="123">
        <f t="shared" si="5"/>
        <v>99.891059774585372</v>
      </c>
    </row>
    <row r="335" spans="1:8">
      <c r="A335" s="58">
        <v>408110400224</v>
      </c>
      <c r="B335" s="59" t="s">
        <v>1631</v>
      </c>
      <c r="C335" s="60" t="s">
        <v>1632</v>
      </c>
      <c r="D335" s="60" t="s">
        <v>1633</v>
      </c>
      <c r="E335" s="60" t="s">
        <v>742</v>
      </c>
      <c r="F335" s="59" t="s">
        <v>451</v>
      </c>
      <c r="G335" s="61">
        <v>490560</v>
      </c>
      <c r="H335" s="123">
        <f t="shared" si="5"/>
        <v>99.891059774585372</v>
      </c>
    </row>
    <row r="336" spans="1:8">
      <c r="A336" s="58">
        <v>408150200040</v>
      </c>
      <c r="B336" s="59" t="s">
        <v>1634</v>
      </c>
      <c r="C336" s="60" t="s">
        <v>1635</v>
      </c>
      <c r="D336" s="60" t="s">
        <v>1636</v>
      </c>
      <c r="E336" s="60" t="s">
        <v>742</v>
      </c>
      <c r="F336" s="59" t="s">
        <v>487</v>
      </c>
      <c r="G336" s="61">
        <v>490560</v>
      </c>
      <c r="H336" s="123">
        <f t="shared" si="5"/>
        <v>99.891059774585372</v>
      </c>
    </row>
    <row r="337" spans="1:8">
      <c r="A337" s="58">
        <v>408161000174</v>
      </c>
      <c r="B337" s="59" t="s">
        <v>1637</v>
      </c>
      <c r="C337" s="60" t="s">
        <v>1638</v>
      </c>
      <c r="D337" s="60" t="s">
        <v>1639</v>
      </c>
      <c r="E337" s="60" t="s">
        <v>742</v>
      </c>
      <c r="F337" s="59" t="s">
        <v>451</v>
      </c>
      <c r="G337" s="61">
        <v>490560</v>
      </c>
      <c r="H337" s="123">
        <f t="shared" si="5"/>
        <v>99.891059774585372</v>
      </c>
    </row>
    <row r="338" spans="1:8">
      <c r="A338" s="58">
        <v>408170500147</v>
      </c>
      <c r="B338" s="59" t="s">
        <v>1640</v>
      </c>
      <c r="C338" s="60" t="s">
        <v>1641</v>
      </c>
      <c r="D338" s="60" t="s">
        <v>1642</v>
      </c>
      <c r="E338" s="60" t="s">
        <v>742</v>
      </c>
      <c r="F338" s="59" t="s">
        <v>451</v>
      </c>
      <c r="G338" s="61">
        <v>490560</v>
      </c>
      <c r="H338" s="123">
        <f t="shared" si="5"/>
        <v>99.891059774585372</v>
      </c>
    </row>
    <row r="339" spans="1:8">
      <c r="A339" s="58">
        <v>408190400050</v>
      </c>
      <c r="B339" s="59" t="s">
        <v>1643</v>
      </c>
      <c r="C339" s="60" t="s">
        <v>1644</v>
      </c>
      <c r="D339" s="60" t="s">
        <v>1645</v>
      </c>
      <c r="E339" s="60" t="s">
        <v>742</v>
      </c>
      <c r="F339" s="59" t="s">
        <v>487</v>
      </c>
      <c r="G339" s="61">
        <v>490560</v>
      </c>
      <c r="H339" s="123">
        <f t="shared" si="5"/>
        <v>99.891059774585372</v>
      </c>
    </row>
    <row r="340" spans="1:8">
      <c r="A340" s="58">
        <v>408200300041</v>
      </c>
      <c r="B340" s="59" t="s">
        <v>1646</v>
      </c>
      <c r="C340" s="60" t="s">
        <v>869</v>
      </c>
      <c r="D340" s="60" t="s">
        <v>1647</v>
      </c>
      <c r="E340" s="60" t="s">
        <v>742</v>
      </c>
      <c r="F340" s="59" t="s">
        <v>451</v>
      </c>
      <c r="G340" s="61">
        <v>490560</v>
      </c>
      <c r="H340" s="123">
        <f t="shared" si="5"/>
        <v>99.891059774585372</v>
      </c>
    </row>
    <row r="341" spans="1:8">
      <c r="A341" s="58">
        <v>408200300059</v>
      </c>
      <c r="B341" s="59" t="s">
        <v>1648</v>
      </c>
      <c r="C341" s="60" t="s">
        <v>869</v>
      </c>
      <c r="D341" s="60" t="s">
        <v>1649</v>
      </c>
      <c r="E341" s="60" t="s">
        <v>742</v>
      </c>
      <c r="F341" s="59" t="s">
        <v>451</v>
      </c>
      <c r="G341" s="61">
        <v>490560</v>
      </c>
      <c r="H341" s="123">
        <f t="shared" si="5"/>
        <v>99.891059774585372</v>
      </c>
    </row>
    <row r="342" spans="1:8">
      <c r="A342" s="58">
        <v>408760300348</v>
      </c>
      <c r="B342" s="59" t="s">
        <v>1650</v>
      </c>
      <c r="C342" s="60" t="s">
        <v>1651</v>
      </c>
      <c r="D342" s="60" t="s">
        <v>1652</v>
      </c>
      <c r="E342" s="60" t="s">
        <v>742</v>
      </c>
      <c r="F342" s="59" t="s">
        <v>487</v>
      </c>
      <c r="G342" s="61">
        <v>490560</v>
      </c>
      <c r="H342" s="123">
        <f t="shared" si="5"/>
        <v>99.891059774585372</v>
      </c>
    </row>
    <row r="343" spans="1:8">
      <c r="A343" s="58">
        <v>408850600031</v>
      </c>
      <c r="B343" s="59" t="s">
        <v>1653</v>
      </c>
      <c r="C343" s="60" t="s">
        <v>1654</v>
      </c>
      <c r="D343" s="60" t="s">
        <v>1655</v>
      </c>
      <c r="E343" s="60" t="s">
        <v>742</v>
      </c>
      <c r="F343" s="59" t="s">
        <v>451</v>
      </c>
      <c r="G343" s="61">
        <v>490560</v>
      </c>
      <c r="H343" s="123">
        <f t="shared" si="5"/>
        <v>99.891059774585372</v>
      </c>
    </row>
    <row r="344" spans="1:8">
      <c r="A344" s="58">
        <v>408860400030</v>
      </c>
      <c r="B344" s="59" t="s">
        <v>1656</v>
      </c>
      <c r="C344" s="60" t="s">
        <v>1657</v>
      </c>
      <c r="D344" s="60" t="s">
        <v>1658</v>
      </c>
      <c r="E344" s="60" t="s">
        <v>742</v>
      </c>
      <c r="F344" s="59" t="s">
        <v>451</v>
      </c>
      <c r="G344" s="61">
        <v>490560</v>
      </c>
      <c r="H344" s="123">
        <f t="shared" si="5"/>
        <v>99.891059774585372</v>
      </c>
    </row>
    <row r="345" spans="1:8">
      <c r="A345" s="58">
        <v>390900300355</v>
      </c>
      <c r="B345" s="59" t="s">
        <v>1659</v>
      </c>
      <c r="C345" s="60" t="s">
        <v>1103</v>
      </c>
      <c r="D345" s="60" t="s">
        <v>1104</v>
      </c>
      <c r="E345" s="60" t="s">
        <v>883</v>
      </c>
      <c r="F345" s="59" t="s">
        <v>487</v>
      </c>
      <c r="G345" s="61">
        <v>490122</v>
      </c>
      <c r="H345" s="123">
        <f t="shared" si="5"/>
        <v>99.801871328358061</v>
      </c>
    </row>
    <row r="346" spans="1:8">
      <c r="A346" s="58">
        <v>390910600438</v>
      </c>
      <c r="B346" s="59" t="s">
        <v>1660</v>
      </c>
      <c r="C346" s="60" t="s">
        <v>985</v>
      </c>
      <c r="D346" s="60" t="s">
        <v>1661</v>
      </c>
      <c r="E346" s="60" t="s">
        <v>987</v>
      </c>
      <c r="F346" s="59" t="s">
        <v>487</v>
      </c>
      <c r="G346" s="61">
        <v>485659</v>
      </c>
      <c r="H346" s="123">
        <f t="shared" si="5"/>
        <v>98.893085859151498</v>
      </c>
    </row>
    <row r="347" spans="1:8">
      <c r="A347" s="58">
        <v>389990150731</v>
      </c>
      <c r="B347" s="59" t="s">
        <v>1662</v>
      </c>
      <c r="C347" s="60" t="s">
        <v>1663</v>
      </c>
      <c r="D347" s="60" t="s">
        <v>1664</v>
      </c>
      <c r="E347" s="60" t="s">
        <v>825</v>
      </c>
      <c r="F347" s="59" t="s">
        <v>451</v>
      </c>
      <c r="G347" s="61">
        <v>480758</v>
      </c>
      <c r="H347" s="123">
        <f t="shared" si="5"/>
        <v>97.895111943717609</v>
      </c>
    </row>
    <row r="348" spans="1:8">
      <c r="A348" s="58">
        <v>408671000942</v>
      </c>
      <c r="B348" s="59" t="s">
        <v>1665</v>
      </c>
      <c r="C348" s="60" t="s">
        <v>764</v>
      </c>
      <c r="D348" s="60" t="s">
        <v>1666</v>
      </c>
      <c r="E348" s="60" t="s">
        <v>742</v>
      </c>
      <c r="F348" s="59" t="s">
        <v>451</v>
      </c>
      <c r="G348" s="61">
        <v>480048</v>
      </c>
      <c r="H348" s="123">
        <f t="shared" si="5"/>
        <v>97.750537065129961</v>
      </c>
    </row>
    <row r="349" spans="1:8">
      <c r="A349" s="58">
        <v>395750300043</v>
      </c>
      <c r="B349" s="59" t="s">
        <v>1667</v>
      </c>
      <c r="C349" s="60" t="s">
        <v>1458</v>
      </c>
      <c r="D349" s="60" t="s">
        <v>1668</v>
      </c>
      <c r="E349" s="60" t="s">
        <v>738</v>
      </c>
      <c r="F349" s="59" t="s">
        <v>487</v>
      </c>
      <c r="G349" s="61">
        <v>478306</v>
      </c>
      <c r="H349" s="123">
        <f t="shared" si="5"/>
        <v>97.395819546116329</v>
      </c>
    </row>
    <row r="350" spans="1:8">
      <c r="A350" s="58">
        <v>395750300027</v>
      </c>
      <c r="B350" s="59" t="s">
        <v>1669</v>
      </c>
      <c r="C350" s="60" t="s">
        <v>1670</v>
      </c>
      <c r="D350" s="60" t="s">
        <v>1671</v>
      </c>
      <c r="E350" s="60" t="s">
        <v>738</v>
      </c>
      <c r="F350" s="59" t="s">
        <v>487</v>
      </c>
      <c r="G350" s="61">
        <v>475856</v>
      </c>
      <c r="H350" s="123">
        <f t="shared" si="5"/>
        <v>96.896934401694182</v>
      </c>
    </row>
    <row r="351" spans="1:8">
      <c r="A351" s="58">
        <v>395950611078</v>
      </c>
      <c r="B351" s="59" t="s">
        <v>1672</v>
      </c>
      <c r="C351" s="60" t="s">
        <v>1673</v>
      </c>
      <c r="D351" s="60" t="s">
        <v>1674</v>
      </c>
      <c r="E351" s="60" t="s">
        <v>738</v>
      </c>
      <c r="F351" s="59" t="s">
        <v>451</v>
      </c>
      <c r="G351" s="61">
        <v>467805</v>
      </c>
      <c r="H351" s="123">
        <f t="shared" si="5"/>
        <v>95.257536729146096</v>
      </c>
    </row>
    <row r="352" spans="1:8">
      <c r="A352" s="58">
        <v>395090500184</v>
      </c>
      <c r="B352" s="59" t="s">
        <v>1675</v>
      </c>
      <c r="C352" s="60" t="s">
        <v>1676</v>
      </c>
      <c r="D352" s="60" t="s">
        <v>1677</v>
      </c>
      <c r="E352" s="60" t="s">
        <v>738</v>
      </c>
      <c r="F352" s="59" t="s">
        <v>451</v>
      </c>
      <c r="G352" s="61">
        <v>466929</v>
      </c>
      <c r="H352" s="123">
        <f t="shared" si="5"/>
        <v>95.079159836691474</v>
      </c>
    </row>
    <row r="353" spans="1:8">
      <c r="A353" s="58">
        <v>395130300027</v>
      </c>
      <c r="B353" s="59" t="s">
        <v>1678</v>
      </c>
      <c r="C353" s="60" t="s">
        <v>1679</v>
      </c>
      <c r="D353" s="60" t="s">
        <v>1680</v>
      </c>
      <c r="E353" s="60" t="s">
        <v>738</v>
      </c>
      <c r="F353" s="59" t="s">
        <v>487</v>
      </c>
      <c r="G353" s="61">
        <v>466929</v>
      </c>
      <c r="H353" s="123">
        <f t="shared" si="5"/>
        <v>95.079159836691474</v>
      </c>
    </row>
    <row r="354" spans="1:8">
      <c r="A354" s="58">
        <v>371941100064</v>
      </c>
      <c r="B354" s="59" t="s">
        <v>1681</v>
      </c>
      <c r="C354" s="60" t="s">
        <v>1682</v>
      </c>
      <c r="D354" s="60" t="s">
        <v>1683</v>
      </c>
      <c r="E354" s="60" t="s">
        <v>1684</v>
      </c>
      <c r="F354" s="59" t="s">
        <v>451</v>
      </c>
      <c r="G354" s="61">
        <v>466054</v>
      </c>
      <c r="H354" s="123">
        <f t="shared" si="5"/>
        <v>94.900986570826419</v>
      </c>
    </row>
    <row r="355" spans="1:8">
      <c r="A355" s="58">
        <v>396080500964</v>
      </c>
      <c r="B355" s="59" t="s">
        <v>270</v>
      </c>
      <c r="C355" s="60" t="s">
        <v>1685</v>
      </c>
      <c r="D355" s="60" t="s">
        <v>1686</v>
      </c>
      <c r="E355" s="60" t="s">
        <v>450</v>
      </c>
      <c r="F355" s="59" t="s">
        <v>487</v>
      </c>
      <c r="G355" s="61">
        <v>466053</v>
      </c>
      <c r="H355" s="123">
        <f t="shared" si="5"/>
        <v>94.900782944236866</v>
      </c>
    </row>
    <row r="356" spans="1:8">
      <c r="A356" s="58">
        <v>390820300290</v>
      </c>
      <c r="B356" s="59" t="s">
        <v>1687</v>
      </c>
      <c r="C356" s="60" t="s">
        <v>1403</v>
      </c>
      <c r="D356" s="60" t="s">
        <v>1688</v>
      </c>
      <c r="E356" s="60" t="s">
        <v>1689</v>
      </c>
      <c r="F356" s="59" t="s">
        <v>487</v>
      </c>
      <c r="G356" s="61">
        <v>461153</v>
      </c>
      <c r="H356" s="123">
        <f t="shared" si="5"/>
        <v>93.903012655392544</v>
      </c>
    </row>
    <row r="357" spans="1:8">
      <c r="A357" s="58">
        <v>395040505053</v>
      </c>
      <c r="B357" s="59" t="s">
        <v>1690</v>
      </c>
      <c r="C357" s="60" t="s">
        <v>1691</v>
      </c>
      <c r="D357" s="60" t="s">
        <v>1692</v>
      </c>
      <c r="E357" s="60" t="s">
        <v>753</v>
      </c>
      <c r="F357" s="59" t="s">
        <v>487</v>
      </c>
      <c r="G357" s="61">
        <v>460338</v>
      </c>
      <c r="H357" s="123">
        <f t="shared" si="5"/>
        <v>93.737056984901088</v>
      </c>
    </row>
    <row r="358" spans="1:8">
      <c r="A358" s="58">
        <v>395040505070</v>
      </c>
      <c r="B358" s="59" t="s">
        <v>1693</v>
      </c>
      <c r="C358" s="60" t="s">
        <v>1694</v>
      </c>
      <c r="D358" s="60" t="s">
        <v>1692</v>
      </c>
      <c r="E358" s="60" t="s">
        <v>753</v>
      </c>
      <c r="F358" s="59" t="s">
        <v>487</v>
      </c>
      <c r="G358" s="61">
        <v>460338</v>
      </c>
      <c r="H358" s="123">
        <f t="shared" si="5"/>
        <v>93.737056984901088</v>
      </c>
    </row>
    <row r="359" spans="1:8">
      <c r="A359" s="58">
        <v>396031200106</v>
      </c>
      <c r="B359" s="59" t="s">
        <v>614</v>
      </c>
      <c r="C359" s="60" t="s">
        <v>615</v>
      </c>
      <c r="D359" s="60" t="s">
        <v>616</v>
      </c>
      <c r="E359" s="60" t="s">
        <v>450</v>
      </c>
      <c r="F359" s="59" t="s">
        <v>487</v>
      </c>
      <c r="G359" s="61">
        <v>460338</v>
      </c>
      <c r="H359" s="123">
        <f t="shared" si="5"/>
        <v>93.737056984901088</v>
      </c>
    </row>
    <row r="360" spans="1:8">
      <c r="A360" s="58">
        <v>399031000025</v>
      </c>
      <c r="B360" s="59" t="s">
        <v>1695</v>
      </c>
      <c r="C360" s="60" t="s">
        <v>1696</v>
      </c>
      <c r="D360" s="60" t="s">
        <v>1697</v>
      </c>
      <c r="E360" s="60" t="s">
        <v>835</v>
      </c>
      <c r="F360" s="59" t="s">
        <v>487</v>
      </c>
      <c r="G360" s="61">
        <v>460338</v>
      </c>
      <c r="H360" s="123">
        <f t="shared" si="5"/>
        <v>93.737056984901088</v>
      </c>
    </row>
    <row r="361" spans="1:8">
      <c r="A361" s="58">
        <v>408671000985</v>
      </c>
      <c r="B361" s="59" t="s">
        <v>1698</v>
      </c>
      <c r="C361" s="60" t="s">
        <v>755</v>
      </c>
      <c r="D361" s="60" t="s">
        <v>1699</v>
      </c>
      <c r="E361" s="60" t="s">
        <v>742</v>
      </c>
      <c r="F361" s="59" t="s">
        <v>451</v>
      </c>
      <c r="G361" s="61">
        <v>460338</v>
      </c>
      <c r="H361" s="123">
        <f t="shared" si="5"/>
        <v>93.737056984901088</v>
      </c>
    </row>
    <row r="362" spans="1:8">
      <c r="A362" s="58">
        <v>408821000296</v>
      </c>
      <c r="B362" s="59" t="s">
        <v>1700</v>
      </c>
      <c r="C362" s="60" t="s">
        <v>922</v>
      </c>
      <c r="D362" s="60" t="s">
        <v>1701</v>
      </c>
      <c r="E362" s="60" t="s">
        <v>742</v>
      </c>
      <c r="F362" s="59" t="s">
        <v>451</v>
      </c>
      <c r="G362" s="61">
        <v>460338</v>
      </c>
      <c r="H362" s="123">
        <f t="shared" si="5"/>
        <v>93.737056984901088</v>
      </c>
    </row>
    <row r="363" spans="1:8">
      <c r="A363" s="58">
        <v>400980220727</v>
      </c>
      <c r="B363" s="59" t="s">
        <v>1702</v>
      </c>
      <c r="C363" s="60" t="s">
        <v>1703</v>
      </c>
      <c r="D363" s="60" t="s">
        <v>1704</v>
      </c>
      <c r="E363" s="60" t="s">
        <v>726</v>
      </c>
      <c r="F363" s="59" t="s">
        <v>487</v>
      </c>
      <c r="G363" s="61">
        <v>451350</v>
      </c>
      <c r="H363" s="123">
        <f t="shared" si="5"/>
        <v>91.906861197935228</v>
      </c>
    </row>
    <row r="364" spans="1:8">
      <c r="A364" s="58">
        <v>395130801743</v>
      </c>
      <c r="B364" s="59" t="s">
        <v>1705</v>
      </c>
      <c r="C364" s="60" t="s">
        <v>1706</v>
      </c>
      <c r="D364" s="60" t="s">
        <v>1707</v>
      </c>
      <c r="E364" s="60" t="s">
        <v>738</v>
      </c>
      <c r="F364" s="59" t="s">
        <v>487</v>
      </c>
      <c r="G364" s="61">
        <v>442861</v>
      </c>
      <c r="H364" s="123">
        <f t="shared" si="5"/>
        <v>90.178275079159846</v>
      </c>
    </row>
    <row r="365" spans="1:8">
      <c r="A365" s="58">
        <v>395750300159</v>
      </c>
      <c r="B365" s="59" t="s">
        <v>1708</v>
      </c>
      <c r="C365" s="60" t="s">
        <v>1709</v>
      </c>
      <c r="D365" s="60" t="s">
        <v>1710</v>
      </c>
      <c r="E365" s="60" t="s">
        <v>738</v>
      </c>
      <c r="F365" s="59" t="s">
        <v>451</v>
      </c>
      <c r="G365" s="61">
        <v>442423</v>
      </c>
      <c r="H365" s="123">
        <f t="shared" si="5"/>
        <v>90.089086632932535</v>
      </c>
    </row>
    <row r="366" spans="1:8">
      <c r="A366" s="58">
        <v>395930411374</v>
      </c>
      <c r="B366" s="59" t="s">
        <v>1711</v>
      </c>
      <c r="C366" s="60" t="s">
        <v>1712</v>
      </c>
      <c r="D366" s="60" t="s">
        <v>1713</v>
      </c>
      <c r="E366" s="60" t="s">
        <v>738</v>
      </c>
      <c r="F366" s="59" t="s">
        <v>451</v>
      </c>
      <c r="G366" s="61">
        <v>442423</v>
      </c>
      <c r="H366" s="123">
        <f t="shared" si="5"/>
        <v>90.089086632932535</v>
      </c>
    </row>
    <row r="367" spans="1:8">
      <c r="A367" s="58">
        <v>390130100409</v>
      </c>
      <c r="B367" s="59" t="s">
        <v>1714</v>
      </c>
      <c r="C367" s="60" t="s">
        <v>1715</v>
      </c>
      <c r="D367" s="60" t="s">
        <v>1422</v>
      </c>
      <c r="E367" s="60" t="s">
        <v>883</v>
      </c>
      <c r="F367" s="59" t="s">
        <v>487</v>
      </c>
      <c r="G367" s="61">
        <v>441985</v>
      </c>
      <c r="H367" s="123">
        <f t="shared" si="5"/>
        <v>89.999898186705224</v>
      </c>
    </row>
    <row r="368" spans="1:8">
      <c r="A368" s="58">
        <v>390890100298</v>
      </c>
      <c r="B368" s="59" t="s">
        <v>1716</v>
      </c>
      <c r="C368" s="60" t="s">
        <v>1717</v>
      </c>
      <c r="D368" s="60" t="s">
        <v>1718</v>
      </c>
      <c r="E368" s="60" t="s">
        <v>1225</v>
      </c>
      <c r="F368" s="59" t="s">
        <v>487</v>
      </c>
      <c r="G368" s="61">
        <v>441548</v>
      </c>
      <c r="H368" s="123">
        <f t="shared" si="5"/>
        <v>89.910913367067479</v>
      </c>
    </row>
    <row r="369" spans="1:8">
      <c r="A369" s="58">
        <v>391890500098</v>
      </c>
      <c r="B369" s="59" t="s">
        <v>1719</v>
      </c>
      <c r="C369" s="60" t="s">
        <v>1720</v>
      </c>
      <c r="D369" s="60" t="s">
        <v>1721</v>
      </c>
      <c r="E369" s="60" t="s">
        <v>994</v>
      </c>
      <c r="F369" s="59" t="s">
        <v>451</v>
      </c>
      <c r="G369" s="61">
        <v>441548</v>
      </c>
      <c r="H369" s="123">
        <f t="shared" si="5"/>
        <v>89.910913367067479</v>
      </c>
    </row>
    <row r="370" spans="1:8">
      <c r="A370" s="58">
        <v>396960550626</v>
      </c>
      <c r="B370" s="59" t="s">
        <v>227</v>
      </c>
      <c r="C370" s="60" t="s">
        <v>1722</v>
      </c>
      <c r="D370" s="60" t="s">
        <v>699</v>
      </c>
      <c r="E370" s="60" t="s">
        <v>450</v>
      </c>
      <c r="F370" s="59" t="s">
        <v>487</v>
      </c>
      <c r="G370" s="61">
        <v>441548</v>
      </c>
      <c r="H370" s="123">
        <f t="shared" si="5"/>
        <v>89.910913367067479</v>
      </c>
    </row>
    <row r="371" spans="1:8">
      <c r="A371" s="58">
        <v>353161000337</v>
      </c>
      <c r="B371" s="59" t="s">
        <v>1723</v>
      </c>
      <c r="C371" s="60" t="s">
        <v>1724</v>
      </c>
      <c r="D371" s="60" t="s">
        <v>1725</v>
      </c>
      <c r="E371" s="60" t="s">
        <v>1190</v>
      </c>
      <c r="F371" s="59" t="s">
        <v>451</v>
      </c>
      <c r="G371" s="61">
        <v>441547</v>
      </c>
      <c r="H371" s="123">
        <f t="shared" si="5"/>
        <v>89.910709740477913</v>
      </c>
    </row>
    <row r="372" spans="1:8">
      <c r="A372" s="58">
        <v>390860400041</v>
      </c>
      <c r="B372" s="59" t="s">
        <v>1726</v>
      </c>
      <c r="C372" s="60" t="s">
        <v>1727</v>
      </c>
      <c r="D372" s="60" t="s">
        <v>1728</v>
      </c>
      <c r="E372" s="60" t="s">
        <v>1729</v>
      </c>
      <c r="F372" s="59" t="s">
        <v>487</v>
      </c>
      <c r="G372" s="61">
        <v>441547</v>
      </c>
      <c r="H372" s="123">
        <f t="shared" si="5"/>
        <v>89.910709740477913</v>
      </c>
    </row>
    <row r="373" spans="1:8">
      <c r="A373" s="58">
        <v>390891000114</v>
      </c>
      <c r="B373" s="59" t="s">
        <v>1730</v>
      </c>
      <c r="C373" s="60" t="s">
        <v>1731</v>
      </c>
      <c r="D373" s="60" t="s">
        <v>1732</v>
      </c>
      <c r="E373" s="60" t="s">
        <v>1542</v>
      </c>
      <c r="F373" s="59" t="s">
        <v>487</v>
      </c>
      <c r="G373" s="61">
        <v>441547</v>
      </c>
      <c r="H373" s="123">
        <f t="shared" si="5"/>
        <v>89.910709740477913</v>
      </c>
    </row>
    <row r="374" spans="1:8">
      <c r="A374" s="58">
        <v>396161000745</v>
      </c>
      <c r="B374" s="59" t="s">
        <v>473</v>
      </c>
      <c r="C374" s="60" t="s">
        <v>471</v>
      </c>
      <c r="D374" s="60" t="s">
        <v>474</v>
      </c>
      <c r="E374" s="60" t="s">
        <v>450</v>
      </c>
      <c r="F374" s="59" t="s">
        <v>451</v>
      </c>
      <c r="G374" s="61">
        <v>441547</v>
      </c>
      <c r="H374" s="123">
        <f t="shared" si="5"/>
        <v>89.910709740477913</v>
      </c>
    </row>
    <row r="375" spans="1:8">
      <c r="A375" s="58">
        <v>408941200221</v>
      </c>
      <c r="B375" s="59" t="s">
        <v>1733</v>
      </c>
      <c r="C375" s="60" t="s">
        <v>1734</v>
      </c>
      <c r="D375" s="60" t="s">
        <v>1735</v>
      </c>
      <c r="E375" s="60" t="s">
        <v>742</v>
      </c>
      <c r="F375" s="59" t="s">
        <v>487</v>
      </c>
      <c r="G375" s="61">
        <v>441547</v>
      </c>
      <c r="H375" s="123">
        <f t="shared" si="5"/>
        <v>89.910709740477913</v>
      </c>
    </row>
    <row r="376" spans="1:8">
      <c r="A376" s="58">
        <v>399070500175</v>
      </c>
      <c r="B376" s="59" t="s">
        <v>1736</v>
      </c>
      <c r="C376" s="60" t="s">
        <v>1737</v>
      </c>
      <c r="D376" s="60" t="s">
        <v>1738</v>
      </c>
      <c r="E376" s="60" t="s">
        <v>835</v>
      </c>
      <c r="F376" s="59" t="s">
        <v>487</v>
      </c>
      <c r="G376" s="61">
        <v>436421</v>
      </c>
      <c r="H376" s="123">
        <f t="shared" si="5"/>
        <v>88.866919842393017</v>
      </c>
    </row>
    <row r="377" spans="1:8">
      <c r="A377" s="58">
        <v>395750201151</v>
      </c>
      <c r="B377" s="59" t="s">
        <v>1739</v>
      </c>
      <c r="C377" s="60" t="s">
        <v>1740</v>
      </c>
      <c r="D377" s="60" t="s">
        <v>1741</v>
      </c>
      <c r="E377" s="60" t="s">
        <v>738</v>
      </c>
      <c r="F377" s="59" t="s">
        <v>451</v>
      </c>
      <c r="G377" s="61">
        <v>431745</v>
      </c>
      <c r="H377" s="123">
        <f t="shared" si="5"/>
        <v>87.914761909610164</v>
      </c>
    </row>
    <row r="378" spans="1:8">
      <c r="A378" s="58">
        <v>408200300083</v>
      </c>
      <c r="B378" s="59" t="s">
        <v>1742</v>
      </c>
      <c r="C378" s="60" t="s">
        <v>1743</v>
      </c>
      <c r="D378" s="60" t="s">
        <v>1744</v>
      </c>
      <c r="E378" s="60" t="s">
        <v>742</v>
      </c>
      <c r="F378" s="59" t="s">
        <v>451</v>
      </c>
      <c r="G378" s="61">
        <v>431745</v>
      </c>
      <c r="H378" s="123">
        <f t="shared" si="5"/>
        <v>87.914761909610164</v>
      </c>
    </row>
    <row r="379" spans="1:8">
      <c r="A379" s="58">
        <v>408780301405</v>
      </c>
      <c r="B379" s="59" t="s">
        <v>1745</v>
      </c>
      <c r="C379" s="60" t="s">
        <v>1746</v>
      </c>
      <c r="D379" s="60" t="s">
        <v>1747</v>
      </c>
      <c r="E379" s="60" t="s">
        <v>742</v>
      </c>
      <c r="F379" s="59" t="s">
        <v>451</v>
      </c>
      <c r="G379" s="61">
        <v>426844</v>
      </c>
      <c r="H379" s="123">
        <f t="shared" si="5"/>
        <v>86.916787994176289</v>
      </c>
    </row>
    <row r="380" spans="1:8">
      <c r="A380" s="58">
        <v>408200400037</v>
      </c>
      <c r="B380" s="59" t="s">
        <v>1748</v>
      </c>
      <c r="C380" s="60" t="s">
        <v>869</v>
      </c>
      <c r="D380" s="60" t="s">
        <v>1647</v>
      </c>
      <c r="E380" s="60" t="s">
        <v>742</v>
      </c>
      <c r="F380" s="59" t="s">
        <v>451</v>
      </c>
      <c r="G380" s="61">
        <v>426410</v>
      </c>
      <c r="H380" s="123">
        <f t="shared" si="5"/>
        <v>86.828414054307217</v>
      </c>
    </row>
    <row r="381" spans="1:8">
      <c r="A381" s="58">
        <v>408970200214</v>
      </c>
      <c r="B381" s="59" t="s">
        <v>1749</v>
      </c>
      <c r="C381" s="60" t="s">
        <v>1750</v>
      </c>
      <c r="D381" s="60" t="s">
        <v>1751</v>
      </c>
      <c r="E381" s="60" t="s">
        <v>742</v>
      </c>
      <c r="F381" s="59" t="s">
        <v>451</v>
      </c>
      <c r="G381" s="61">
        <v>421942</v>
      </c>
      <c r="H381" s="123">
        <f t="shared" si="5"/>
        <v>85.918610452152848</v>
      </c>
    </row>
    <row r="382" spans="1:8">
      <c r="A382" s="58">
        <v>400200302174</v>
      </c>
      <c r="B382" s="59" t="s">
        <v>1752</v>
      </c>
      <c r="C382" s="60" t="s">
        <v>1753</v>
      </c>
      <c r="D382" s="60" t="s">
        <v>1754</v>
      </c>
      <c r="E382" s="60" t="s">
        <v>726</v>
      </c>
      <c r="F382" s="59" t="s">
        <v>451</v>
      </c>
      <c r="G382" s="61">
        <v>417479</v>
      </c>
      <c r="H382" s="123">
        <f t="shared" si="5"/>
        <v>85.00982498294627</v>
      </c>
    </row>
    <row r="383" spans="1:8">
      <c r="A383" s="58">
        <v>389891000311</v>
      </c>
      <c r="B383" s="59" t="s">
        <v>1755</v>
      </c>
      <c r="C383" s="60" t="s">
        <v>1756</v>
      </c>
      <c r="D383" s="60" t="s">
        <v>1757</v>
      </c>
      <c r="E383" s="60" t="s">
        <v>825</v>
      </c>
      <c r="F383" s="59" t="s">
        <v>487</v>
      </c>
      <c r="G383" s="61">
        <v>417042</v>
      </c>
      <c r="H383" s="123">
        <f t="shared" si="5"/>
        <v>84.920840163308526</v>
      </c>
    </row>
    <row r="384" spans="1:8">
      <c r="A384" s="58">
        <v>390830500211</v>
      </c>
      <c r="B384" s="59" t="s">
        <v>1758</v>
      </c>
      <c r="C384" s="60" t="s">
        <v>1759</v>
      </c>
      <c r="D384" s="60" t="s">
        <v>1760</v>
      </c>
      <c r="E384" s="60" t="s">
        <v>1542</v>
      </c>
      <c r="F384" s="59" t="s">
        <v>487</v>
      </c>
      <c r="G384" s="61">
        <v>417042</v>
      </c>
      <c r="H384" s="123">
        <f t="shared" si="5"/>
        <v>84.920840163308526</v>
      </c>
    </row>
    <row r="385" spans="1:8">
      <c r="A385" s="58">
        <v>390940601293</v>
      </c>
      <c r="B385" s="59" t="s">
        <v>1761</v>
      </c>
      <c r="C385" s="60" t="s">
        <v>1762</v>
      </c>
      <c r="D385" s="60" t="s">
        <v>1763</v>
      </c>
      <c r="E385" s="60" t="s">
        <v>1542</v>
      </c>
      <c r="F385" s="59" t="s">
        <v>487</v>
      </c>
      <c r="G385" s="61">
        <v>417042</v>
      </c>
      <c r="H385" s="123">
        <f t="shared" si="5"/>
        <v>84.920840163308526</v>
      </c>
    </row>
    <row r="386" spans="1:8">
      <c r="A386" s="58">
        <v>399070100304</v>
      </c>
      <c r="B386" s="59" t="s">
        <v>1764</v>
      </c>
      <c r="C386" s="60" t="s">
        <v>1270</v>
      </c>
      <c r="D386" s="60" t="s">
        <v>1765</v>
      </c>
      <c r="E386" s="60" t="s">
        <v>793</v>
      </c>
      <c r="F386" s="59" t="s">
        <v>487</v>
      </c>
      <c r="G386" s="61">
        <v>417042</v>
      </c>
      <c r="H386" s="123">
        <f t="shared" ref="H386:H449" si="6">G386/4910.95</f>
        <v>84.920840163308526</v>
      </c>
    </row>
    <row r="387" spans="1:8">
      <c r="A387" s="58">
        <v>403050200211</v>
      </c>
      <c r="B387" s="59" t="s">
        <v>1766</v>
      </c>
      <c r="C387" s="60" t="s">
        <v>1767</v>
      </c>
      <c r="D387" s="60" t="s">
        <v>1768</v>
      </c>
      <c r="E387" s="60" t="s">
        <v>734</v>
      </c>
      <c r="F387" s="59" t="s">
        <v>487</v>
      </c>
      <c r="G387" s="61">
        <v>417042</v>
      </c>
      <c r="H387" s="123">
        <f t="shared" si="6"/>
        <v>84.920840163308526</v>
      </c>
    </row>
    <row r="388" spans="1:8">
      <c r="A388" s="58">
        <v>350171002304</v>
      </c>
      <c r="B388" s="59" t="s">
        <v>1769</v>
      </c>
      <c r="C388" s="60" t="s">
        <v>1770</v>
      </c>
      <c r="D388" s="60" t="s">
        <v>1771</v>
      </c>
      <c r="E388" s="60" t="s">
        <v>742</v>
      </c>
      <c r="F388" s="59" t="s">
        <v>451</v>
      </c>
      <c r="G388" s="61">
        <v>417041</v>
      </c>
      <c r="H388" s="123">
        <f t="shared" si="6"/>
        <v>84.920636536718973</v>
      </c>
    </row>
    <row r="389" spans="1:8">
      <c r="A389" s="58">
        <v>396020800489</v>
      </c>
      <c r="B389" s="59" t="s">
        <v>298</v>
      </c>
      <c r="C389" s="60" t="s">
        <v>1772</v>
      </c>
      <c r="D389" s="60" t="s">
        <v>1773</v>
      </c>
      <c r="E389" s="60" t="s">
        <v>450</v>
      </c>
      <c r="F389" s="59" t="s">
        <v>451</v>
      </c>
      <c r="G389" s="61">
        <v>417041</v>
      </c>
      <c r="H389" s="123">
        <f t="shared" si="6"/>
        <v>84.920636536718973</v>
      </c>
    </row>
    <row r="390" spans="1:8">
      <c r="A390" s="58">
        <v>403080400141</v>
      </c>
      <c r="B390" s="59" t="s">
        <v>1774</v>
      </c>
      <c r="C390" s="60" t="s">
        <v>1170</v>
      </c>
      <c r="D390" s="60" t="s">
        <v>1775</v>
      </c>
      <c r="E390" s="60" t="s">
        <v>734</v>
      </c>
      <c r="F390" s="59" t="s">
        <v>487</v>
      </c>
      <c r="G390" s="61">
        <v>417041</v>
      </c>
      <c r="H390" s="123">
        <f t="shared" si="6"/>
        <v>84.920636536718973</v>
      </c>
    </row>
    <row r="391" spans="1:8">
      <c r="A391" s="58">
        <v>403150400179</v>
      </c>
      <c r="B391" s="59" t="s">
        <v>1776</v>
      </c>
      <c r="C391" s="60" t="s">
        <v>1777</v>
      </c>
      <c r="D391" s="60" t="s">
        <v>1778</v>
      </c>
      <c r="E391" s="60" t="s">
        <v>734</v>
      </c>
      <c r="F391" s="59" t="s">
        <v>487</v>
      </c>
      <c r="G391" s="61">
        <v>417041</v>
      </c>
      <c r="H391" s="123">
        <f t="shared" si="6"/>
        <v>84.920636536718973</v>
      </c>
    </row>
    <row r="392" spans="1:8">
      <c r="A392" s="58">
        <v>395930111290</v>
      </c>
      <c r="B392" s="59" t="s">
        <v>1779</v>
      </c>
      <c r="C392" s="60" t="s">
        <v>1780</v>
      </c>
      <c r="D392" s="60" t="s">
        <v>1781</v>
      </c>
      <c r="E392" s="60" t="s">
        <v>738</v>
      </c>
      <c r="F392" s="59" t="s">
        <v>451</v>
      </c>
      <c r="G392" s="61">
        <v>412140</v>
      </c>
      <c r="H392" s="123">
        <f t="shared" si="6"/>
        <v>83.922662621285085</v>
      </c>
    </row>
    <row r="393" spans="1:8">
      <c r="A393" s="58">
        <v>395930411838</v>
      </c>
      <c r="B393" s="59" t="s">
        <v>1782</v>
      </c>
      <c r="C393" s="60" t="s">
        <v>1783</v>
      </c>
      <c r="D393" s="60" t="s">
        <v>1784</v>
      </c>
      <c r="E393" s="60" t="s">
        <v>753</v>
      </c>
      <c r="F393" s="59" t="s">
        <v>487</v>
      </c>
      <c r="G393" s="61">
        <v>402338</v>
      </c>
      <c r="H393" s="123">
        <f t="shared" si="6"/>
        <v>81.926714790417336</v>
      </c>
    </row>
    <row r="394" spans="1:8">
      <c r="A394" s="58">
        <v>390161000089</v>
      </c>
      <c r="B394" s="59" t="s">
        <v>1785</v>
      </c>
      <c r="C394" s="60" t="s">
        <v>1786</v>
      </c>
      <c r="D394" s="60" t="s">
        <v>1787</v>
      </c>
      <c r="E394" s="60" t="s">
        <v>1225</v>
      </c>
      <c r="F394" s="59" t="s">
        <v>451</v>
      </c>
      <c r="G394" s="61">
        <v>395535</v>
      </c>
      <c r="H394" s="123">
        <f t="shared" si="6"/>
        <v>80.541443101640212</v>
      </c>
    </row>
    <row r="395" spans="1:8">
      <c r="A395" s="58">
        <v>390050301322</v>
      </c>
      <c r="B395" s="59" t="s">
        <v>1788</v>
      </c>
      <c r="C395" s="60" t="s">
        <v>1789</v>
      </c>
      <c r="D395" s="60" t="s">
        <v>1790</v>
      </c>
      <c r="E395" s="60" t="s">
        <v>1791</v>
      </c>
      <c r="F395" s="59" t="s">
        <v>487</v>
      </c>
      <c r="G395" s="61">
        <v>394638</v>
      </c>
      <c r="H395" s="123">
        <f t="shared" si="6"/>
        <v>80.358790050804842</v>
      </c>
    </row>
    <row r="396" spans="1:8">
      <c r="A396" s="58">
        <v>390050600991</v>
      </c>
      <c r="B396" s="59" t="s">
        <v>1792</v>
      </c>
      <c r="C396" s="60" t="s">
        <v>1793</v>
      </c>
      <c r="D396" s="60" t="s">
        <v>1794</v>
      </c>
      <c r="E396" s="60" t="s">
        <v>1225</v>
      </c>
      <c r="F396" s="59" t="s">
        <v>487</v>
      </c>
      <c r="G396" s="61">
        <v>394638</v>
      </c>
      <c r="H396" s="123">
        <f t="shared" si="6"/>
        <v>80.358790050804842</v>
      </c>
    </row>
    <row r="397" spans="1:8">
      <c r="A397" s="58">
        <v>391041010133</v>
      </c>
      <c r="B397" s="59" t="s">
        <v>1795</v>
      </c>
      <c r="C397" s="60" t="s">
        <v>1796</v>
      </c>
      <c r="D397" s="60" t="s">
        <v>1797</v>
      </c>
      <c r="E397" s="60" t="s">
        <v>1798</v>
      </c>
      <c r="F397" s="59" t="s">
        <v>451</v>
      </c>
      <c r="G397" s="61">
        <v>394638</v>
      </c>
      <c r="H397" s="123">
        <f t="shared" si="6"/>
        <v>80.358790050804842</v>
      </c>
    </row>
    <row r="398" spans="1:8">
      <c r="A398" s="58">
        <v>395031000623</v>
      </c>
      <c r="B398" s="59" t="s">
        <v>1799</v>
      </c>
      <c r="C398" s="60" t="s">
        <v>1800</v>
      </c>
      <c r="D398" s="60" t="s">
        <v>1801</v>
      </c>
      <c r="E398" s="60" t="s">
        <v>738</v>
      </c>
      <c r="F398" s="59" t="s">
        <v>451</v>
      </c>
      <c r="G398" s="61">
        <v>394638</v>
      </c>
      <c r="H398" s="123">
        <f t="shared" si="6"/>
        <v>80.358790050804842</v>
      </c>
    </row>
    <row r="399" spans="1:8">
      <c r="A399" s="58">
        <v>408040300111</v>
      </c>
      <c r="B399" s="59" t="s">
        <v>1802</v>
      </c>
      <c r="C399" s="60" t="s">
        <v>1406</v>
      </c>
      <c r="D399" s="60" t="s">
        <v>1803</v>
      </c>
      <c r="E399" s="60" t="s">
        <v>742</v>
      </c>
      <c r="F399" s="59" t="s">
        <v>451</v>
      </c>
      <c r="G399" s="61">
        <v>394638</v>
      </c>
      <c r="H399" s="123">
        <f t="shared" si="6"/>
        <v>80.358790050804842</v>
      </c>
    </row>
    <row r="400" spans="1:8">
      <c r="A400" s="58">
        <v>408691001481</v>
      </c>
      <c r="B400" s="59" t="s">
        <v>1804</v>
      </c>
      <c r="C400" s="60" t="s">
        <v>1805</v>
      </c>
      <c r="D400" s="60" t="s">
        <v>1806</v>
      </c>
      <c r="E400" s="60" t="s">
        <v>742</v>
      </c>
      <c r="F400" s="59" t="s">
        <v>451</v>
      </c>
      <c r="G400" s="61">
        <v>394638</v>
      </c>
      <c r="H400" s="123">
        <f t="shared" si="6"/>
        <v>80.358790050804842</v>
      </c>
    </row>
    <row r="401" spans="1:8">
      <c r="A401" s="58">
        <v>408710100054</v>
      </c>
      <c r="B401" s="59" t="s">
        <v>1807</v>
      </c>
      <c r="C401" s="60" t="s">
        <v>922</v>
      </c>
      <c r="D401" s="60" t="s">
        <v>1808</v>
      </c>
      <c r="E401" s="60" t="s">
        <v>742</v>
      </c>
      <c r="F401" s="59" t="s">
        <v>451</v>
      </c>
      <c r="G401" s="61">
        <v>394638</v>
      </c>
      <c r="H401" s="123">
        <f t="shared" si="6"/>
        <v>80.358790050804842</v>
      </c>
    </row>
    <row r="402" spans="1:8">
      <c r="A402" s="58">
        <v>408740100440</v>
      </c>
      <c r="B402" s="59" t="s">
        <v>1809</v>
      </c>
      <c r="C402" s="60" t="s">
        <v>869</v>
      </c>
      <c r="D402" s="60" t="s">
        <v>1810</v>
      </c>
      <c r="E402" s="60" t="s">
        <v>742</v>
      </c>
      <c r="F402" s="59" t="s">
        <v>451</v>
      </c>
      <c r="G402" s="61">
        <v>394638</v>
      </c>
      <c r="H402" s="123">
        <f t="shared" si="6"/>
        <v>80.358790050804842</v>
      </c>
    </row>
    <row r="403" spans="1:8">
      <c r="A403" s="58">
        <v>408740200193</v>
      </c>
      <c r="B403" s="59" t="s">
        <v>1811</v>
      </c>
      <c r="C403" s="60" t="s">
        <v>922</v>
      </c>
      <c r="D403" s="60" t="s">
        <v>1812</v>
      </c>
      <c r="E403" s="60" t="s">
        <v>742</v>
      </c>
      <c r="F403" s="59" t="s">
        <v>451</v>
      </c>
      <c r="G403" s="61">
        <v>394638</v>
      </c>
      <c r="H403" s="123">
        <f t="shared" si="6"/>
        <v>80.358790050804842</v>
      </c>
    </row>
    <row r="404" spans="1:8">
      <c r="A404" s="58">
        <v>408870200071</v>
      </c>
      <c r="B404" s="59" t="s">
        <v>1813</v>
      </c>
      <c r="C404" s="60" t="s">
        <v>1814</v>
      </c>
      <c r="D404" s="60" t="s">
        <v>1815</v>
      </c>
      <c r="E404" s="60" t="s">
        <v>742</v>
      </c>
      <c r="F404" s="59" t="s">
        <v>451</v>
      </c>
      <c r="G404" s="61">
        <v>394638</v>
      </c>
      <c r="H404" s="123">
        <f t="shared" si="6"/>
        <v>80.358790050804842</v>
      </c>
    </row>
    <row r="405" spans="1:8">
      <c r="A405" s="58">
        <v>408881100044</v>
      </c>
      <c r="B405" s="59" t="s">
        <v>1816</v>
      </c>
      <c r="C405" s="60" t="s">
        <v>740</v>
      </c>
      <c r="D405" s="60" t="s">
        <v>1817</v>
      </c>
      <c r="E405" s="60" t="s">
        <v>742</v>
      </c>
      <c r="F405" s="59" t="s">
        <v>451</v>
      </c>
      <c r="G405" s="61">
        <v>394638</v>
      </c>
      <c r="H405" s="123">
        <f t="shared" si="6"/>
        <v>80.358790050804842</v>
      </c>
    </row>
    <row r="406" spans="1:8">
      <c r="A406" s="58">
        <v>408920200086</v>
      </c>
      <c r="B406" s="59" t="s">
        <v>1818</v>
      </c>
      <c r="C406" s="60" t="s">
        <v>1367</v>
      </c>
      <c r="D406" s="60" t="s">
        <v>1819</v>
      </c>
      <c r="E406" s="60" t="s">
        <v>742</v>
      </c>
      <c r="F406" s="59" t="s">
        <v>451</v>
      </c>
      <c r="G406" s="61">
        <v>394638</v>
      </c>
      <c r="H406" s="123">
        <f t="shared" si="6"/>
        <v>80.358790050804842</v>
      </c>
    </row>
    <row r="407" spans="1:8">
      <c r="A407" s="58">
        <v>408950700067</v>
      </c>
      <c r="B407" s="59" t="s">
        <v>1820</v>
      </c>
      <c r="C407" s="60" t="s">
        <v>919</v>
      </c>
      <c r="D407" s="60" t="s">
        <v>1821</v>
      </c>
      <c r="E407" s="60" t="s">
        <v>742</v>
      </c>
      <c r="F407" s="59" t="s">
        <v>451</v>
      </c>
      <c r="G407" s="61">
        <v>394638</v>
      </c>
      <c r="H407" s="123">
        <f t="shared" si="6"/>
        <v>80.358790050804842</v>
      </c>
    </row>
    <row r="408" spans="1:8">
      <c r="A408" s="58">
        <v>395050100132</v>
      </c>
      <c r="B408" s="59" t="s">
        <v>1822</v>
      </c>
      <c r="C408" s="60" t="s">
        <v>1823</v>
      </c>
      <c r="D408" s="60" t="s">
        <v>1824</v>
      </c>
      <c r="E408" s="60" t="s">
        <v>738</v>
      </c>
      <c r="F408" s="59" t="s">
        <v>487</v>
      </c>
      <c r="G408" s="61">
        <v>392973</v>
      </c>
      <c r="H408" s="123">
        <f t="shared" si="6"/>
        <v>80.019751779187331</v>
      </c>
    </row>
    <row r="409" spans="1:8">
      <c r="A409" s="58">
        <v>395750300213</v>
      </c>
      <c r="B409" s="59" t="s">
        <v>1825</v>
      </c>
      <c r="C409" s="60" t="s">
        <v>1506</v>
      </c>
      <c r="D409" s="60" t="s">
        <v>1507</v>
      </c>
      <c r="E409" s="60" t="s">
        <v>738</v>
      </c>
      <c r="F409" s="59" t="s">
        <v>451</v>
      </c>
      <c r="G409" s="61">
        <v>392973</v>
      </c>
      <c r="H409" s="123">
        <f t="shared" si="6"/>
        <v>80.019751779187331</v>
      </c>
    </row>
    <row r="410" spans="1:8">
      <c r="A410" s="58">
        <v>395750300256</v>
      </c>
      <c r="B410" s="59" t="s">
        <v>1826</v>
      </c>
      <c r="C410" s="60" t="s">
        <v>1827</v>
      </c>
      <c r="D410" s="60" t="s">
        <v>1674</v>
      </c>
      <c r="E410" s="60" t="s">
        <v>738</v>
      </c>
      <c r="F410" s="59" t="s">
        <v>451</v>
      </c>
      <c r="G410" s="61">
        <v>392973</v>
      </c>
      <c r="H410" s="123">
        <f t="shared" si="6"/>
        <v>80.019751779187331</v>
      </c>
    </row>
    <row r="411" spans="1:8">
      <c r="A411" s="58">
        <v>389900800368</v>
      </c>
      <c r="B411" s="59" t="s">
        <v>1828</v>
      </c>
      <c r="C411" s="60" t="s">
        <v>1663</v>
      </c>
      <c r="D411" s="60" t="s">
        <v>1829</v>
      </c>
      <c r="E411" s="60" t="s">
        <v>825</v>
      </c>
      <c r="F411" s="59" t="s">
        <v>451</v>
      </c>
      <c r="G411" s="61">
        <v>392536</v>
      </c>
      <c r="H411" s="123">
        <f t="shared" si="6"/>
        <v>79.930766959549587</v>
      </c>
    </row>
    <row r="412" spans="1:8">
      <c r="A412" s="58">
        <v>390791001199</v>
      </c>
      <c r="B412" s="59" t="s">
        <v>1830</v>
      </c>
      <c r="C412" s="60" t="s">
        <v>1831</v>
      </c>
      <c r="D412" s="60" t="s">
        <v>1832</v>
      </c>
      <c r="E412" s="60" t="s">
        <v>883</v>
      </c>
      <c r="F412" s="59" t="s">
        <v>451</v>
      </c>
      <c r="G412" s="61">
        <v>392536</v>
      </c>
      <c r="H412" s="123">
        <f t="shared" si="6"/>
        <v>79.930766959549587</v>
      </c>
    </row>
    <row r="413" spans="1:8">
      <c r="A413" s="58">
        <v>390800200299</v>
      </c>
      <c r="B413" s="59" t="s">
        <v>1833</v>
      </c>
      <c r="C413" s="60" t="s">
        <v>1834</v>
      </c>
      <c r="D413" s="60" t="s">
        <v>1835</v>
      </c>
      <c r="E413" s="60" t="s">
        <v>1791</v>
      </c>
      <c r="F413" s="59" t="s">
        <v>451</v>
      </c>
      <c r="G413" s="61">
        <v>392536</v>
      </c>
      <c r="H413" s="123">
        <f t="shared" si="6"/>
        <v>79.930766959549587</v>
      </c>
    </row>
    <row r="414" spans="1:8">
      <c r="A414" s="58">
        <v>390810200491</v>
      </c>
      <c r="B414" s="59" t="s">
        <v>1836</v>
      </c>
      <c r="C414" s="60" t="s">
        <v>1837</v>
      </c>
      <c r="D414" s="60" t="s">
        <v>1516</v>
      </c>
      <c r="E414" s="60" t="s">
        <v>1542</v>
      </c>
      <c r="F414" s="59" t="s">
        <v>451</v>
      </c>
      <c r="G414" s="61">
        <v>392536</v>
      </c>
      <c r="H414" s="123">
        <f t="shared" si="6"/>
        <v>79.930766959549587</v>
      </c>
    </row>
    <row r="415" spans="1:8">
      <c r="A415" s="58">
        <v>390871001246</v>
      </c>
      <c r="B415" s="59" t="s">
        <v>1838</v>
      </c>
      <c r="C415" s="60" t="s">
        <v>1839</v>
      </c>
      <c r="D415" s="60" t="s">
        <v>1840</v>
      </c>
      <c r="E415" s="60" t="s">
        <v>1225</v>
      </c>
      <c r="F415" s="59" t="s">
        <v>451</v>
      </c>
      <c r="G415" s="61">
        <v>392536</v>
      </c>
      <c r="H415" s="123">
        <f t="shared" si="6"/>
        <v>79.930766959549587</v>
      </c>
    </row>
    <row r="416" spans="1:8">
      <c r="A416" s="58">
        <v>390901200010</v>
      </c>
      <c r="B416" s="59" t="s">
        <v>1841</v>
      </c>
      <c r="C416" s="60" t="s">
        <v>1267</v>
      </c>
      <c r="D416" s="60" t="s">
        <v>1842</v>
      </c>
      <c r="E416" s="60" t="s">
        <v>987</v>
      </c>
      <c r="F416" s="59" t="s">
        <v>487</v>
      </c>
      <c r="G416" s="61">
        <v>392536</v>
      </c>
      <c r="H416" s="123">
        <f t="shared" si="6"/>
        <v>79.930766959549587</v>
      </c>
    </row>
    <row r="417" spans="1:8">
      <c r="A417" s="58">
        <v>390930800522</v>
      </c>
      <c r="B417" s="59" t="s">
        <v>1843</v>
      </c>
      <c r="C417" s="60" t="s">
        <v>1844</v>
      </c>
      <c r="D417" s="60" t="s">
        <v>1845</v>
      </c>
      <c r="E417" s="60" t="s">
        <v>883</v>
      </c>
      <c r="F417" s="59" t="s">
        <v>451</v>
      </c>
      <c r="G417" s="61">
        <v>392536</v>
      </c>
      <c r="H417" s="123">
        <f t="shared" si="6"/>
        <v>79.930766959549587</v>
      </c>
    </row>
    <row r="418" spans="1:8">
      <c r="A418" s="58">
        <v>390960410079</v>
      </c>
      <c r="B418" s="59" t="s">
        <v>1846</v>
      </c>
      <c r="C418" s="60" t="s">
        <v>1847</v>
      </c>
      <c r="D418" s="60" t="s">
        <v>1848</v>
      </c>
      <c r="E418" s="60" t="s">
        <v>1535</v>
      </c>
      <c r="F418" s="59" t="s">
        <v>451</v>
      </c>
      <c r="G418" s="61">
        <v>392536</v>
      </c>
      <c r="H418" s="123">
        <f t="shared" si="6"/>
        <v>79.930766959549587</v>
      </c>
    </row>
    <row r="419" spans="1:8">
      <c r="A419" s="58">
        <v>392860900454</v>
      </c>
      <c r="B419" s="59" t="s">
        <v>1849</v>
      </c>
      <c r="C419" s="60" t="s">
        <v>946</v>
      </c>
      <c r="D419" s="60" t="s">
        <v>947</v>
      </c>
      <c r="E419" s="60" t="s">
        <v>948</v>
      </c>
      <c r="F419" s="59" t="s">
        <v>451</v>
      </c>
      <c r="G419" s="61">
        <v>392536</v>
      </c>
      <c r="H419" s="123">
        <f t="shared" si="6"/>
        <v>79.930766959549587</v>
      </c>
    </row>
    <row r="420" spans="1:8">
      <c r="A420" s="58">
        <v>396970550683</v>
      </c>
      <c r="B420" s="59" t="s">
        <v>49</v>
      </c>
      <c r="C420" s="60" t="s">
        <v>1850</v>
      </c>
      <c r="D420" s="60" t="s">
        <v>1851</v>
      </c>
      <c r="E420" s="60" t="s">
        <v>450</v>
      </c>
      <c r="F420" s="59" t="s">
        <v>451</v>
      </c>
      <c r="G420" s="61">
        <v>392536</v>
      </c>
      <c r="H420" s="123">
        <f t="shared" si="6"/>
        <v>79.930766959549587</v>
      </c>
    </row>
    <row r="421" spans="1:8">
      <c r="A421" s="58">
        <v>398010502491</v>
      </c>
      <c r="B421" s="59" t="s">
        <v>1852</v>
      </c>
      <c r="C421" s="60" t="s">
        <v>1853</v>
      </c>
      <c r="D421" s="60" t="s">
        <v>1854</v>
      </c>
      <c r="E421" s="60" t="s">
        <v>1855</v>
      </c>
      <c r="F421" s="59" t="s">
        <v>451</v>
      </c>
      <c r="G421" s="61">
        <v>392536</v>
      </c>
      <c r="H421" s="123">
        <f t="shared" si="6"/>
        <v>79.930766959549587</v>
      </c>
    </row>
    <row r="422" spans="1:8">
      <c r="A422" s="58">
        <v>399970300210</v>
      </c>
      <c r="B422" s="59" t="s">
        <v>1856</v>
      </c>
      <c r="C422" s="60" t="s">
        <v>1857</v>
      </c>
      <c r="D422" s="60" t="s">
        <v>1858</v>
      </c>
      <c r="E422" s="60" t="s">
        <v>793</v>
      </c>
      <c r="F422" s="59" t="s">
        <v>487</v>
      </c>
      <c r="G422" s="61">
        <v>392536</v>
      </c>
      <c r="H422" s="123">
        <f t="shared" si="6"/>
        <v>79.930766959549587</v>
      </c>
    </row>
    <row r="423" spans="1:8">
      <c r="A423" s="58">
        <v>399970500065</v>
      </c>
      <c r="B423" s="59" t="s">
        <v>1859</v>
      </c>
      <c r="C423" s="60" t="s">
        <v>1373</v>
      </c>
      <c r="D423" s="60" t="s">
        <v>1860</v>
      </c>
      <c r="E423" s="60" t="s">
        <v>793</v>
      </c>
      <c r="F423" s="59" t="s">
        <v>487</v>
      </c>
      <c r="G423" s="61">
        <v>392536</v>
      </c>
      <c r="H423" s="123">
        <f t="shared" si="6"/>
        <v>79.930766959549587</v>
      </c>
    </row>
    <row r="424" spans="1:8">
      <c r="A424" s="58">
        <v>408151100090</v>
      </c>
      <c r="B424" s="59" t="s">
        <v>1861</v>
      </c>
      <c r="C424" s="60" t="s">
        <v>1862</v>
      </c>
      <c r="D424" s="60" t="s">
        <v>1863</v>
      </c>
      <c r="E424" s="60" t="s">
        <v>742</v>
      </c>
      <c r="F424" s="59" t="s">
        <v>487</v>
      </c>
      <c r="G424" s="61">
        <v>392536</v>
      </c>
      <c r="H424" s="123">
        <f t="shared" si="6"/>
        <v>79.930766959549587</v>
      </c>
    </row>
    <row r="425" spans="1:8">
      <c r="A425" s="58">
        <v>390070310379</v>
      </c>
      <c r="B425" s="59" t="s">
        <v>1864</v>
      </c>
      <c r="C425" s="60" t="s">
        <v>1865</v>
      </c>
      <c r="D425" s="60" t="s">
        <v>1866</v>
      </c>
      <c r="E425" s="60" t="s">
        <v>1225</v>
      </c>
      <c r="F425" s="59" t="s">
        <v>487</v>
      </c>
      <c r="G425" s="61">
        <v>392535</v>
      </c>
      <c r="H425" s="123">
        <f t="shared" si="6"/>
        <v>79.93056333296002</v>
      </c>
    </row>
    <row r="426" spans="1:8">
      <c r="A426" s="58">
        <v>390890400241</v>
      </c>
      <c r="B426" s="59" t="s">
        <v>1867</v>
      </c>
      <c r="C426" s="60" t="s">
        <v>1868</v>
      </c>
      <c r="D426" s="60" t="s">
        <v>1869</v>
      </c>
      <c r="E426" s="60" t="s">
        <v>1225</v>
      </c>
      <c r="F426" s="59" t="s">
        <v>487</v>
      </c>
      <c r="G426" s="61">
        <v>392535</v>
      </c>
      <c r="H426" s="123">
        <f t="shared" si="6"/>
        <v>79.93056333296002</v>
      </c>
    </row>
    <row r="427" spans="1:8">
      <c r="A427" s="58">
        <v>391191100084</v>
      </c>
      <c r="B427" s="59" t="s">
        <v>1870</v>
      </c>
      <c r="C427" s="60" t="s">
        <v>1871</v>
      </c>
      <c r="D427" s="60" t="s">
        <v>1872</v>
      </c>
      <c r="E427" s="60" t="s">
        <v>994</v>
      </c>
      <c r="F427" s="59" t="s">
        <v>487</v>
      </c>
      <c r="G427" s="61">
        <v>392535</v>
      </c>
      <c r="H427" s="123">
        <f t="shared" si="6"/>
        <v>79.93056333296002</v>
      </c>
    </row>
    <row r="428" spans="1:8">
      <c r="A428" s="58">
        <v>400170311882</v>
      </c>
      <c r="B428" s="59" t="s">
        <v>1873</v>
      </c>
      <c r="C428" s="60" t="s">
        <v>1874</v>
      </c>
      <c r="D428" s="60" t="s">
        <v>1875</v>
      </c>
      <c r="E428" s="60" t="s">
        <v>726</v>
      </c>
      <c r="F428" s="59" t="s">
        <v>451</v>
      </c>
      <c r="G428" s="61">
        <v>392535</v>
      </c>
      <c r="H428" s="123">
        <f t="shared" si="6"/>
        <v>79.93056333296002</v>
      </c>
    </row>
    <row r="429" spans="1:8">
      <c r="A429" s="58">
        <v>400690100141</v>
      </c>
      <c r="B429" s="59" t="s">
        <v>1876</v>
      </c>
      <c r="C429" s="60" t="s">
        <v>1877</v>
      </c>
      <c r="D429" s="60" t="s">
        <v>1878</v>
      </c>
      <c r="E429" s="60" t="s">
        <v>726</v>
      </c>
      <c r="F429" s="59" t="s">
        <v>487</v>
      </c>
      <c r="G429" s="61">
        <v>392535</v>
      </c>
      <c r="H429" s="123">
        <f t="shared" si="6"/>
        <v>79.93056333296002</v>
      </c>
    </row>
    <row r="430" spans="1:8">
      <c r="A430" s="58">
        <v>408161000212</v>
      </c>
      <c r="B430" s="59" t="s">
        <v>1879</v>
      </c>
      <c r="C430" s="60" t="s">
        <v>914</v>
      </c>
      <c r="D430" s="60" t="s">
        <v>1880</v>
      </c>
      <c r="E430" s="60" t="s">
        <v>742</v>
      </c>
      <c r="F430" s="59" t="s">
        <v>451</v>
      </c>
      <c r="G430" s="61">
        <v>392535</v>
      </c>
      <c r="H430" s="123">
        <f t="shared" si="6"/>
        <v>79.93056333296002</v>
      </c>
    </row>
    <row r="431" spans="1:8">
      <c r="A431" s="58">
        <v>408671001001</v>
      </c>
      <c r="B431" s="59" t="s">
        <v>1881</v>
      </c>
      <c r="C431" s="60" t="s">
        <v>1367</v>
      </c>
      <c r="D431" s="60" t="s">
        <v>1882</v>
      </c>
      <c r="E431" s="60" t="s">
        <v>742</v>
      </c>
      <c r="F431" s="59" t="s">
        <v>451</v>
      </c>
      <c r="G431" s="61">
        <v>392535</v>
      </c>
      <c r="H431" s="123">
        <f t="shared" si="6"/>
        <v>79.93056333296002</v>
      </c>
    </row>
    <row r="432" spans="1:8">
      <c r="A432" s="58">
        <v>390900400392</v>
      </c>
      <c r="B432" s="59" t="s">
        <v>1883</v>
      </c>
      <c r="C432" s="60" t="s">
        <v>1834</v>
      </c>
      <c r="D432" s="60" t="s">
        <v>1884</v>
      </c>
      <c r="E432" s="60" t="s">
        <v>1791</v>
      </c>
      <c r="F432" s="59" t="s">
        <v>451</v>
      </c>
      <c r="G432" s="61">
        <v>387634</v>
      </c>
      <c r="H432" s="123">
        <f t="shared" si="6"/>
        <v>78.932589417526145</v>
      </c>
    </row>
    <row r="433" spans="1:8">
      <c r="A433" s="58">
        <v>390910500361</v>
      </c>
      <c r="B433" s="59" t="s">
        <v>1885</v>
      </c>
      <c r="C433" s="60" t="s">
        <v>1403</v>
      </c>
      <c r="D433" s="60" t="s">
        <v>1886</v>
      </c>
      <c r="E433" s="60" t="s">
        <v>1791</v>
      </c>
      <c r="F433" s="59" t="s">
        <v>487</v>
      </c>
      <c r="G433" s="61">
        <v>382733</v>
      </c>
      <c r="H433" s="123">
        <f t="shared" si="6"/>
        <v>77.934615502092271</v>
      </c>
    </row>
    <row r="434" spans="1:8">
      <c r="A434" s="58">
        <v>395750300175</v>
      </c>
      <c r="B434" s="59" t="s">
        <v>1887</v>
      </c>
      <c r="C434" s="60" t="s">
        <v>1673</v>
      </c>
      <c r="D434" s="60" t="s">
        <v>1888</v>
      </c>
      <c r="E434" s="60" t="s">
        <v>738</v>
      </c>
      <c r="F434" s="59" t="s">
        <v>487</v>
      </c>
      <c r="G434" s="61">
        <v>377832</v>
      </c>
      <c r="H434" s="123">
        <f t="shared" si="6"/>
        <v>76.936641586658382</v>
      </c>
    </row>
    <row r="435" spans="1:8">
      <c r="A435" s="58">
        <v>389890800305</v>
      </c>
      <c r="B435" s="59" t="s">
        <v>1889</v>
      </c>
      <c r="C435" s="60" t="s">
        <v>1890</v>
      </c>
      <c r="D435" s="60" t="s">
        <v>1891</v>
      </c>
      <c r="E435" s="60" t="s">
        <v>1499</v>
      </c>
      <c r="F435" s="59" t="s">
        <v>451</v>
      </c>
      <c r="G435" s="61">
        <v>372931</v>
      </c>
      <c r="H435" s="123">
        <f t="shared" si="6"/>
        <v>75.938667671224508</v>
      </c>
    </row>
    <row r="436" spans="1:8">
      <c r="A436" s="58">
        <v>390030413418</v>
      </c>
      <c r="B436" s="59" t="s">
        <v>1892</v>
      </c>
      <c r="C436" s="60" t="s">
        <v>1893</v>
      </c>
      <c r="D436" s="60" t="s">
        <v>1894</v>
      </c>
      <c r="E436" s="60" t="s">
        <v>1225</v>
      </c>
      <c r="F436" s="59" t="s">
        <v>451</v>
      </c>
      <c r="G436" s="61">
        <v>372931</v>
      </c>
      <c r="H436" s="123">
        <f t="shared" si="6"/>
        <v>75.938667671224508</v>
      </c>
    </row>
    <row r="437" spans="1:8">
      <c r="A437" s="58">
        <v>390900900395</v>
      </c>
      <c r="B437" s="59" t="s">
        <v>1895</v>
      </c>
      <c r="C437" s="60" t="s">
        <v>1896</v>
      </c>
      <c r="D437" s="60" t="s">
        <v>1897</v>
      </c>
      <c r="E437" s="60" t="s">
        <v>1535</v>
      </c>
      <c r="F437" s="59" t="s">
        <v>451</v>
      </c>
      <c r="G437" s="61">
        <v>372931</v>
      </c>
      <c r="H437" s="123">
        <f t="shared" si="6"/>
        <v>75.938667671224508</v>
      </c>
    </row>
    <row r="438" spans="1:8">
      <c r="A438" s="58">
        <v>395940450882</v>
      </c>
      <c r="B438" s="59" t="s">
        <v>1898</v>
      </c>
      <c r="C438" s="60" t="s">
        <v>1899</v>
      </c>
      <c r="D438" s="60" t="s">
        <v>1900</v>
      </c>
      <c r="E438" s="60" t="s">
        <v>738</v>
      </c>
      <c r="F438" s="59" t="s">
        <v>451</v>
      </c>
      <c r="G438" s="61">
        <v>372931</v>
      </c>
      <c r="H438" s="123">
        <f t="shared" si="6"/>
        <v>75.938667671224508</v>
      </c>
    </row>
    <row r="439" spans="1:8">
      <c r="A439" s="58">
        <v>395971151573</v>
      </c>
      <c r="B439" s="59" t="s">
        <v>1901</v>
      </c>
      <c r="C439" s="60" t="s">
        <v>1902</v>
      </c>
      <c r="D439" s="60" t="s">
        <v>1256</v>
      </c>
      <c r="E439" s="60" t="s">
        <v>753</v>
      </c>
      <c r="F439" s="59" t="s">
        <v>487</v>
      </c>
      <c r="G439" s="61">
        <v>372931</v>
      </c>
      <c r="H439" s="123">
        <f t="shared" si="6"/>
        <v>75.938667671224508</v>
      </c>
    </row>
    <row r="440" spans="1:8">
      <c r="A440" s="58">
        <v>408810400021</v>
      </c>
      <c r="B440" s="59" t="s">
        <v>1903</v>
      </c>
      <c r="C440" s="60" t="s">
        <v>786</v>
      </c>
      <c r="D440" s="60" t="s">
        <v>1904</v>
      </c>
      <c r="E440" s="60" t="s">
        <v>742</v>
      </c>
      <c r="F440" s="59" t="s">
        <v>451</v>
      </c>
      <c r="G440" s="61">
        <v>371246</v>
      </c>
      <c r="H440" s="123">
        <f t="shared" si="6"/>
        <v>75.595556867815802</v>
      </c>
    </row>
    <row r="441" spans="1:8">
      <c r="A441" s="58">
        <v>396750300805</v>
      </c>
      <c r="B441" s="59" t="s">
        <v>237</v>
      </c>
      <c r="C441" s="60" t="s">
        <v>1905</v>
      </c>
      <c r="D441" s="60" t="s">
        <v>1906</v>
      </c>
      <c r="E441" s="60" t="s">
        <v>450</v>
      </c>
      <c r="F441" s="59" t="s">
        <v>487</v>
      </c>
      <c r="G441" s="61">
        <v>370480</v>
      </c>
      <c r="H441" s="123">
        <f t="shared" si="6"/>
        <v>75.439578900212794</v>
      </c>
    </row>
    <row r="442" spans="1:8">
      <c r="A442" s="58">
        <v>385120700285</v>
      </c>
      <c r="B442" s="59" t="s">
        <v>1907</v>
      </c>
      <c r="C442" s="60" t="s">
        <v>1908</v>
      </c>
      <c r="D442" s="60" t="s">
        <v>1909</v>
      </c>
      <c r="E442" s="60" t="s">
        <v>1290</v>
      </c>
      <c r="F442" s="59" t="s">
        <v>451</v>
      </c>
      <c r="G442" s="61">
        <v>369346</v>
      </c>
      <c r="H442" s="123">
        <f t="shared" si="6"/>
        <v>75.208666347651686</v>
      </c>
    </row>
    <row r="443" spans="1:8">
      <c r="A443" s="58">
        <v>396750301402</v>
      </c>
      <c r="B443" s="59" t="s">
        <v>245</v>
      </c>
      <c r="C443" s="60" t="s">
        <v>1910</v>
      </c>
      <c r="D443" s="60" t="s">
        <v>1911</v>
      </c>
      <c r="E443" s="60" t="s">
        <v>450</v>
      </c>
      <c r="F443" s="59" t="s">
        <v>451</v>
      </c>
      <c r="G443" s="61">
        <v>369017</v>
      </c>
      <c r="H443" s="123">
        <f t="shared" si="6"/>
        <v>75.141673199686423</v>
      </c>
    </row>
    <row r="444" spans="1:8">
      <c r="A444" s="58">
        <v>395930510305</v>
      </c>
      <c r="B444" s="59" t="s">
        <v>1912</v>
      </c>
      <c r="C444" s="60" t="s">
        <v>1913</v>
      </c>
      <c r="D444" s="60" t="s">
        <v>1914</v>
      </c>
      <c r="E444" s="60" t="s">
        <v>753</v>
      </c>
      <c r="F444" s="59" t="s">
        <v>451</v>
      </c>
      <c r="G444" s="61">
        <v>368467</v>
      </c>
      <c r="H444" s="123">
        <f t="shared" si="6"/>
        <v>75.029678575428377</v>
      </c>
    </row>
    <row r="445" spans="1:8">
      <c r="A445" s="58">
        <v>395940851224</v>
      </c>
      <c r="B445" s="59" t="s">
        <v>1915</v>
      </c>
      <c r="C445" s="60" t="s">
        <v>1916</v>
      </c>
      <c r="D445" s="60" t="s">
        <v>1917</v>
      </c>
      <c r="E445" s="60" t="s">
        <v>738</v>
      </c>
      <c r="F445" s="59" t="s">
        <v>487</v>
      </c>
      <c r="G445" s="61">
        <v>368467</v>
      </c>
      <c r="H445" s="123">
        <f t="shared" si="6"/>
        <v>75.029678575428377</v>
      </c>
    </row>
    <row r="446" spans="1:8">
      <c r="A446" s="58">
        <v>370850102335</v>
      </c>
      <c r="B446" s="59" t="s">
        <v>1918</v>
      </c>
      <c r="C446" s="60" t="s">
        <v>1919</v>
      </c>
      <c r="D446" s="60" t="s">
        <v>1920</v>
      </c>
      <c r="E446" s="60" t="s">
        <v>1419</v>
      </c>
      <c r="F446" s="59" t="s">
        <v>451</v>
      </c>
      <c r="G446" s="61">
        <v>368030</v>
      </c>
      <c r="H446" s="123">
        <f t="shared" si="6"/>
        <v>74.940693755790633</v>
      </c>
    </row>
    <row r="447" spans="1:8">
      <c r="A447" s="58">
        <v>390980210653</v>
      </c>
      <c r="B447" s="59" t="s">
        <v>1921</v>
      </c>
      <c r="C447" s="60" t="s">
        <v>1922</v>
      </c>
      <c r="D447" s="60" t="s">
        <v>1923</v>
      </c>
      <c r="E447" s="60" t="s">
        <v>1225</v>
      </c>
      <c r="F447" s="59" t="s">
        <v>487</v>
      </c>
      <c r="G447" s="61">
        <v>368030</v>
      </c>
      <c r="H447" s="123">
        <f t="shared" si="6"/>
        <v>74.940693755790633</v>
      </c>
    </row>
    <row r="448" spans="1:8">
      <c r="A448" s="58">
        <v>395030601101</v>
      </c>
      <c r="B448" s="59" t="s">
        <v>1924</v>
      </c>
      <c r="C448" s="60" t="s">
        <v>1925</v>
      </c>
      <c r="D448" s="60" t="s">
        <v>1926</v>
      </c>
      <c r="E448" s="60" t="s">
        <v>753</v>
      </c>
      <c r="F448" s="59" t="s">
        <v>487</v>
      </c>
      <c r="G448" s="61">
        <v>368030</v>
      </c>
      <c r="H448" s="123">
        <f t="shared" si="6"/>
        <v>74.940693755790633</v>
      </c>
    </row>
    <row r="449" spans="1:8">
      <c r="A449" s="58">
        <v>395030601119</v>
      </c>
      <c r="B449" s="59" t="s">
        <v>1927</v>
      </c>
      <c r="C449" s="60" t="s">
        <v>1928</v>
      </c>
      <c r="D449" s="60" t="s">
        <v>1926</v>
      </c>
      <c r="E449" s="60" t="s">
        <v>753</v>
      </c>
      <c r="F449" s="59" t="s">
        <v>487</v>
      </c>
      <c r="G449" s="61">
        <v>368030</v>
      </c>
      <c r="H449" s="123">
        <f t="shared" si="6"/>
        <v>74.940693755790633</v>
      </c>
    </row>
    <row r="450" spans="1:8">
      <c r="A450" s="58">
        <v>395750201461</v>
      </c>
      <c r="B450" s="59" t="s">
        <v>1929</v>
      </c>
      <c r="C450" s="60" t="s">
        <v>736</v>
      </c>
      <c r="D450" s="60" t="s">
        <v>1930</v>
      </c>
      <c r="E450" s="60" t="s">
        <v>738</v>
      </c>
      <c r="F450" s="59" t="s">
        <v>451</v>
      </c>
      <c r="G450" s="61">
        <v>368030</v>
      </c>
      <c r="H450" s="123">
        <f t="shared" ref="H450:H513" si="7">G450/4910.95</f>
        <v>74.940693755790633</v>
      </c>
    </row>
    <row r="451" spans="1:8">
      <c r="A451" s="58">
        <v>395970651394</v>
      </c>
      <c r="B451" s="59" t="s">
        <v>1931</v>
      </c>
      <c r="C451" s="60" t="s">
        <v>1932</v>
      </c>
      <c r="D451" s="60" t="s">
        <v>1933</v>
      </c>
      <c r="E451" s="60" t="s">
        <v>753</v>
      </c>
      <c r="F451" s="59" t="s">
        <v>451</v>
      </c>
      <c r="G451" s="61">
        <v>368030</v>
      </c>
      <c r="H451" s="123">
        <f t="shared" si="7"/>
        <v>74.940693755790633</v>
      </c>
    </row>
    <row r="452" spans="1:8">
      <c r="A452" s="58">
        <v>396750300546</v>
      </c>
      <c r="B452" s="59" t="s">
        <v>478</v>
      </c>
      <c r="C452" s="60" t="s">
        <v>479</v>
      </c>
      <c r="D452" s="60" t="s">
        <v>480</v>
      </c>
      <c r="E452" s="60" t="s">
        <v>450</v>
      </c>
      <c r="F452" s="59" t="s">
        <v>451</v>
      </c>
      <c r="G452" s="61">
        <v>368030</v>
      </c>
      <c r="H452" s="123">
        <f t="shared" si="7"/>
        <v>74.940693755790633</v>
      </c>
    </row>
    <row r="453" spans="1:8">
      <c r="A453" s="58">
        <v>398050800010</v>
      </c>
      <c r="B453" s="59" t="s">
        <v>1934</v>
      </c>
      <c r="C453" s="60" t="s">
        <v>1935</v>
      </c>
      <c r="D453" s="60" t="s">
        <v>1936</v>
      </c>
      <c r="E453" s="60" t="s">
        <v>1937</v>
      </c>
      <c r="F453" s="59" t="s">
        <v>451</v>
      </c>
      <c r="G453" s="61">
        <v>368030</v>
      </c>
      <c r="H453" s="123">
        <f t="shared" si="7"/>
        <v>74.940693755790633</v>
      </c>
    </row>
    <row r="454" spans="1:8">
      <c r="A454" s="58">
        <v>399080600411</v>
      </c>
      <c r="B454" s="59" t="s">
        <v>1938</v>
      </c>
      <c r="C454" s="60" t="s">
        <v>1939</v>
      </c>
      <c r="D454" s="60" t="s">
        <v>1940</v>
      </c>
      <c r="E454" s="60" t="s">
        <v>839</v>
      </c>
      <c r="F454" s="59" t="s">
        <v>451</v>
      </c>
      <c r="G454" s="61">
        <v>368030</v>
      </c>
      <c r="H454" s="123">
        <f t="shared" si="7"/>
        <v>74.940693755790633</v>
      </c>
    </row>
    <row r="455" spans="1:8">
      <c r="A455" s="58">
        <v>400141101984</v>
      </c>
      <c r="B455" s="59" t="s">
        <v>1941</v>
      </c>
      <c r="C455" s="60" t="s">
        <v>1942</v>
      </c>
      <c r="D455" s="60" t="s">
        <v>1943</v>
      </c>
      <c r="E455" s="60" t="s">
        <v>726</v>
      </c>
      <c r="F455" s="59" t="s">
        <v>451</v>
      </c>
      <c r="G455" s="61">
        <v>368030</v>
      </c>
      <c r="H455" s="123">
        <f t="shared" si="7"/>
        <v>74.940693755790633</v>
      </c>
    </row>
    <row r="456" spans="1:8">
      <c r="A456" s="58">
        <v>403800300263</v>
      </c>
      <c r="B456" s="59" t="s">
        <v>1944</v>
      </c>
      <c r="C456" s="60" t="s">
        <v>1945</v>
      </c>
      <c r="D456" s="60" t="s">
        <v>1946</v>
      </c>
      <c r="E456" s="60" t="s">
        <v>734</v>
      </c>
      <c r="F456" s="59" t="s">
        <v>487</v>
      </c>
      <c r="G456" s="61">
        <v>368030</v>
      </c>
      <c r="H456" s="123">
        <f t="shared" si="7"/>
        <v>74.940693755790633</v>
      </c>
    </row>
    <row r="457" spans="1:8">
      <c r="A457" s="58">
        <v>408090200011</v>
      </c>
      <c r="B457" s="59" t="s">
        <v>1947</v>
      </c>
      <c r="C457" s="60" t="s">
        <v>1948</v>
      </c>
      <c r="D457" s="60" t="s">
        <v>1949</v>
      </c>
      <c r="E457" s="60" t="s">
        <v>742</v>
      </c>
      <c r="F457" s="59" t="s">
        <v>487</v>
      </c>
      <c r="G457" s="61">
        <v>368030</v>
      </c>
      <c r="H457" s="123">
        <f t="shared" si="7"/>
        <v>74.940693755790633</v>
      </c>
    </row>
    <row r="458" spans="1:8">
      <c r="A458" s="58">
        <v>354090204501</v>
      </c>
      <c r="B458" s="59" t="s">
        <v>1950</v>
      </c>
      <c r="C458" s="60" t="s">
        <v>1951</v>
      </c>
      <c r="D458" s="60" t="s">
        <v>1952</v>
      </c>
      <c r="E458" s="60" t="s">
        <v>742</v>
      </c>
      <c r="F458" s="59" t="s">
        <v>451</v>
      </c>
      <c r="G458" s="61">
        <v>368029</v>
      </c>
      <c r="H458" s="123">
        <f t="shared" si="7"/>
        <v>74.940490129201081</v>
      </c>
    </row>
    <row r="459" spans="1:8">
      <c r="A459" s="58">
        <v>354150900359</v>
      </c>
      <c r="B459" s="59" t="s">
        <v>1953</v>
      </c>
      <c r="C459" s="60" t="s">
        <v>1954</v>
      </c>
      <c r="D459" s="60" t="s">
        <v>1955</v>
      </c>
      <c r="E459" s="60" t="s">
        <v>742</v>
      </c>
      <c r="F459" s="59" t="s">
        <v>451</v>
      </c>
      <c r="G459" s="61">
        <v>368029</v>
      </c>
      <c r="H459" s="123">
        <f t="shared" si="7"/>
        <v>74.940490129201081</v>
      </c>
    </row>
    <row r="460" spans="1:8">
      <c r="A460" s="58">
        <v>390060500382</v>
      </c>
      <c r="B460" s="59" t="s">
        <v>1956</v>
      </c>
      <c r="C460" s="60" t="s">
        <v>1957</v>
      </c>
      <c r="D460" s="60" t="s">
        <v>1958</v>
      </c>
      <c r="E460" s="60" t="s">
        <v>883</v>
      </c>
      <c r="F460" s="59" t="s">
        <v>487</v>
      </c>
      <c r="G460" s="61">
        <v>368029</v>
      </c>
      <c r="H460" s="123">
        <f t="shared" si="7"/>
        <v>74.940490129201081</v>
      </c>
    </row>
    <row r="461" spans="1:8">
      <c r="A461" s="58">
        <v>390101001060</v>
      </c>
      <c r="B461" s="59" t="s">
        <v>1959</v>
      </c>
      <c r="C461" s="60" t="s">
        <v>1960</v>
      </c>
      <c r="D461" s="60" t="s">
        <v>1961</v>
      </c>
      <c r="E461" s="60" t="s">
        <v>883</v>
      </c>
      <c r="F461" s="59" t="s">
        <v>451</v>
      </c>
      <c r="G461" s="61">
        <v>368029</v>
      </c>
      <c r="H461" s="123">
        <f t="shared" si="7"/>
        <v>74.940490129201081</v>
      </c>
    </row>
    <row r="462" spans="1:8">
      <c r="A462" s="58">
        <v>390110501466</v>
      </c>
      <c r="B462" s="59" t="s">
        <v>1962</v>
      </c>
      <c r="C462" s="60" t="s">
        <v>1963</v>
      </c>
      <c r="D462" s="60" t="s">
        <v>1964</v>
      </c>
      <c r="E462" s="60" t="s">
        <v>883</v>
      </c>
      <c r="F462" s="59" t="s">
        <v>487</v>
      </c>
      <c r="G462" s="61">
        <v>368029</v>
      </c>
      <c r="H462" s="123">
        <f t="shared" si="7"/>
        <v>74.940490129201081</v>
      </c>
    </row>
    <row r="463" spans="1:8">
      <c r="A463" s="58">
        <v>390190600478</v>
      </c>
      <c r="B463" s="59" t="s">
        <v>1965</v>
      </c>
      <c r="C463" s="60" t="s">
        <v>1966</v>
      </c>
      <c r="D463" s="60" t="s">
        <v>1967</v>
      </c>
      <c r="E463" s="60" t="s">
        <v>1065</v>
      </c>
      <c r="F463" s="59" t="s">
        <v>451</v>
      </c>
      <c r="G463" s="61">
        <v>368029</v>
      </c>
      <c r="H463" s="123">
        <f t="shared" si="7"/>
        <v>74.940490129201081</v>
      </c>
    </row>
    <row r="464" spans="1:8">
      <c r="A464" s="58">
        <v>390790100363</v>
      </c>
      <c r="B464" s="59" t="s">
        <v>1968</v>
      </c>
      <c r="C464" s="60" t="s">
        <v>1969</v>
      </c>
      <c r="D464" s="60" t="s">
        <v>1970</v>
      </c>
      <c r="E464" s="60" t="s">
        <v>883</v>
      </c>
      <c r="F464" s="59" t="s">
        <v>487</v>
      </c>
      <c r="G464" s="61">
        <v>368029</v>
      </c>
      <c r="H464" s="123">
        <f t="shared" si="7"/>
        <v>74.940490129201081</v>
      </c>
    </row>
    <row r="465" spans="1:8">
      <c r="A465" s="58">
        <v>390790400103</v>
      </c>
      <c r="B465" s="59" t="s">
        <v>1971</v>
      </c>
      <c r="C465" s="60" t="s">
        <v>1972</v>
      </c>
      <c r="D465" s="60" t="s">
        <v>1973</v>
      </c>
      <c r="E465" s="60" t="s">
        <v>1225</v>
      </c>
      <c r="F465" s="59" t="s">
        <v>451</v>
      </c>
      <c r="G465" s="61">
        <v>368029</v>
      </c>
      <c r="H465" s="123">
        <f t="shared" si="7"/>
        <v>74.940490129201081</v>
      </c>
    </row>
    <row r="466" spans="1:8">
      <c r="A466" s="58">
        <v>390810200467</v>
      </c>
      <c r="B466" s="59" t="s">
        <v>1974</v>
      </c>
      <c r="C466" s="60" t="s">
        <v>1975</v>
      </c>
      <c r="D466" s="60" t="s">
        <v>1976</v>
      </c>
      <c r="E466" s="60" t="s">
        <v>883</v>
      </c>
      <c r="F466" s="59" t="s">
        <v>451</v>
      </c>
      <c r="G466" s="61">
        <v>368029</v>
      </c>
      <c r="H466" s="123">
        <f t="shared" si="7"/>
        <v>74.940490129201081</v>
      </c>
    </row>
    <row r="467" spans="1:8">
      <c r="A467" s="58">
        <v>390881001112</v>
      </c>
      <c r="B467" s="59" t="s">
        <v>1977</v>
      </c>
      <c r="C467" s="60" t="s">
        <v>1978</v>
      </c>
      <c r="D467" s="60" t="s">
        <v>1979</v>
      </c>
      <c r="E467" s="60" t="s">
        <v>883</v>
      </c>
      <c r="F467" s="59" t="s">
        <v>487</v>
      </c>
      <c r="G467" s="61">
        <v>368029</v>
      </c>
      <c r="H467" s="123">
        <f t="shared" si="7"/>
        <v>74.940490129201081</v>
      </c>
    </row>
    <row r="468" spans="1:8">
      <c r="A468" s="58">
        <v>390920600631</v>
      </c>
      <c r="B468" s="59" t="s">
        <v>1980</v>
      </c>
      <c r="C468" s="60" t="s">
        <v>1521</v>
      </c>
      <c r="D468" s="60" t="s">
        <v>1981</v>
      </c>
      <c r="E468" s="60" t="s">
        <v>883</v>
      </c>
      <c r="F468" s="59" t="s">
        <v>487</v>
      </c>
      <c r="G468" s="61">
        <v>368029</v>
      </c>
      <c r="H468" s="123">
        <f t="shared" si="7"/>
        <v>74.940490129201081</v>
      </c>
    </row>
    <row r="469" spans="1:8">
      <c r="A469" s="58">
        <v>391930500169</v>
      </c>
      <c r="B469" s="59" t="s">
        <v>1982</v>
      </c>
      <c r="C469" s="60" t="s">
        <v>1983</v>
      </c>
      <c r="D469" s="60" t="s">
        <v>1984</v>
      </c>
      <c r="E469" s="60" t="s">
        <v>994</v>
      </c>
      <c r="F469" s="59" t="s">
        <v>487</v>
      </c>
      <c r="G469" s="61">
        <v>368029</v>
      </c>
      <c r="H469" s="123">
        <f t="shared" si="7"/>
        <v>74.940490129201081</v>
      </c>
    </row>
    <row r="470" spans="1:8">
      <c r="A470" s="58">
        <v>395030600937</v>
      </c>
      <c r="B470" s="59" t="s">
        <v>1985</v>
      </c>
      <c r="C470" s="60" t="s">
        <v>1986</v>
      </c>
      <c r="D470" s="60" t="s">
        <v>1563</v>
      </c>
      <c r="E470" s="60" t="s">
        <v>753</v>
      </c>
      <c r="F470" s="59" t="s">
        <v>487</v>
      </c>
      <c r="G470" s="61">
        <v>368029</v>
      </c>
      <c r="H470" s="123">
        <f t="shared" si="7"/>
        <v>74.940490129201081</v>
      </c>
    </row>
    <row r="471" spans="1:8">
      <c r="A471" s="58">
        <v>395030601143</v>
      </c>
      <c r="B471" s="59" t="s">
        <v>1987</v>
      </c>
      <c r="C471" s="60" t="s">
        <v>1988</v>
      </c>
      <c r="D471" s="60" t="s">
        <v>1926</v>
      </c>
      <c r="E471" s="60" t="s">
        <v>753</v>
      </c>
      <c r="F471" s="59" t="s">
        <v>487</v>
      </c>
      <c r="G471" s="61">
        <v>368029</v>
      </c>
      <c r="H471" s="123">
        <f t="shared" si="7"/>
        <v>74.940490129201081</v>
      </c>
    </row>
    <row r="472" spans="1:8">
      <c r="A472" s="58">
        <v>395061001713</v>
      </c>
      <c r="B472" s="59" t="s">
        <v>1989</v>
      </c>
      <c r="C472" s="60" t="s">
        <v>1990</v>
      </c>
      <c r="D472" s="60" t="s">
        <v>1991</v>
      </c>
      <c r="E472" s="60" t="s">
        <v>753</v>
      </c>
      <c r="F472" s="59" t="s">
        <v>451</v>
      </c>
      <c r="G472" s="61">
        <v>368029</v>
      </c>
      <c r="H472" s="123">
        <f t="shared" si="7"/>
        <v>74.940490129201081</v>
      </c>
    </row>
    <row r="473" spans="1:8">
      <c r="A473" s="58">
        <v>395100700969</v>
      </c>
      <c r="B473" s="59" t="s">
        <v>1992</v>
      </c>
      <c r="C473" s="60" t="s">
        <v>1993</v>
      </c>
      <c r="D473" s="60" t="s">
        <v>1994</v>
      </c>
      <c r="E473" s="60" t="s">
        <v>753</v>
      </c>
      <c r="F473" s="59" t="s">
        <v>451</v>
      </c>
      <c r="G473" s="61">
        <v>368029</v>
      </c>
      <c r="H473" s="123">
        <f t="shared" si="7"/>
        <v>74.940490129201081</v>
      </c>
    </row>
    <row r="474" spans="1:8">
      <c r="A474" s="58">
        <v>395101000880</v>
      </c>
      <c r="B474" s="59" t="s">
        <v>1995</v>
      </c>
      <c r="C474" s="60" t="s">
        <v>1996</v>
      </c>
      <c r="D474" s="60" t="s">
        <v>1997</v>
      </c>
      <c r="E474" s="60" t="s">
        <v>753</v>
      </c>
      <c r="F474" s="59" t="s">
        <v>451</v>
      </c>
      <c r="G474" s="61">
        <v>368029</v>
      </c>
      <c r="H474" s="123">
        <f t="shared" si="7"/>
        <v>74.940490129201081</v>
      </c>
    </row>
    <row r="475" spans="1:8">
      <c r="A475" s="58">
        <v>395101000898</v>
      </c>
      <c r="B475" s="59" t="s">
        <v>1998</v>
      </c>
      <c r="C475" s="60" t="s">
        <v>1999</v>
      </c>
      <c r="D475" s="60" t="s">
        <v>2000</v>
      </c>
      <c r="E475" s="60" t="s">
        <v>753</v>
      </c>
      <c r="F475" s="59" t="s">
        <v>451</v>
      </c>
      <c r="G475" s="61">
        <v>368029</v>
      </c>
      <c r="H475" s="123">
        <f t="shared" si="7"/>
        <v>74.940490129201081</v>
      </c>
    </row>
    <row r="476" spans="1:8">
      <c r="A476" s="58">
        <v>395120300827</v>
      </c>
      <c r="B476" s="59" t="s">
        <v>2001</v>
      </c>
      <c r="C476" s="60" t="s">
        <v>2002</v>
      </c>
      <c r="D476" s="60" t="s">
        <v>2003</v>
      </c>
      <c r="E476" s="60" t="s">
        <v>738</v>
      </c>
      <c r="F476" s="59" t="s">
        <v>487</v>
      </c>
      <c r="G476" s="61">
        <v>368029</v>
      </c>
      <c r="H476" s="123">
        <f t="shared" si="7"/>
        <v>74.940490129201081</v>
      </c>
    </row>
    <row r="477" spans="1:8">
      <c r="A477" s="58">
        <v>395120300835</v>
      </c>
      <c r="B477" s="59" t="s">
        <v>2004</v>
      </c>
      <c r="C477" s="60" t="s">
        <v>2002</v>
      </c>
      <c r="D477" s="60" t="s">
        <v>2005</v>
      </c>
      <c r="E477" s="60" t="s">
        <v>738</v>
      </c>
      <c r="F477" s="59" t="s">
        <v>487</v>
      </c>
      <c r="G477" s="61">
        <v>368029</v>
      </c>
      <c r="H477" s="123">
        <f t="shared" si="7"/>
        <v>74.940490129201081</v>
      </c>
    </row>
    <row r="478" spans="1:8">
      <c r="A478" s="58">
        <v>395750201371</v>
      </c>
      <c r="B478" s="59" t="s">
        <v>2006</v>
      </c>
      <c r="C478" s="60" t="s">
        <v>2007</v>
      </c>
      <c r="D478" s="60" t="s">
        <v>2008</v>
      </c>
      <c r="E478" s="60" t="s">
        <v>738</v>
      </c>
      <c r="F478" s="59" t="s">
        <v>451</v>
      </c>
      <c r="G478" s="61">
        <v>368029</v>
      </c>
      <c r="H478" s="123">
        <f t="shared" si="7"/>
        <v>74.940490129201081</v>
      </c>
    </row>
    <row r="479" spans="1:8">
      <c r="A479" s="58">
        <v>395750201444</v>
      </c>
      <c r="B479" s="59" t="s">
        <v>2009</v>
      </c>
      <c r="C479" s="60" t="s">
        <v>2010</v>
      </c>
      <c r="D479" s="60" t="s">
        <v>2011</v>
      </c>
      <c r="E479" s="60" t="s">
        <v>738</v>
      </c>
      <c r="F479" s="59" t="s">
        <v>451</v>
      </c>
      <c r="G479" s="61">
        <v>368029</v>
      </c>
      <c r="H479" s="123">
        <f t="shared" si="7"/>
        <v>74.940490129201081</v>
      </c>
    </row>
    <row r="480" spans="1:8">
      <c r="A480" s="58">
        <v>395750201568</v>
      </c>
      <c r="B480" s="59" t="s">
        <v>2012</v>
      </c>
      <c r="C480" s="60" t="s">
        <v>2013</v>
      </c>
      <c r="D480" s="60" t="s">
        <v>2014</v>
      </c>
      <c r="E480" s="60" t="s">
        <v>738</v>
      </c>
      <c r="F480" s="59" t="s">
        <v>487</v>
      </c>
      <c r="G480" s="61">
        <v>368029</v>
      </c>
      <c r="H480" s="123">
        <f t="shared" si="7"/>
        <v>74.940490129201081</v>
      </c>
    </row>
    <row r="481" spans="1:8">
      <c r="A481" s="58">
        <v>395930913248</v>
      </c>
      <c r="B481" s="59" t="s">
        <v>2015</v>
      </c>
      <c r="C481" s="60" t="s">
        <v>2016</v>
      </c>
      <c r="D481" s="60" t="s">
        <v>2017</v>
      </c>
      <c r="E481" s="60" t="s">
        <v>738</v>
      </c>
      <c r="F481" s="59" t="s">
        <v>487</v>
      </c>
      <c r="G481" s="61">
        <v>368029</v>
      </c>
      <c r="H481" s="123">
        <f t="shared" si="7"/>
        <v>74.940490129201081</v>
      </c>
    </row>
    <row r="482" spans="1:8">
      <c r="A482" s="58">
        <v>395960410437</v>
      </c>
      <c r="B482" s="59" t="s">
        <v>2018</v>
      </c>
      <c r="C482" s="60" t="s">
        <v>2019</v>
      </c>
      <c r="D482" s="60" t="s">
        <v>2020</v>
      </c>
      <c r="E482" s="60" t="s">
        <v>738</v>
      </c>
      <c r="F482" s="59" t="s">
        <v>451</v>
      </c>
      <c r="G482" s="61">
        <v>368029</v>
      </c>
      <c r="H482" s="123">
        <f t="shared" si="7"/>
        <v>74.940490129201081</v>
      </c>
    </row>
    <row r="483" spans="1:8">
      <c r="A483" s="58">
        <v>395960610185</v>
      </c>
      <c r="B483" s="59" t="s">
        <v>2021</v>
      </c>
      <c r="C483" s="60" t="s">
        <v>2022</v>
      </c>
      <c r="D483" s="60" t="s">
        <v>2023</v>
      </c>
      <c r="E483" s="60" t="s">
        <v>738</v>
      </c>
      <c r="F483" s="59" t="s">
        <v>451</v>
      </c>
      <c r="G483" s="61">
        <v>368029</v>
      </c>
      <c r="H483" s="123">
        <f t="shared" si="7"/>
        <v>74.940490129201081</v>
      </c>
    </row>
    <row r="484" spans="1:8">
      <c r="A484" s="58">
        <v>395990620908</v>
      </c>
      <c r="B484" s="59" t="s">
        <v>2024</v>
      </c>
      <c r="C484" s="60" t="s">
        <v>2025</v>
      </c>
      <c r="D484" s="60" t="s">
        <v>2026</v>
      </c>
      <c r="E484" s="60" t="s">
        <v>738</v>
      </c>
      <c r="F484" s="59" t="s">
        <v>487</v>
      </c>
      <c r="G484" s="61">
        <v>368029</v>
      </c>
      <c r="H484" s="123">
        <f t="shared" si="7"/>
        <v>74.940490129201081</v>
      </c>
    </row>
    <row r="485" spans="1:8">
      <c r="A485" s="58">
        <v>396070700728</v>
      </c>
      <c r="B485" s="59" t="s">
        <v>164</v>
      </c>
      <c r="C485" s="60" t="s">
        <v>2027</v>
      </c>
      <c r="D485" s="60" t="s">
        <v>2028</v>
      </c>
      <c r="E485" s="60" t="s">
        <v>450</v>
      </c>
      <c r="F485" s="59" t="s">
        <v>487</v>
      </c>
      <c r="G485" s="61">
        <v>368029</v>
      </c>
      <c r="H485" s="123">
        <f t="shared" si="7"/>
        <v>74.940490129201081</v>
      </c>
    </row>
    <row r="486" spans="1:8">
      <c r="A486" s="58">
        <v>396071201016</v>
      </c>
      <c r="B486" s="59" t="s">
        <v>362</v>
      </c>
      <c r="C486" s="60" t="s">
        <v>2029</v>
      </c>
      <c r="D486" s="60" t="s">
        <v>2030</v>
      </c>
      <c r="E486" s="60" t="s">
        <v>450</v>
      </c>
      <c r="F486" s="59" t="s">
        <v>451</v>
      </c>
      <c r="G486" s="61">
        <v>368029</v>
      </c>
      <c r="H486" s="123">
        <f t="shared" si="7"/>
        <v>74.940490129201081</v>
      </c>
    </row>
    <row r="487" spans="1:8">
      <c r="A487" s="58">
        <v>396080300124</v>
      </c>
      <c r="B487" s="59" t="s">
        <v>106</v>
      </c>
      <c r="C487" s="60" t="s">
        <v>2031</v>
      </c>
      <c r="D487" s="60" t="s">
        <v>2032</v>
      </c>
      <c r="E487" s="60" t="s">
        <v>450</v>
      </c>
      <c r="F487" s="59" t="s">
        <v>451</v>
      </c>
      <c r="G487" s="61">
        <v>368029</v>
      </c>
      <c r="H487" s="123">
        <f t="shared" si="7"/>
        <v>74.940490129201081</v>
      </c>
    </row>
    <row r="488" spans="1:8">
      <c r="A488" s="58">
        <v>396080701439</v>
      </c>
      <c r="B488" s="59" t="s">
        <v>279</v>
      </c>
      <c r="C488" s="60" t="s">
        <v>2033</v>
      </c>
      <c r="D488" s="60" t="s">
        <v>2034</v>
      </c>
      <c r="E488" s="60" t="s">
        <v>450</v>
      </c>
      <c r="F488" s="59" t="s">
        <v>451</v>
      </c>
      <c r="G488" s="61">
        <v>368029</v>
      </c>
      <c r="H488" s="123">
        <f t="shared" si="7"/>
        <v>74.940490129201081</v>
      </c>
    </row>
    <row r="489" spans="1:8">
      <c r="A489" s="58">
        <v>396080801441</v>
      </c>
      <c r="B489" s="59" t="s">
        <v>271</v>
      </c>
      <c r="C489" s="60" t="s">
        <v>2027</v>
      </c>
      <c r="D489" s="60" t="s">
        <v>2035</v>
      </c>
      <c r="E489" s="60" t="s">
        <v>450</v>
      </c>
      <c r="F489" s="59" t="s">
        <v>487</v>
      </c>
      <c r="G489" s="61">
        <v>368029</v>
      </c>
      <c r="H489" s="123">
        <f t="shared" si="7"/>
        <v>74.940490129201081</v>
      </c>
    </row>
    <row r="490" spans="1:8">
      <c r="A490" s="58">
        <v>396110800674</v>
      </c>
      <c r="B490" s="59" t="s">
        <v>360</v>
      </c>
      <c r="C490" s="60" t="s">
        <v>2036</v>
      </c>
      <c r="D490" s="60" t="s">
        <v>2037</v>
      </c>
      <c r="E490" s="60" t="s">
        <v>450</v>
      </c>
      <c r="F490" s="59" t="s">
        <v>451</v>
      </c>
      <c r="G490" s="61">
        <v>368029</v>
      </c>
      <c r="H490" s="123">
        <f t="shared" si="7"/>
        <v>74.940490129201081</v>
      </c>
    </row>
    <row r="491" spans="1:8">
      <c r="A491" s="58">
        <v>396110900016</v>
      </c>
      <c r="B491" s="59" t="s">
        <v>327</v>
      </c>
      <c r="C491" s="60" t="s">
        <v>2038</v>
      </c>
      <c r="D491" s="60" t="s">
        <v>2039</v>
      </c>
      <c r="E491" s="60" t="s">
        <v>450</v>
      </c>
      <c r="F491" s="59" t="s">
        <v>487</v>
      </c>
      <c r="G491" s="61">
        <v>368029</v>
      </c>
      <c r="H491" s="123">
        <f t="shared" si="7"/>
        <v>74.940490129201081</v>
      </c>
    </row>
    <row r="492" spans="1:8">
      <c r="A492" s="58">
        <v>396140301231</v>
      </c>
      <c r="B492" s="59" t="s">
        <v>165</v>
      </c>
      <c r="C492" s="60" t="s">
        <v>2040</v>
      </c>
      <c r="D492" s="60" t="s">
        <v>2041</v>
      </c>
      <c r="E492" s="60" t="s">
        <v>450</v>
      </c>
      <c r="F492" s="59" t="s">
        <v>487</v>
      </c>
      <c r="G492" s="61">
        <v>368029</v>
      </c>
      <c r="H492" s="123">
        <f t="shared" si="7"/>
        <v>74.940490129201081</v>
      </c>
    </row>
    <row r="493" spans="1:8">
      <c r="A493" s="58">
        <v>396161000214</v>
      </c>
      <c r="B493" s="59" t="s">
        <v>713</v>
      </c>
      <c r="C493" s="60" t="s">
        <v>714</v>
      </c>
      <c r="D493" s="60" t="s">
        <v>715</v>
      </c>
      <c r="E493" s="60" t="s">
        <v>450</v>
      </c>
      <c r="F493" s="59" t="s">
        <v>451</v>
      </c>
      <c r="G493" s="61">
        <v>368029</v>
      </c>
      <c r="H493" s="123">
        <f t="shared" si="7"/>
        <v>74.940490129201081</v>
      </c>
    </row>
    <row r="494" spans="1:8">
      <c r="A494" s="58">
        <v>396750300066</v>
      </c>
      <c r="B494" s="59" t="s">
        <v>402</v>
      </c>
      <c r="C494" s="60" t="s">
        <v>2042</v>
      </c>
      <c r="D494" s="60" t="s">
        <v>2043</v>
      </c>
      <c r="E494" s="60" t="s">
        <v>450</v>
      </c>
      <c r="F494" s="59" t="s">
        <v>451</v>
      </c>
      <c r="G494" s="61">
        <v>368029</v>
      </c>
      <c r="H494" s="123">
        <f t="shared" si="7"/>
        <v>74.940490129201081</v>
      </c>
    </row>
    <row r="495" spans="1:8">
      <c r="A495" s="58">
        <v>398870400130</v>
      </c>
      <c r="B495" s="59" t="s">
        <v>2044</v>
      </c>
      <c r="C495" s="60" t="s">
        <v>2045</v>
      </c>
      <c r="D495" s="60" t="s">
        <v>2046</v>
      </c>
      <c r="E495" s="60" t="s">
        <v>2047</v>
      </c>
      <c r="F495" s="59" t="s">
        <v>451</v>
      </c>
      <c r="G495" s="61">
        <v>368029</v>
      </c>
      <c r="H495" s="123">
        <f t="shared" si="7"/>
        <v>74.940490129201081</v>
      </c>
    </row>
    <row r="496" spans="1:8">
      <c r="A496" s="58">
        <v>399000700789</v>
      </c>
      <c r="B496" s="59" t="s">
        <v>2048</v>
      </c>
      <c r="C496" s="60" t="s">
        <v>2049</v>
      </c>
      <c r="D496" s="60" t="s">
        <v>2050</v>
      </c>
      <c r="E496" s="60" t="s">
        <v>839</v>
      </c>
      <c r="F496" s="59" t="s">
        <v>487</v>
      </c>
      <c r="G496" s="61">
        <v>368029</v>
      </c>
      <c r="H496" s="123">
        <f t="shared" si="7"/>
        <v>74.940490129201081</v>
      </c>
    </row>
    <row r="497" spans="1:8">
      <c r="A497" s="58">
        <v>399060500509</v>
      </c>
      <c r="B497" s="59" t="s">
        <v>2051</v>
      </c>
      <c r="C497" s="60" t="s">
        <v>2052</v>
      </c>
      <c r="D497" s="60" t="s">
        <v>2053</v>
      </c>
      <c r="E497" s="60" t="s">
        <v>839</v>
      </c>
      <c r="F497" s="59" t="s">
        <v>487</v>
      </c>
      <c r="G497" s="61">
        <v>368029</v>
      </c>
      <c r="H497" s="123">
        <f t="shared" si="7"/>
        <v>74.940490129201081</v>
      </c>
    </row>
    <row r="498" spans="1:8">
      <c r="A498" s="58">
        <v>399080500289</v>
      </c>
      <c r="B498" s="59" t="s">
        <v>2054</v>
      </c>
      <c r="C498" s="60" t="s">
        <v>2055</v>
      </c>
      <c r="D498" s="60" t="s">
        <v>2056</v>
      </c>
      <c r="E498" s="60" t="s">
        <v>839</v>
      </c>
      <c r="F498" s="59" t="s">
        <v>451</v>
      </c>
      <c r="G498" s="61">
        <v>368029</v>
      </c>
      <c r="H498" s="123">
        <f t="shared" si="7"/>
        <v>74.940490129201081</v>
      </c>
    </row>
    <row r="499" spans="1:8">
      <c r="A499" s="58">
        <v>399080700270</v>
      </c>
      <c r="B499" s="59" t="s">
        <v>2057</v>
      </c>
      <c r="C499" s="60" t="s">
        <v>2058</v>
      </c>
      <c r="D499" s="60" t="s">
        <v>2059</v>
      </c>
      <c r="E499" s="60" t="s">
        <v>839</v>
      </c>
      <c r="F499" s="59" t="s">
        <v>451</v>
      </c>
      <c r="G499" s="61">
        <v>368029</v>
      </c>
      <c r="H499" s="123">
        <f t="shared" si="7"/>
        <v>74.940490129201081</v>
      </c>
    </row>
    <row r="500" spans="1:8">
      <c r="A500" s="58">
        <v>399101201198</v>
      </c>
      <c r="B500" s="59" t="s">
        <v>2060</v>
      </c>
      <c r="C500" s="60" t="s">
        <v>2061</v>
      </c>
      <c r="D500" s="60" t="s">
        <v>954</v>
      </c>
      <c r="E500" s="60" t="s">
        <v>793</v>
      </c>
      <c r="F500" s="59" t="s">
        <v>487</v>
      </c>
      <c r="G500" s="61">
        <v>368029</v>
      </c>
      <c r="H500" s="123">
        <f t="shared" si="7"/>
        <v>74.940490129201081</v>
      </c>
    </row>
    <row r="501" spans="1:8">
      <c r="A501" s="58">
        <v>399120500473</v>
      </c>
      <c r="B501" s="59" t="s">
        <v>2062</v>
      </c>
      <c r="C501" s="60" t="s">
        <v>2063</v>
      </c>
      <c r="D501" s="60" t="s">
        <v>2064</v>
      </c>
      <c r="E501" s="60" t="s">
        <v>793</v>
      </c>
      <c r="F501" s="59" t="s">
        <v>487</v>
      </c>
      <c r="G501" s="61">
        <v>368029</v>
      </c>
      <c r="H501" s="123">
        <f t="shared" si="7"/>
        <v>74.940490129201081</v>
      </c>
    </row>
    <row r="502" spans="1:8">
      <c r="A502" s="58">
        <v>399950810017</v>
      </c>
      <c r="B502" s="59" t="s">
        <v>2065</v>
      </c>
      <c r="C502" s="60" t="s">
        <v>2066</v>
      </c>
      <c r="D502" s="60" t="s">
        <v>2067</v>
      </c>
      <c r="E502" s="60" t="s">
        <v>793</v>
      </c>
      <c r="F502" s="59" t="s">
        <v>487</v>
      </c>
      <c r="G502" s="61">
        <v>368029</v>
      </c>
      <c r="H502" s="123">
        <f t="shared" si="7"/>
        <v>74.940490129201081</v>
      </c>
    </row>
    <row r="503" spans="1:8">
      <c r="A503" s="58">
        <v>399970400087</v>
      </c>
      <c r="B503" s="59" t="s">
        <v>2068</v>
      </c>
      <c r="C503" s="60" t="s">
        <v>833</v>
      </c>
      <c r="D503" s="60" t="s">
        <v>2069</v>
      </c>
      <c r="E503" s="60" t="s">
        <v>793</v>
      </c>
      <c r="F503" s="59" t="s">
        <v>487</v>
      </c>
      <c r="G503" s="61">
        <v>368029</v>
      </c>
      <c r="H503" s="123">
        <f t="shared" si="7"/>
        <v>74.940490129201081</v>
      </c>
    </row>
    <row r="504" spans="1:8">
      <c r="A504" s="58">
        <v>403080400150</v>
      </c>
      <c r="B504" s="59" t="s">
        <v>2070</v>
      </c>
      <c r="C504" s="60" t="s">
        <v>931</v>
      </c>
      <c r="D504" s="60" t="s">
        <v>2071</v>
      </c>
      <c r="E504" s="60" t="s">
        <v>734</v>
      </c>
      <c r="F504" s="59" t="s">
        <v>487</v>
      </c>
      <c r="G504" s="61">
        <v>368029</v>
      </c>
      <c r="H504" s="123">
        <f t="shared" si="7"/>
        <v>74.940490129201081</v>
      </c>
    </row>
    <row r="505" spans="1:8">
      <c r="A505" s="58">
        <v>403130700028</v>
      </c>
      <c r="B505" s="59" t="s">
        <v>2072</v>
      </c>
      <c r="C505" s="60" t="s">
        <v>2073</v>
      </c>
      <c r="D505" s="60" t="s">
        <v>1280</v>
      </c>
      <c r="E505" s="60" t="s">
        <v>734</v>
      </c>
      <c r="F505" s="59" t="s">
        <v>451</v>
      </c>
      <c r="G505" s="61">
        <v>368029</v>
      </c>
      <c r="H505" s="123">
        <f t="shared" si="7"/>
        <v>74.940490129201081</v>
      </c>
    </row>
    <row r="506" spans="1:8">
      <c r="A506" s="58">
        <v>403130700036</v>
      </c>
      <c r="B506" s="59" t="s">
        <v>2074</v>
      </c>
      <c r="C506" s="60" t="s">
        <v>2073</v>
      </c>
      <c r="D506" s="60" t="s">
        <v>2075</v>
      </c>
      <c r="E506" s="60" t="s">
        <v>734</v>
      </c>
      <c r="F506" s="59" t="s">
        <v>451</v>
      </c>
      <c r="G506" s="61">
        <v>368029</v>
      </c>
      <c r="H506" s="123">
        <f t="shared" si="7"/>
        <v>74.940490129201081</v>
      </c>
    </row>
    <row r="507" spans="1:8">
      <c r="A507" s="58">
        <v>403150700202</v>
      </c>
      <c r="B507" s="59" t="s">
        <v>2076</v>
      </c>
      <c r="C507" s="60" t="s">
        <v>2077</v>
      </c>
      <c r="D507" s="60" t="s">
        <v>2078</v>
      </c>
      <c r="E507" s="60" t="s">
        <v>734</v>
      </c>
      <c r="F507" s="59" t="s">
        <v>451</v>
      </c>
      <c r="G507" s="61">
        <v>368029</v>
      </c>
      <c r="H507" s="123">
        <f t="shared" si="7"/>
        <v>74.940490129201081</v>
      </c>
    </row>
    <row r="508" spans="1:8">
      <c r="A508" s="58">
        <v>403750201366</v>
      </c>
      <c r="B508" s="59" t="s">
        <v>2079</v>
      </c>
      <c r="C508" s="60" t="s">
        <v>2080</v>
      </c>
      <c r="D508" s="60" t="s">
        <v>2081</v>
      </c>
      <c r="E508" s="60" t="s">
        <v>734</v>
      </c>
      <c r="F508" s="59" t="s">
        <v>487</v>
      </c>
      <c r="G508" s="61">
        <v>368029</v>
      </c>
      <c r="H508" s="123">
        <f t="shared" si="7"/>
        <v>74.940490129201081</v>
      </c>
    </row>
    <row r="509" spans="1:8">
      <c r="A509" s="58">
        <v>403830400068</v>
      </c>
      <c r="B509" s="59" t="s">
        <v>2082</v>
      </c>
      <c r="C509" s="60" t="s">
        <v>2083</v>
      </c>
      <c r="D509" s="60" t="s">
        <v>2084</v>
      </c>
      <c r="E509" s="60" t="s">
        <v>734</v>
      </c>
      <c r="F509" s="59" t="s">
        <v>487</v>
      </c>
      <c r="G509" s="61">
        <v>368029</v>
      </c>
      <c r="H509" s="123">
        <f t="shared" si="7"/>
        <v>74.940490129201081</v>
      </c>
    </row>
    <row r="510" spans="1:8">
      <c r="A510" s="58">
        <v>403950302299</v>
      </c>
      <c r="B510" s="59" t="s">
        <v>2085</v>
      </c>
      <c r="C510" s="60" t="s">
        <v>2086</v>
      </c>
      <c r="D510" s="60" t="s">
        <v>2087</v>
      </c>
      <c r="E510" s="60" t="s">
        <v>734</v>
      </c>
      <c r="F510" s="59" t="s">
        <v>487</v>
      </c>
      <c r="G510" s="61">
        <v>368029</v>
      </c>
      <c r="H510" s="123">
        <f t="shared" si="7"/>
        <v>74.940490129201081</v>
      </c>
    </row>
    <row r="511" spans="1:8">
      <c r="A511" s="58">
        <v>403960210490</v>
      </c>
      <c r="B511" s="59" t="s">
        <v>2088</v>
      </c>
      <c r="C511" s="60" t="s">
        <v>2089</v>
      </c>
      <c r="D511" s="60" t="s">
        <v>2090</v>
      </c>
      <c r="E511" s="60" t="s">
        <v>734</v>
      </c>
      <c r="F511" s="59" t="s">
        <v>487</v>
      </c>
      <c r="G511" s="61">
        <v>368029</v>
      </c>
      <c r="H511" s="123">
        <f t="shared" si="7"/>
        <v>74.940490129201081</v>
      </c>
    </row>
    <row r="512" spans="1:8">
      <c r="A512" s="58">
        <v>408110900278</v>
      </c>
      <c r="B512" s="59" t="s">
        <v>2091</v>
      </c>
      <c r="C512" s="60" t="s">
        <v>1954</v>
      </c>
      <c r="D512" s="60" t="s">
        <v>2092</v>
      </c>
      <c r="E512" s="60" t="s">
        <v>742</v>
      </c>
      <c r="F512" s="59" t="s">
        <v>451</v>
      </c>
      <c r="G512" s="61">
        <v>368029</v>
      </c>
      <c r="H512" s="123">
        <f t="shared" si="7"/>
        <v>74.940490129201081</v>
      </c>
    </row>
    <row r="513" spans="1:8">
      <c r="A513" s="58">
        <v>408120500138</v>
      </c>
      <c r="B513" s="59" t="s">
        <v>2093</v>
      </c>
      <c r="C513" s="60" t="s">
        <v>1635</v>
      </c>
      <c r="D513" s="60" t="s">
        <v>2094</v>
      </c>
      <c r="E513" s="60" t="s">
        <v>742</v>
      </c>
      <c r="F513" s="59" t="s">
        <v>451</v>
      </c>
      <c r="G513" s="61">
        <v>368029</v>
      </c>
      <c r="H513" s="123">
        <f t="shared" si="7"/>
        <v>74.940490129201081</v>
      </c>
    </row>
    <row r="514" spans="1:8">
      <c r="A514" s="58">
        <v>408150900131</v>
      </c>
      <c r="B514" s="59" t="s">
        <v>2095</v>
      </c>
      <c r="C514" s="60" t="s">
        <v>2096</v>
      </c>
      <c r="D514" s="60" t="s">
        <v>2097</v>
      </c>
      <c r="E514" s="60" t="s">
        <v>742</v>
      </c>
      <c r="F514" s="59" t="s">
        <v>451</v>
      </c>
      <c r="G514" s="61">
        <v>368029</v>
      </c>
      <c r="H514" s="123">
        <f t="shared" ref="H514:H577" si="8">G514/4910.95</f>
        <v>74.940490129201081</v>
      </c>
    </row>
    <row r="515" spans="1:8">
      <c r="A515" s="58">
        <v>408180600042</v>
      </c>
      <c r="B515" s="59" t="s">
        <v>2098</v>
      </c>
      <c r="C515" s="60" t="s">
        <v>1378</v>
      </c>
      <c r="D515" s="60" t="s">
        <v>2099</v>
      </c>
      <c r="E515" s="60" t="s">
        <v>742</v>
      </c>
      <c r="F515" s="59" t="s">
        <v>451</v>
      </c>
      <c r="G515" s="61">
        <v>368029</v>
      </c>
      <c r="H515" s="123">
        <f t="shared" si="8"/>
        <v>74.940490129201081</v>
      </c>
    </row>
    <row r="516" spans="1:8">
      <c r="A516" s="58">
        <v>408880100113</v>
      </c>
      <c r="B516" s="59" t="s">
        <v>2100</v>
      </c>
      <c r="C516" s="60" t="s">
        <v>2101</v>
      </c>
      <c r="D516" s="60" t="s">
        <v>2102</v>
      </c>
      <c r="E516" s="60" t="s">
        <v>742</v>
      </c>
      <c r="F516" s="59" t="s">
        <v>451</v>
      </c>
      <c r="G516" s="61">
        <v>368029</v>
      </c>
      <c r="H516" s="123">
        <f t="shared" si="8"/>
        <v>74.940490129201081</v>
      </c>
    </row>
    <row r="517" spans="1:8">
      <c r="A517" s="58">
        <v>408940300052</v>
      </c>
      <c r="B517" s="59" t="s">
        <v>2103</v>
      </c>
      <c r="C517" s="60" t="s">
        <v>2104</v>
      </c>
      <c r="D517" s="60" t="s">
        <v>2105</v>
      </c>
      <c r="E517" s="60" t="s">
        <v>742</v>
      </c>
      <c r="F517" s="59" t="s">
        <v>451</v>
      </c>
      <c r="G517" s="61">
        <v>368029</v>
      </c>
      <c r="H517" s="123">
        <f t="shared" si="8"/>
        <v>74.940490129201081</v>
      </c>
    </row>
    <row r="518" spans="1:8">
      <c r="A518" s="58">
        <v>408970200206</v>
      </c>
      <c r="B518" s="59" t="s">
        <v>2106</v>
      </c>
      <c r="C518" s="60" t="s">
        <v>1750</v>
      </c>
      <c r="D518" s="60" t="s">
        <v>2107</v>
      </c>
      <c r="E518" s="60" t="s">
        <v>742</v>
      </c>
      <c r="F518" s="59" t="s">
        <v>451</v>
      </c>
      <c r="G518" s="61">
        <v>368029</v>
      </c>
      <c r="H518" s="123">
        <f t="shared" si="8"/>
        <v>74.940490129201081</v>
      </c>
    </row>
    <row r="519" spans="1:8">
      <c r="A519" s="58">
        <v>408990500044</v>
      </c>
      <c r="B519" s="59" t="s">
        <v>2108</v>
      </c>
      <c r="C519" s="60" t="s">
        <v>1632</v>
      </c>
      <c r="D519" s="60" t="s">
        <v>2109</v>
      </c>
      <c r="E519" s="60" t="s">
        <v>742</v>
      </c>
      <c r="F519" s="59" t="s">
        <v>451</v>
      </c>
      <c r="G519" s="61">
        <v>368029</v>
      </c>
      <c r="H519" s="123">
        <f t="shared" si="8"/>
        <v>74.940490129201081</v>
      </c>
    </row>
    <row r="520" spans="1:8">
      <c r="A520" s="58">
        <v>396931150066</v>
      </c>
      <c r="B520" s="59" t="s">
        <v>251</v>
      </c>
      <c r="C520" s="60" t="s">
        <v>2036</v>
      </c>
      <c r="D520" s="60" t="s">
        <v>2110</v>
      </c>
      <c r="E520" s="60" t="s">
        <v>450</v>
      </c>
      <c r="F520" s="59" t="s">
        <v>451</v>
      </c>
      <c r="G520" s="61">
        <v>368028</v>
      </c>
      <c r="H520" s="123">
        <f t="shared" si="8"/>
        <v>74.940286502611514</v>
      </c>
    </row>
    <row r="521" spans="1:8">
      <c r="A521" s="58">
        <v>396160200929</v>
      </c>
      <c r="B521" s="59" t="s">
        <v>2111</v>
      </c>
      <c r="C521" s="60" t="s">
        <v>2112</v>
      </c>
      <c r="D521" s="60" t="s">
        <v>2113</v>
      </c>
      <c r="E521" s="60" t="s">
        <v>2114</v>
      </c>
      <c r="F521" s="59" t="s">
        <v>487</v>
      </c>
      <c r="G521" s="61">
        <v>363128</v>
      </c>
      <c r="H521" s="123">
        <f t="shared" si="8"/>
        <v>73.942516213767192</v>
      </c>
    </row>
    <row r="522" spans="1:8">
      <c r="A522" s="58">
        <v>408920400131</v>
      </c>
      <c r="B522" s="59" t="s">
        <v>2115</v>
      </c>
      <c r="C522" s="60" t="s">
        <v>919</v>
      </c>
      <c r="D522" s="60" t="s">
        <v>2116</v>
      </c>
      <c r="E522" s="60" t="s">
        <v>742</v>
      </c>
      <c r="F522" s="59" t="s">
        <v>451</v>
      </c>
      <c r="G522" s="61">
        <v>361788</v>
      </c>
      <c r="H522" s="123">
        <f t="shared" si="8"/>
        <v>73.669656583756705</v>
      </c>
    </row>
    <row r="523" spans="1:8">
      <c r="A523" s="58">
        <v>396060302031</v>
      </c>
      <c r="B523" s="59" t="s">
        <v>162</v>
      </c>
      <c r="C523" s="60" t="s">
        <v>2027</v>
      </c>
      <c r="D523" s="60" t="s">
        <v>2117</v>
      </c>
      <c r="E523" s="60" t="s">
        <v>450</v>
      </c>
      <c r="F523" s="59" t="s">
        <v>487</v>
      </c>
      <c r="G523" s="61">
        <v>353326</v>
      </c>
      <c r="H523" s="123">
        <f t="shared" si="8"/>
        <v>71.946568382899443</v>
      </c>
    </row>
    <row r="524" spans="1:8">
      <c r="A524" s="58">
        <v>389911200265</v>
      </c>
      <c r="B524" s="59" t="s">
        <v>2118</v>
      </c>
      <c r="C524" s="60" t="s">
        <v>1756</v>
      </c>
      <c r="D524" s="60" t="s">
        <v>1757</v>
      </c>
      <c r="E524" s="60" t="s">
        <v>825</v>
      </c>
      <c r="F524" s="59" t="s">
        <v>487</v>
      </c>
      <c r="G524" s="61">
        <v>348425</v>
      </c>
      <c r="H524" s="123">
        <f t="shared" si="8"/>
        <v>70.948594467465568</v>
      </c>
    </row>
    <row r="525" spans="1:8">
      <c r="A525" s="58">
        <v>395960511071</v>
      </c>
      <c r="B525" s="59" t="s">
        <v>2119</v>
      </c>
      <c r="C525" s="60" t="s">
        <v>2120</v>
      </c>
      <c r="D525" s="60" t="s">
        <v>2121</v>
      </c>
      <c r="E525" s="60" t="s">
        <v>738</v>
      </c>
      <c r="F525" s="59" t="s">
        <v>487</v>
      </c>
      <c r="G525" s="61">
        <v>348425</v>
      </c>
      <c r="H525" s="123">
        <f t="shared" si="8"/>
        <v>70.948594467465568</v>
      </c>
    </row>
    <row r="526" spans="1:8">
      <c r="A526" s="58">
        <v>390010711595</v>
      </c>
      <c r="B526" s="59" t="s">
        <v>2122</v>
      </c>
      <c r="C526" s="60" t="s">
        <v>985</v>
      </c>
      <c r="D526" s="60" t="s">
        <v>2123</v>
      </c>
      <c r="E526" s="60" t="s">
        <v>987</v>
      </c>
      <c r="F526" s="59" t="s">
        <v>451</v>
      </c>
      <c r="G526" s="61">
        <v>344837</v>
      </c>
      <c r="H526" s="123">
        <f t="shared" si="8"/>
        <v>70.217982264124046</v>
      </c>
    </row>
    <row r="527" spans="1:8">
      <c r="A527" s="58">
        <v>408750201236</v>
      </c>
      <c r="B527" s="59" t="s">
        <v>2124</v>
      </c>
      <c r="C527" s="60" t="s">
        <v>786</v>
      </c>
      <c r="D527" s="60" t="s">
        <v>2125</v>
      </c>
      <c r="E527" s="60" t="s">
        <v>742</v>
      </c>
      <c r="F527" s="59" t="s">
        <v>451</v>
      </c>
      <c r="G527" s="61">
        <v>344216</v>
      </c>
      <c r="H527" s="123">
        <f t="shared" si="8"/>
        <v>70.091530152007252</v>
      </c>
    </row>
    <row r="528" spans="1:8">
      <c r="A528" s="58">
        <v>395991051419</v>
      </c>
      <c r="B528" s="59" t="s">
        <v>2126</v>
      </c>
      <c r="C528" s="60" t="s">
        <v>2127</v>
      </c>
      <c r="D528" s="60" t="s">
        <v>1671</v>
      </c>
      <c r="E528" s="60" t="s">
        <v>738</v>
      </c>
      <c r="F528" s="59" t="s">
        <v>487</v>
      </c>
      <c r="G528" s="61">
        <v>343961</v>
      </c>
      <c r="H528" s="123">
        <f t="shared" si="8"/>
        <v>70.039605371669438</v>
      </c>
    </row>
    <row r="529" spans="1:8">
      <c r="A529" s="58">
        <v>352150900119</v>
      </c>
      <c r="B529" s="59" t="s">
        <v>2128</v>
      </c>
      <c r="C529" s="60" t="s">
        <v>2129</v>
      </c>
      <c r="D529" s="60" t="s">
        <v>2130</v>
      </c>
      <c r="E529" s="60" t="s">
        <v>742</v>
      </c>
      <c r="F529" s="59" t="s">
        <v>451</v>
      </c>
      <c r="G529" s="61">
        <v>343523</v>
      </c>
      <c r="H529" s="123">
        <f t="shared" si="8"/>
        <v>69.950416925442127</v>
      </c>
    </row>
    <row r="530" spans="1:8">
      <c r="A530" s="58">
        <v>389911200273</v>
      </c>
      <c r="B530" s="59" t="s">
        <v>2131</v>
      </c>
      <c r="C530" s="60" t="s">
        <v>1756</v>
      </c>
      <c r="D530" s="60" t="s">
        <v>1757</v>
      </c>
      <c r="E530" s="60" t="s">
        <v>825</v>
      </c>
      <c r="F530" s="59" t="s">
        <v>487</v>
      </c>
      <c r="G530" s="61">
        <v>343523</v>
      </c>
      <c r="H530" s="123">
        <f t="shared" si="8"/>
        <v>69.950416925442127</v>
      </c>
    </row>
    <row r="531" spans="1:8">
      <c r="A531" s="58">
        <v>396051000332</v>
      </c>
      <c r="B531" s="59" t="s">
        <v>225</v>
      </c>
      <c r="C531" s="60" t="s">
        <v>2132</v>
      </c>
      <c r="D531" s="60" t="s">
        <v>2133</v>
      </c>
      <c r="E531" s="60" t="s">
        <v>450</v>
      </c>
      <c r="F531" s="59" t="s">
        <v>487</v>
      </c>
      <c r="G531" s="61">
        <v>343523</v>
      </c>
      <c r="H531" s="123">
        <f t="shared" si="8"/>
        <v>69.950416925442127</v>
      </c>
    </row>
    <row r="532" spans="1:8">
      <c r="A532" s="58">
        <v>400980220760</v>
      </c>
      <c r="B532" s="59" t="s">
        <v>2134</v>
      </c>
      <c r="C532" s="60" t="s">
        <v>2135</v>
      </c>
      <c r="D532" s="60" t="s">
        <v>2136</v>
      </c>
      <c r="E532" s="60" t="s">
        <v>2137</v>
      </c>
      <c r="F532" s="59" t="s">
        <v>451</v>
      </c>
      <c r="G532" s="61">
        <v>343523</v>
      </c>
      <c r="H532" s="123">
        <f t="shared" si="8"/>
        <v>69.950416925442127</v>
      </c>
    </row>
    <row r="533" spans="1:8">
      <c r="A533" s="58">
        <v>408770300648</v>
      </c>
      <c r="B533" s="59" t="s">
        <v>2138</v>
      </c>
      <c r="C533" s="60" t="s">
        <v>2139</v>
      </c>
      <c r="D533" s="60" t="s">
        <v>821</v>
      </c>
      <c r="E533" s="60" t="s">
        <v>742</v>
      </c>
      <c r="F533" s="59" t="s">
        <v>487</v>
      </c>
      <c r="G533" s="61">
        <v>343523</v>
      </c>
      <c r="H533" s="123">
        <f t="shared" si="8"/>
        <v>69.950416925442127</v>
      </c>
    </row>
    <row r="534" spans="1:8">
      <c r="A534" s="58">
        <v>395040701065</v>
      </c>
      <c r="B534" s="59" t="s">
        <v>2140</v>
      </c>
      <c r="C534" s="60" t="s">
        <v>2141</v>
      </c>
      <c r="D534" s="60" t="s">
        <v>2142</v>
      </c>
      <c r="E534" s="60" t="s">
        <v>738</v>
      </c>
      <c r="F534" s="59" t="s">
        <v>451</v>
      </c>
      <c r="G534" s="61">
        <v>328938</v>
      </c>
      <c r="H534" s="123">
        <f t="shared" si="8"/>
        <v>66.980523116708582</v>
      </c>
    </row>
    <row r="535" spans="1:8">
      <c r="A535" s="58">
        <v>408730101171</v>
      </c>
      <c r="B535" s="59" t="s">
        <v>2143</v>
      </c>
      <c r="C535" s="60" t="s">
        <v>2144</v>
      </c>
      <c r="D535" s="60" t="s">
        <v>2145</v>
      </c>
      <c r="E535" s="60" t="s">
        <v>742</v>
      </c>
      <c r="F535" s="59" t="s">
        <v>451</v>
      </c>
      <c r="G535" s="61">
        <v>325438</v>
      </c>
      <c r="H535" s="123">
        <f t="shared" si="8"/>
        <v>66.26783005324836</v>
      </c>
    </row>
    <row r="536" spans="1:8">
      <c r="A536" s="58">
        <v>389891000329</v>
      </c>
      <c r="B536" s="59" t="s">
        <v>2146</v>
      </c>
      <c r="C536" s="60" t="s">
        <v>1756</v>
      </c>
      <c r="D536" s="60" t="s">
        <v>1757</v>
      </c>
      <c r="E536" s="60" t="s">
        <v>825</v>
      </c>
      <c r="F536" s="59" t="s">
        <v>487</v>
      </c>
      <c r="G536" s="61">
        <v>323919</v>
      </c>
      <c r="H536" s="123">
        <f t="shared" si="8"/>
        <v>65.958521263706615</v>
      </c>
    </row>
    <row r="537" spans="1:8">
      <c r="A537" s="58">
        <v>395770800531</v>
      </c>
      <c r="B537" s="59" t="s">
        <v>2147</v>
      </c>
      <c r="C537" s="60" t="s">
        <v>2148</v>
      </c>
      <c r="D537" s="60" t="s">
        <v>2149</v>
      </c>
      <c r="E537" s="60" t="s">
        <v>738</v>
      </c>
      <c r="F537" s="59" t="s">
        <v>451</v>
      </c>
      <c r="G537" s="61">
        <v>319893</v>
      </c>
      <c r="H537" s="123">
        <f t="shared" si="8"/>
        <v>65.138720614137796</v>
      </c>
    </row>
    <row r="538" spans="1:8">
      <c r="A538" s="58">
        <v>395020700666</v>
      </c>
      <c r="B538" s="59" t="s">
        <v>2150</v>
      </c>
      <c r="C538" s="60" t="s">
        <v>2151</v>
      </c>
      <c r="D538" s="60" t="s">
        <v>2152</v>
      </c>
      <c r="E538" s="60" t="s">
        <v>738</v>
      </c>
      <c r="F538" s="59" t="s">
        <v>487</v>
      </c>
      <c r="G538" s="61">
        <v>319455</v>
      </c>
      <c r="H538" s="123">
        <f t="shared" si="8"/>
        <v>65.049532167910485</v>
      </c>
    </row>
    <row r="539" spans="1:8">
      <c r="A539" s="58">
        <v>390940900061</v>
      </c>
      <c r="B539" s="59" t="s">
        <v>2153</v>
      </c>
      <c r="C539" s="60" t="s">
        <v>2154</v>
      </c>
      <c r="D539" s="60" t="s">
        <v>2155</v>
      </c>
      <c r="E539" s="60" t="s">
        <v>883</v>
      </c>
      <c r="F539" s="59" t="s">
        <v>487</v>
      </c>
      <c r="G539" s="61">
        <v>319017</v>
      </c>
      <c r="H539" s="123">
        <f t="shared" si="8"/>
        <v>64.960343721683174</v>
      </c>
    </row>
    <row r="540" spans="1:8">
      <c r="A540" s="58">
        <v>395021002288</v>
      </c>
      <c r="B540" s="59" t="s">
        <v>2156</v>
      </c>
      <c r="C540" s="60" t="s">
        <v>2157</v>
      </c>
      <c r="D540" s="60" t="s">
        <v>2158</v>
      </c>
      <c r="E540" s="60" t="s">
        <v>753</v>
      </c>
      <c r="F540" s="59" t="s">
        <v>487</v>
      </c>
      <c r="G540" s="61">
        <v>319017</v>
      </c>
      <c r="H540" s="123">
        <f t="shared" si="8"/>
        <v>64.960343721683174</v>
      </c>
    </row>
    <row r="541" spans="1:8">
      <c r="A541" s="58">
        <v>395030600368</v>
      </c>
      <c r="B541" s="59" t="s">
        <v>2159</v>
      </c>
      <c r="C541" s="60" t="s">
        <v>2160</v>
      </c>
      <c r="D541" s="60" t="s">
        <v>2161</v>
      </c>
      <c r="E541" s="60" t="s">
        <v>753</v>
      </c>
      <c r="F541" s="59" t="s">
        <v>451</v>
      </c>
      <c r="G541" s="61">
        <v>319017</v>
      </c>
      <c r="H541" s="123">
        <f t="shared" si="8"/>
        <v>64.960343721683174</v>
      </c>
    </row>
    <row r="542" spans="1:8">
      <c r="A542" s="58">
        <v>396750301399</v>
      </c>
      <c r="B542" s="59" t="s">
        <v>310</v>
      </c>
      <c r="C542" s="60" t="s">
        <v>2162</v>
      </c>
      <c r="D542" s="60" t="s">
        <v>2163</v>
      </c>
      <c r="E542" s="60" t="s">
        <v>450</v>
      </c>
      <c r="F542" s="59" t="s">
        <v>487</v>
      </c>
      <c r="G542" s="61">
        <v>319017</v>
      </c>
      <c r="H542" s="123">
        <f t="shared" si="8"/>
        <v>64.960343721683174</v>
      </c>
    </row>
    <row r="543" spans="1:8">
      <c r="A543" s="58">
        <v>398000705369</v>
      </c>
      <c r="B543" s="59" t="s">
        <v>2164</v>
      </c>
      <c r="C543" s="60" t="s">
        <v>2165</v>
      </c>
      <c r="D543" s="60" t="s">
        <v>2166</v>
      </c>
      <c r="E543" s="60" t="s">
        <v>1855</v>
      </c>
      <c r="F543" s="59" t="s">
        <v>487</v>
      </c>
      <c r="G543" s="61">
        <v>319017</v>
      </c>
      <c r="H543" s="123">
        <f t="shared" si="8"/>
        <v>64.960343721683174</v>
      </c>
    </row>
    <row r="544" spans="1:8">
      <c r="A544" s="58">
        <v>398000806238</v>
      </c>
      <c r="B544" s="59" t="s">
        <v>2167</v>
      </c>
      <c r="C544" s="60" t="s">
        <v>2168</v>
      </c>
      <c r="D544" s="60" t="s">
        <v>2169</v>
      </c>
      <c r="E544" s="60" t="s">
        <v>2170</v>
      </c>
      <c r="F544" s="59" t="s">
        <v>451</v>
      </c>
      <c r="G544" s="61">
        <v>319017</v>
      </c>
      <c r="H544" s="123">
        <f t="shared" si="8"/>
        <v>64.960343721683174</v>
      </c>
    </row>
    <row r="545" spans="1:8">
      <c r="A545" s="58">
        <v>408000200149</v>
      </c>
      <c r="B545" s="59" t="s">
        <v>2171</v>
      </c>
      <c r="C545" s="60" t="s">
        <v>968</v>
      </c>
      <c r="D545" s="60" t="s">
        <v>2172</v>
      </c>
      <c r="E545" s="60" t="s">
        <v>742</v>
      </c>
      <c r="F545" s="59" t="s">
        <v>451</v>
      </c>
      <c r="G545" s="61">
        <v>319017</v>
      </c>
      <c r="H545" s="123">
        <f t="shared" si="8"/>
        <v>64.960343721683174</v>
      </c>
    </row>
    <row r="546" spans="1:8">
      <c r="A546" s="58">
        <v>396050300341</v>
      </c>
      <c r="B546" s="59" t="s">
        <v>624</v>
      </c>
      <c r="C546" s="60" t="s">
        <v>625</v>
      </c>
      <c r="D546" s="60" t="s">
        <v>626</v>
      </c>
      <c r="E546" s="60" t="s">
        <v>450</v>
      </c>
      <c r="F546" s="59" t="s">
        <v>451</v>
      </c>
      <c r="G546" s="61">
        <v>315798</v>
      </c>
      <c r="H546" s="123">
        <f t="shared" si="8"/>
        <v>64.304869729889333</v>
      </c>
    </row>
    <row r="547" spans="1:8">
      <c r="A547" s="58">
        <v>408681000321</v>
      </c>
      <c r="B547" s="59" t="s">
        <v>2173</v>
      </c>
      <c r="C547" s="60" t="s">
        <v>872</v>
      </c>
      <c r="D547" s="60" t="s">
        <v>2174</v>
      </c>
      <c r="E547" s="60" t="s">
        <v>742</v>
      </c>
      <c r="F547" s="59" t="s">
        <v>451</v>
      </c>
      <c r="G547" s="61">
        <v>315798</v>
      </c>
      <c r="H547" s="123">
        <f t="shared" si="8"/>
        <v>64.304869729889333</v>
      </c>
    </row>
    <row r="548" spans="1:8">
      <c r="A548" s="58">
        <v>408880400087</v>
      </c>
      <c r="B548" s="59" t="s">
        <v>2175</v>
      </c>
      <c r="C548" s="60" t="s">
        <v>2176</v>
      </c>
      <c r="D548" s="60" t="s">
        <v>2177</v>
      </c>
      <c r="E548" s="60" t="s">
        <v>742</v>
      </c>
      <c r="F548" s="59" t="s">
        <v>451</v>
      </c>
      <c r="G548" s="61">
        <v>315798</v>
      </c>
      <c r="H548" s="123">
        <f t="shared" si="8"/>
        <v>64.304869729889333</v>
      </c>
    </row>
    <row r="549" spans="1:8">
      <c r="A549" s="58">
        <v>390881001104</v>
      </c>
      <c r="B549" s="59" t="s">
        <v>2178</v>
      </c>
      <c r="C549" s="60" t="s">
        <v>2179</v>
      </c>
      <c r="D549" s="60" t="s">
        <v>2180</v>
      </c>
      <c r="E549" s="60" t="s">
        <v>1225</v>
      </c>
      <c r="F549" s="59" t="s">
        <v>487</v>
      </c>
      <c r="G549" s="61">
        <v>309215</v>
      </c>
      <c r="H549" s="123">
        <f t="shared" si="8"/>
        <v>62.964395890815425</v>
      </c>
    </row>
    <row r="550" spans="1:8">
      <c r="A550" s="58">
        <v>414020407742</v>
      </c>
      <c r="B550" s="59" t="s">
        <v>2181</v>
      </c>
      <c r="C550" s="60" t="s">
        <v>2182</v>
      </c>
      <c r="D550" s="60" t="s">
        <v>2183</v>
      </c>
      <c r="E550" s="60" t="s">
        <v>2184</v>
      </c>
      <c r="F550" s="59" t="s">
        <v>451</v>
      </c>
      <c r="G550" s="61">
        <v>308078</v>
      </c>
      <c r="H550" s="123">
        <f t="shared" si="8"/>
        <v>62.73287245848563</v>
      </c>
    </row>
    <row r="551" spans="1:8">
      <c r="A551" s="58">
        <v>390930600639</v>
      </c>
      <c r="B551" s="59" t="s">
        <v>2185</v>
      </c>
      <c r="C551" s="60" t="s">
        <v>1759</v>
      </c>
      <c r="D551" s="60" t="s">
        <v>2186</v>
      </c>
      <c r="E551" s="60" t="s">
        <v>1542</v>
      </c>
      <c r="F551" s="59" t="s">
        <v>487</v>
      </c>
      <c r="G551" s="61">
        <v>304314</v>
      </c>
      <c r="H551" s="123">
        <f t="shared" si="8"/>
        <v>61.96642197538155</v>
      </c>
    </row>
    <row r="552" spans="1:8">
      <c r="A552" s="58">
        <v>391921000072</v>
      </c>
      <c r="B552" s="59" t="s">
        <v>2187</v>
      </c>
      <c r="C552" s="60" t="s">
        <v>2188</v>
      </c>
      <c r="D552" s="60" t="s">
        <v>2189</v>
      </c>
      <c r="E552" s="60" t="s">
        <v>1426</v>
      </c>
      <c r="F552" s="59" t="s">
        <v>451</v>
      </c>
      <c r="G552" s="61">
        <v>304314</v>
      </c>
      <c r="H552" s="123">
        <f t="shared" si="8"/>
        <v>61.96642197538155</v>
      </c>
    </row>
    <row r="553" spans="1:8">
      <c r="A553" s="58">
        <v>390820200279</v>
      </c>
      <c r="B553" s="59" t="s">
        <v>2190</v>
      </c>
      <c r="C553" s="60" t="s">
        <v>2191</v>
      </c>
      <c r="D553" s="60" t="s">
        <v>2192</v>
      </c>
      <c r="E553" s="60" t="s">
        <v>1535</v>
      </c>
      <c r="F553" s="59" t="s">
        <v>487</v>
      </c>
      <c r="G553" s="61">
        <v>304313</v>
      </c>
      <c r="H553" s="123">
        <f t="shared" si="8"/>
        <v>61.96621834879199</v>
      </c>
    </row>
    <row r="554" spans="1:8">
      <c r="A554" s="58">
        <v>403950302302</v>
      </c>
      <c r="B554" s="59" t="s">
        <v>2193</v>
      </c>
      <c r="C554" s="60" t="s">
        <v>2194</v>
      </c>
      <c r="D554" s="60" t="s">
        <v>2195</v>
      </c>
      <c r="E554" s="60" t="s">
        <v>734</v>
      </c>
      <c r="F554" s="59" t="s">
        <v>487</v>
      </c>
      <c r="G554" s="61">
        <v>304313</v>
      </c>
      <c r="H554" s="123">
        <f t="shared" si="8"/>
        <v>61.96621834879199</v>
      </c>
    </row>
    <row r="555" spans="1:8">
      <c r="A555" s="58">
        <v>395041002047</v>
      </c>
      <c r="B555" s="59" t="s">
        <v>2196</v>
      </c>
      <c r="C555" s="60" t="s">
        <v>1314</v>
      </c>
      <c r="D555" s="60" t="s">
        <v>2197</v>
      </c>
      <c r="E555" s="60" t="s">
        <v>738</v>
      </c>
      <c r="F555" s="59" t="s">
        <v>451</v>
      </c>
      <c r="G555" s="61">
        <v>302658</v>
      </c>
      <c r="H555" s="123">
        <f t="shared" si="8"/>
        <v>61.629216343070084</v>
      </c>
    </row>
    <row r="556" spans="1:8">
      <c r="A556" s="58">
        <v>408740100407</v>
      </c>
      <c r="B556" s="59" t="s">
        <v>2198</v>
      </c>
      <c r="C556" s="60" t="s">
        <v>2199</v>
      </c>
      <c r="D556" s="60" t="s">
        <v>2200</v>
      </c>
      <c r="E556" s="60" t="s">
        <v>742</v>
      </c>
      <c r="F556" s="59" t="s">
        <v>487</v>
      </c>
      <c r="G556" s="61">
        <v>302658</v>
      </c>
      <c r="H556" s="123">
        <f t="shared" si="8"/>
        <v>61.629216343070084</v>
      </c>
    </row>
    <row r="557" spans="1:8">
      <c r="A557" s="58">
        <v>395040400961</v>
      </c>
      <c r="B557" s="59" t="s">
        <v>2201</v>
      </c>
      <c r="C557" s="60" t="s">
        <v>2202</v>
      </c>
      <c r="D557" s="60" t="s">
        <v>2203</v>
      </c>
      <c r="E557" s="60" t="s">
        <v>753</v>
      </c>
      <c r="F557" s="59" t="s">
        <v>451</v>
      </c>
      <c r="G557" s="61">
        <v>296088</v>
      </c>
      <c r="H557" s="123">
        <f t="shared" si="8"/>
        <v>60.291389649660452</v>
      </c>
    </row>
    <row r="558" spans="1:8">
      <c r="A558" s="58">
        <v>395750300116</v>
      </c>
      <c r="B558" s="59" t="s">
        <v>2204</v>
      </c>
      <c r="C558" s="60" t="s">
        <v>2205</v>
      </c>
      <c r="D558" s="60" t="s">
        <v>2206</v>
      </c>
      <c r="E558" s="60" t="s">
        <v>738</v>
      </c>
      <c r="F558" s="59" t="s">
        <v>487</v>
      </c>
      <c r="G558" s="61">
        <v>295825</v>
      </c>
      <c r="H558" s="123">
        <f t="shared" si="8"/>
        <v>60.237835856606161</v>
      </c>
    </row>
    <row r="559" spans="1:8">
      <c r="A559" s="58">
        <v>371781111609</v>
      </c>
      <c r="B559" s="59" t="s">
        <v>2207</v>
      </c>
      <c r="C559" s="60" t="s">
        <v>2208</v>
      </c>
      <c r="D559" s="60" t="s">
        <v>2209</v>
      </c>
      <c r="E559" s="60" t="s">
        <v>2210</v>
      </c>
      <c r="F559" s="59" t="s">
        <v>451</v>
      </c>
      <c r="G559" s="61">
        <v>294950</v>
      </c>
      <c r="H559" s="123">
        <f t="shared" si="8"/>
        <v>60.059662590741098</v>
      </c>
    </row>
    <row r="560" spans="1:8">
      <c r="A560" s="58">
        <v>390820100240</v>
      </c>
      <c r="B560" s="59" t="s">
        <v>2211</v>
      </c>
      <c r="C560" s="60" t="s">
        <v>1727</v>
      </c>
      <c r="D560" s="60" t="s">
        <v>2212</v>
      </c>
      <c r="E560" s="60" t="s">
        <v>1729</v>
      </c>
      <c r="F560" s="59" t="s">
        <v>487</v>
      </c>
      <c r="G560" s="61">
        <v>294950</v>
      </c>
      <c r="H560" s="123">
        <f t="shared" si="8"/>
        <v>60.059662590741098</v>
      </c>
    </row>
    <row r="561" spans="1:8">
      <c r="A561" s="58">
        <v>395010502432</v>
      </c>
      <c r="B561" s="59" t="s">
        <v>2213</v>
      </c>
      <c r="C561" s="60" t="s">
        <v>2214</v>
      </c>
      <c r="D561" s="60" t="s">
        <v>2215</v>
      </c>
      <c r="E561" s="60" t="s">
        <v>738</v>
      </c>
      <c r="F561" s="59" t="s">
        <v>451</v>
      </c>
      <c r="G561" s="61">
        <v>294949</v>
      </c>
      <c r="H561" s="123">
        <f t="shared" si="8"/>
        <v>60.059458964151538</v>
      </c>
    </row>
    <row r="562" spans="1:8">
      <c r="A562" s="58">
        <v>395060500872</v>
      </c>
      <c r="B562" s="59" t="s">
        <v>2216</v>
      </c>
      <c r="C562" s="60" t="s">
        <v>2217</v>
      </c>
      <c r="D562" s="60" t="s">
        <v>2218</v>
      </c>
      <c r="E562" s="60" t="s">
        <v>753</v>
      </c>
      <c r="F562" s="59" t="s">
        <v>487</v>
      </c>
      <c r="G562" s="61">
        <v>294949</v>
      </c>
      <c r="H562" s="123">
        <f t="shared" si="8"/>
        <v>60.059458964151538</v>
      </c>
    </row>
    <row r="563" spans="1:8">
      <c r="A563" s="58">
        <v>395060601652</v>
      </c>
      <c r="B563" s="59" t="s">
        <v>2219</v>
      </c>
      <c r="C563" s="60" t="s">
        <v>2220</v>
      </c>
      <c r="D563" s="60" t="s">
        <v>2221</v>
      </c>
      <c r="E563" s="60" t="s">
        <v>753</v>
      </c>
      <c r="F563" s="59" t="s">
        <v>451</v>
      </c>
      <c r="G563" s="61">
        <v>294949</v>
      </c>
      <c r="H563" s="123">
        <f t="shared" si="8"/>
        <v>60.059458964151538</v>
      </c>
    </row>
    <row r="564" spans="1:8">
      <c r="A564" s="58">
        <v>395090802075</v>
      </c>
      <c r="B564" s="59" t="s">
        <v>2222</v>
      </c>
      <c r="C564" s="60" t="s">
        <v>2223</v>
      </c>
      <c r="D564" s="60" t="s">
        <v>2224</v>
      </c>
      <c r="E564" s="60" t="s">
        <v>738</v>
      </c>
      <c r="F564" s="59" t="s">
        <v>451</v>
      </c>
      <c r="G564" s="61">
        <v>294949</v>
      </c>
      <c r="H564" s="123">
        <f t="shared" si="8"/>
        <v>60.059458964151538</v>
      </c>
    </row>
    <row r="565" spans="1:8">
      <c r="A565" s="58">
        <v>395130300574</v>
      </c>
      <c r="B565" s="59" t="s">
        <v>2225</v>
      </c>
      <c r="C565" s="60" t="s">
        <v>2226</v>
      </c>
      <c r="D565" s="60" t="s">
        <v>2227</v>
      </c>
      <c r="E565" s="60" t="s">
        <v>753</v>
      </c>
      <c r="F565" s="59" t="s">
        <v>451</v>
      </c>
      <c r="G565" s="61">
        <v>294949</v>
      </c>
      <c r="H565" s="123">
        <f t="shared" si="8"/>
        <v>60.059458964151538</v>
      </c>
    </row>
    <row r="566" spans="1:8">
      <c r="A566" s="58">
        <v>395990520822</v>
      </c>
      <c r="B566" s="59" t="s">
        <v>2228</v>
      </c>
      <c r="C566" s="60" t="s">
        <v>1827</v>
      </c>
      <c r="D566" s="60" t="s">
        <v>2229</v>
      </c>
      <c r="E566" s="60" t="s">
        <v>753</v>
      </c>
      <c r="F566" s="59" t="s">
        <v>451</v>
      </c>
      <c r="G566" s="61">
        <v>294949</v>
      </c>
      <c r="H566" s="123">
        <f t="shared" si="8"/>
        <v>60.059458964151538</v>
      </c>
    </row>
    <row r="567" spans="1:8">
      <c r="A567" s="58">
        <v>398090601273</v>
      </c>
      <c r="B567" s="59" t="s">
        <v>2230</v>
      </c>
      <c r="C567" s="60" t="s">
        <v>2231</v>
      </c>
      <c r="D567" s="60" t="s">
        <v>2232</v>
      </c>
      <c r="E567" s="60" t="s">
        <v>2233</v>
      </c>
      <c r="F567" s="59" t="s">
        <v>487</v>
      </c>
      <c r="G567" s="61">
        <v>294949</v>
      </c>
      <c r="H567" s="123">
        <f t="shared" si="8"/>
        <v>60.059458964151538</v>
      </c>
    </row>
    <row r="568" spans="1:8">
      <c r="A568" s="58">
        <v>398111200525</v>
      </c>
      <c r="B568" s="59" t="s">
        <v>2234</v>
      </c>
      <c r="C568" s="60" t="s">
        <v>2235</v>
      </c>
      <c r="D568" s="60" t="s">
        <v>2236</v>
      </c>
      <c r="E568" s="60" t="s">
        <v>2237</v>
      </c>
      <c r="F568" s="59" t="s">
        <v>451</v>
      </c>
      <c r="G568" s="61">
        <v>294949</v>
      </c>
      <c r="H568" s="123">
        <f t="shared" si="8"/>
        <v>60.059458964151538</v>
      </c>
    </row>
    <row r="569" spans="1:8">
      <c r="A569" s="58">
        <v>385140700583</v>
      </c>
      <c r="B569" s="59" t="s">
        <v>2238</v>
      </c>
      <c r="C569" s="60" t="s">
        <v>2239</v>
      </c>
      <c r="D569" s="60" t="s">
        <v>2240</v>
      </c>
      <c r="E569" s="60" t="s">
        <v>1290</v>
      </c>
      <c r="F569" s="59" t="s">
        <v>451</v>
      </c>
      <c r="G569" s="61">
        <v>294512</v>
      </c>
      <c r="H569" s="123">
        <f t="shared" si="8"/>
        <v>59.970474144513794</v>
      </c>
    </row>
    <row r="570" spans="1:8">
      <c r="A570" s="58">
        <v>385160300581</v>
      </c>
      <c r="B570" s="59" t="s">
        <v>2241</v>
      </c>
      <c r="C570" s="60" t="s">
        <v>2242</v>
      </c>
      <c r="D570" s="60" t="s">
        <v>2243</v>
      </c>
      <c r="E570" s="60" t="s">
        <v>1290</v>
      </c>
      <c r="F570" s="59" t="s">
        <v>451</v>
      </c>
      <c r="G570" s="61">
        <v>294512</v>
      </c>
      <c r="H570" s="123">
        <f t="shared" si="8"/>
        <v>59.970474144513794</v>
      </c>
    </row>
    <row r="571" spans="1:8">
      <c r="A571" s="58">
        <v>385161000328</v>
      </c>
      <c r="B571" s="59" t="s">
        <v>2244</v>
      </c>
      <c r="C571" s="60" t="s">
        <v>2245</v>
      </c>
      <c r="D571" s="60" t="s">
        <v>2246</v>
      </c>
      <c r="E571" s="60" t="s">
        <v>1290</v>
      </c>
      <c r="F571" s="59" t="s">
        <v>451</v>
      </c>
      <c r="G571" s="61">
        <v>294512</v>
      </c>
      <c r="H571" s="123">
        <f t="shared" si="8"/>
        <v>59.970474144513794</v>
      </c>
    </row>
    <row r="572" spans="1:8">
      <c r="A572" s="58">
        <v>371850201712</v>
      </c>
      <c r="B572" s="59" t="s">
        <v>2247</v>
      </c>
      <c r="C572" s="60" t="s">
        <v>2248</v>
      </c>
      <c r="D572" s="60" t="s">
        <v>2249</v>
      </c>
      <c r="E572" s="60" t="s">
        <v>1684</v>
      </c>
      <c r="F572" s="59" t="s">
        <v>451</v>
      </c>
      <c r="G572" s="61">
        <v>294511</v>
      </c>
      <c r="H572" s="123">
        <f t="shared" si="8"/>
        <v>59.970270517924234</v>
      </c>
    </row>
    <row r="573" spans="1:8">
      <c r="A573" s="58">
        <v>371961000121</v>
      </c>
      <c r="B573" s="59" t="s">
        <v>2250</v>
      </c>
      <c r="C573" s="60" t="s">
        <v>2251</v>
      </c>
      <c r="D573" s="60" t="s">
        <v>2252</v>
      </c>
      <c r="E573" s="60" t="s">
        <v>1684</v>
      </c>
      <c r="F573" s="59" t="s">
        <v>451</v>
      </c>
      <c r="G573" s="61">
        <v>294511</v>
      </c>
      <c r="H573" s="123">
        <f t="shared" si="8"/>
        <v>59.970270517924234</v>
      </c>
    </row>
    <row r="574" spans="1:8">
      <c r="A574" s="58">
        <v>389130300167</v>
      </c>
      <c r="B574" s="59" t="s">
        <v>2253</v>
      </c>
      <c r="C574" s="60" t="s">
        <v>2254</v>
      </c>
      <c r="D574" s="60" t="s">
        <v>2255</v>
      </c>
      <c r="E574" s="60" t="s">
        <v>825</v>
      </c>
      <c r="F574" s="59" t="s">
        <v>487</v>
      </c>
      <c r="G574" s="61">
        <v>294511</v>
      </c>
      <c r="H574" s="123">
        <f t="shared" si="8"/>
        <v>59.970270517924234</v>
      </c>
    </row>
    <row r="575" spans="1:8">
      <c r="A575" s="58">
        <v>389150700137</v>
      </c>
      <c r="B575" s="59" t="s">
        <v>2256</v>
      </c>
      <c r="C575" s="60" t="s">
        <v>2257</v>
      </c>
      <c r="D575" s="60" t="s">
        <v>2258</v>
      </c>
      <c r="E575" s="60" t="s">
        <v>2259</v>
      </c>
      <c r="F575" s="59" t="s">
        <v>451</v>
      </c>
      <c r="G575" s="61">
        <v>294511</v>
      </c>
      <c r="H575" s="123">
        <f t="shared" si="8"/>
        <v>59.970270517924234</v>
      </c>
    </row>
    <row r="576" spans="1:8">
      <c r="A576" s="58">
        <v>389830100029</v>
      </c>
      <c r="B576" s="59" t="s">
        <v>2260</v>
      </c>
      <c r="C576" s="60" t="s">
        <v>2254</v>
      </c>
      <c r="D576" s="60" t="s">
        <v>2261</v>
      </c>
      <c r="E576" s="60" t="s">
        <v>825</v>
      </c>
      <c r="F576" s="59" t="s">
        <v>487</v>
      </c>
      <c r="G576" s="61">
        <v>294511</v>
      </c>
      <c r="H576" s="123">
        <f t="shared" si="8"/>
        <v>59.970270517924234</v>
      </c>
    </row>
    <row r="577" spans="1:8">
      <c r="A577" s="58">
        <v>389891100315</v>
      </c>
      <c r="B577" s="59" t="s">
        <v>2262</v>
      </c>
      <c r="C577" s="60" t="s">
        <v>1756</v>
      </c>
      <c r="D577" s="60" t="s">
        <v>2263</v>
      </c>
      <c r="E577" s="60" t="s">
        <v>825</v>
      </c>
      <c r="F577" s="59" t="s">
        <v>487</v>
      </c>
      <c r="G577" s="61">
        <v>294511</v>
      </c>
      <c r="H577" s="123">
        <f t="shared" si="8"/>
        <v>59.970270517924234</v>
      </c>
    </row>
    <row r="578" spans="1:8">
      <c r="A578" s="58">
        <v>389920300272</v>
      </c>
      <c r="B578" s="59" t="s">
        <v>2264</v>
      </c>
      <c r="C578" s="60" t="s">
        <v>1663</v>
      </c>
      <c r="D578" s="60" t="s">
        <v>2265</v>
      </c>
      <c r="E578" s="60" t="s">
        <v>825</v>
      </c>
      <c r="F578" s="59" t="s">
        <v>451</v>
      </c>
      <c r="G578" s="61">
        <v>294511</v>
      </c>
      <c r="H578" s="123">
        <f t="shared" ref="H578:H641" si="9">G578/4910.95</f>
        <v>59.970270517924234</v>
      </c>
    </row>
    <row r="579" spans="1:8">
      <c r="A579" s="58">
        <v>390050601326</v>
      </c>
      <c r="B579" s="59" t="s">
        <v>2266</v>
      </c>
      <c r="C579" s="60" t="s">
        <v>2267</v>
      </c>
      <c r="D579" s="60" t="s">
        <v>2268</v>
      </c>
      <c r="E579" s="60" t="s">
        <v>1542</v>
      </c>
      <c r="F579" s="59" t="s">
        <v>487</v>
      </c>
      <c r="G579" s="61">
        <v>294511</v>
      </c>
      <c r="H579" s="123">
        <f t="shared" si="9"/>
        <v>59.970270517924234</v>
      </c>
    </row>
    <row r="580" spans="1:8">
      <c r="A580" s="58">
        <v>390090800542</v>
      </c>
      <c r="B580" s="59" t="s">
        <v>2269</v>
      </c>
      <c r="C580" s="60" t="s">
        <v>2270</v>
      </c>
      <c r="D580" s="60" t="s">
        <v>2271</v>
      </c>
      <c r="E580" s="60" t="s">
        <v>1225</v>
      </c>
      <c r="F580" s="59" t="s">
        <v>451</v>
      </c>
      <c r="G580" s="61">
        <v>294511</v>
      </c>
      <c r="H580" s="123">
        <f t="shared" si="9"/>
        <v>59.970270517924234</v>
      </c>
    </row>
    <row r="581" spans="1:8">
      <c r="A581" s="58">
        <v>390100500178</v>
      </c>
      <c r="B581" s="59" t="s">
        <v>2272</v>
      </c>
      <c r="C581" s="60" t="s">
        <v>2273</v>
      </c>
      <c r="D581" s="60" t="s">
        <v>2274</v>
      </c>
      <c r="E581" s="60" t="s">
        <v>1225</v>
      </c>
      <c r="F581" s="59" t="s">
        <v>487</v>
      </c>
      <c r="G581" s="61">
        <v>294511</v>
      </c>
      <c r="H581" s="123">
        <f t="shared" si="9"/>
        <v>59.970270517924234</v>
      </c>
    </row>
    <row r="582" spans="1:8">
      <c r="A582" s="58">
        <v>390101100882</v>
      </c>
      <c r="B582" s="59" t="s">
        <v>2275</v>
      </c>
      <c r="C582" s="60" t="s">
        <v>2276</v>
      </c>
      <c r="D582" s="60" t="s">
        <v>2277</v>
      </c>
      <c r="E582" s="60" t="s">
        <v>1791</v>
      </c>
      <c r="F582" s="59" t="s">
        <v>487</v>
      </c>
      <c r="G582" s="61">
        <v>294511</v>
      </c>
      <c r="H582" s="123">
        <f t="shared" si="9"/>
        <v>59.970270517924234</v>
      </c>
    </row>
    <row r="583" spans="1:8">
      <c r="A583" s="58">
        <v>390180900732</v>
      </c>
      <c r="B583" s="59" t="s">
        <v>2278</v>
      </c>
      <c r="C583" s="60" t="s">
        <v>2279</v>
      </c>
      <c r="D583" s="60" t="s">
        <v>2280</v>
      </c>
      <c r="E583" s="60" t="s">
        <v>987</v>
      </c>
      <c r="F583" s="59" t="s">
        <v>487</v>
      </c>
      <c r="G583" s="61">
        <v>294511</v>
      </c>
      <c r="H583" s="123">
        <f t="shared" si="9"/>
        <v>59.970270517924234</v>
      </c>
    </row>
    <row r="584" spans="1:8">
      <c r="A584" s="58">
        <v>390181100250</v>
      </c>
      <c r="B584" s="59" t="s">
        <v>2281</v>
      </c>
      <c r="C584" s="60" t="s">
        <v>2279</v>
      </c>
      <c r="D584" s="60" t="s">
        <v>2280</v>
      </c>
      <c r="E584" s="60" t="s">
        <v>1225</v>
      </c>
      <c r="F584" s="59" t="s">
        <v>487</v>
      </c>
      <c r="G584" s="61">
        <v>294511</v>
      </c>
      <c r="H584" s="123">
        <f t="shared" si="9"/>
        <v>59.970270517924234</v>
      </c>
    </row>
    <row r="585" spans="1:8">
      <c r="A585" s="58">
        <v>390800102441</v>
      </c>
      <c r="B585" s="59" t="s">
        <v>2282</v>
      </c>
      <c r="C585" s="60" t="s">
        <v>1449</v>
      </c>
      <c r="D585" s="60" t="s">
        <v>2283</v>
      </c>
      <c r="E585" s="60" t="s">
        <v>883</v>
      </c>
      <c r="F585" s="59" t="s">
        <v>451</v>
      </c>
      <c r="G585" s="61">
        <v>294511</v>
      </c>
      <c r="H585" s="123">
        <f t="shared" si="9"/>
        <v>59.970270517924234</v>
      </c>
    </row>
    <row r="586" spans="1:8">
      <c r="A586" s="58">
        <v>390811100245</v>
      </c>
      <c r="B586" s="59" t="s">
        <v>2284</v>
      </c>
      <c r="C586" s="60" t="s">
        <v>1834</v>
      </c>
      <c r="D586" s="60" t="s">
        <v>1835</v>
      </c>
      <c r="E586" s="60" t="s">
        <v>1791</v>
      </c>
      <c r="F586" s="59" t="s">
        <v>451</v>
      </c>
      <c r="G586" s="61">
        <v>294511</v>
      </c>
      <c r="H586" s="123">
        <f t="shared" si="9"/>
        <v>59.970270517924234</v>
      </c>
    </row>
    <row r="587" spans="1:8">
      <c r="A587" s="58">
        <v>390880300264</v>
      </c>
      <c r="B587" s="59" t="s">
        <v>2285</v>
      </c>
      <c r="C587" s="60" t="s">
        <v>2286</v>
      </c>
      <c r="D587" s="60" t="s">
        <v>2287</v>
      </c>
      <c r="E587" s="60" t="s">
        <v>1225</v>
      </c>
      <c r="F587" s="59" t="s">
        <v>487</v>
      </c>
      <c r="G587" s="61">
        <v>294511</v>
      </c>
      <c r="H587" s="123">
        <f t="shared" si="9"/>
        <v>59.970270517924234</v>
      </c>
    </row>
    <row r="588" spans="1:8">
      <c r="A588" s="58">
        <v>390920600614</v>
      </c>
      <c r="B588" s="59" t="s">
        <v>2288</v>
      </c>
      <c r="C588" s="60" t="s">
        <v>2289</v>
      </c>
      <c r="D588" s="60" t="s">
        <v>2290</v>
      </c>
      <c r="E588" s="60" t="s">
        <v>1542</v>
      </c>
      <c r="F588" s="59" t="s">
        <v>487</v>
      </c>
      <c r="G588" s="61">
        <v>294511</v>
      </c>
      <c r="H588" s="123">
        <f t="shared" si="9"/>
        <v>59.970270517924234</v>
      </c>
    </row>
    <row r="589" spans="1:8">
      <c r="A589" s="58">
        <v>391940600188</v>
      </c>
      <c r="B589" s="59" t="s">
        <v>2291</v>
      </c>
      <c r="C589" s="60" t="s">
        <v>2292</v>
      </c>
      <c r="D589" s="60" t="s">
        <v>2293</v>
      </c>
      <c r="E589" s="60" t="s">
        <v>1426</v>
      </c>
      <c r="F589" s="59" t="s">
        <v>451</v>
      </c>
      <c r="G589" s="61">
        <v>294511</v>
      </c>
      <c r="H589" s="123">
        <f t="shared" si="9"/>
        <v>59.970270517924234</v>
      </c>
    </row>
    <row r="590" spans="1:8">
      <c r="A590" s="58">
        <v>392080300056</v>
      </c>
      <c r="B590" s="59" t="s">
        <v>2294</v>
      </c>
      <c r="C590" s="60" t="s">
        <v>2295</v>
      </c>
      <c r="D590" s="60" t="s">
        <v>2296</v>
      </c>
      <c r="E590" s="60" t="s">
        <v>948</v>
      </c>
      <c r="F590" s="59" t="s">
        <v>487</v>
      </c>
      <c r="G590" s="61">
        <v>294511</v>
      </c>
      <c r="H590" s="123">
        <f t="shared" si="9"/>
        <v>59.970270517924234</v>
      </c>
    </row>
    <row r="591" spans="1:8">
      <c r="A591" s="58">
        <v>393000810489</v>
      </c>
      <c r="B591" s="59" t="s">
        <v>2297</v>
      </c>
      <c r="C591" s="60" t="s">
        <v>2298</v>
      </c>
      <c r="D591" s="60" t="s">
        <v>2299</v>
      </c>
      <c r="E591" s="60" t="s">
        <v>1215</v>
      </c>
      <c r="F591" s="59" t="s">
        <v>487</v>
      </c>
      <c r="G591" s="61">
        <v>294511</v>
      </c>
      <c r="H591" s="123">
        <f t="shared" si="9"/>
        <v>59.970270517924234</v>
      </c>
    </row>
    <row r="592" spans="1:8">
      <c r="A592" s="58">
        <v>393020400252</v>
      </c>
      <c r="B592" s="59" t="s">
        <v>2300</v>
      </c>
      <c r="C592" s="60" t="s">
        <v>2298</v>
      </c>
      <c r="D592" s="60" t="s">
        <v>2301</v>
      </c>
      <c r="E592" s="60" t="s">
        <v>1215</v>
      </c>
      <c r="F592" s="59" t="s">
        <v>487</v>
      </c>
      <c r="G592" s="61">
        <v>294511</v>
      </c>
      <c r="H592" s="123">
        <f t="shared" si="9"/>
        <v>59.970270517924234</v>
      </c>
    </row>
    <row r="593" spans="1:8">
      <c r="A593" s="58">
        <v>393060500144</v>
      </c>
      <c r="B593" s="59" t="s">
        <v>2302</v>
      </c>
      <c r="C593" s="60" t="s">
        <v>1547</v>
      </c>
      <c r="D593" s="60" t="s">
        <v>2303</v>
      </c>
      <c r="E593" s="60" t="s">
        <v>1215</v>
      </c>
      <c r="F593" s="59" t="s">
        <v>451</v>
      </c>
      <c r="G593" s="61">
        <v>294511</v>
      </c>
      <c r="H593" s="123">
        <f t="shared" si="9"/>
        <v>59.970270517924234</v>
      </c>
    </row>
    <row r="594" spans="1:8">
      <c r="A594" s="58">
        <v>393140700179</v>
      </c>
      <c r="B594" s="59" t="s">
        <v>2304</v>
      </c>
      <c r="C594" s="60" t="s">
        <v>2305</v>
      </c>
      <c r="D594" s="60" t="s">
        <v>2306</v>
      </c>
      <c r="E594" s="60" t="s">
        <v>2307</v>
      </c>
      <c r="F594" s="59" t="s">
        <v>451</v>
      </c>
      <c r="G594" s="61">
        <v>294511</v>
      </c>
      <c r="H594" s="123">
        <f t="shared" si="9"/>
        <v>59.970270517924234</v>
      </c>
    </row>
    <row r="595" spans="1:8">
      <c r="A595" s="58">
        <v>393161000053</v>
      </c>
      <c r="B595" s="59" t="s">
        <v>2308</v>
      </c>
      <c r="C595" s="60" t="s">
        <v>2309</v>
      </c>
      <c r="D595" s="60" t="s">
        <v>2310</v>
      </c>
      <c r="E595" s="60" t="s">
        <v>887</v>
      </c>
      <c r="F595" s="59" t="s">
        <v>451</v>
      </c>
      <c r="G595" s="61">
        <v>294511</v>
      </c>
      <c r="H595" s="123">
        <f t="shared" si="9"/>
        <v>59.970270517924234</v>
      </c>
    </row>
    <row r="596" spans="1:8">
      <c r="A596" s="58">
        <v>393791000647</v>
      </c>
      <c r="B596" s="59" t="s">
        <v>2311</v>
      </c>
      <c r="C596" s="60" t="s">
        <v>2312</v>
      </c>
      <c r="D596" s="60" t="s">
        <v>2313</v>
      </c>
      <c r="E596" s="60" t="s">
        <v>730</v>
      </c>
      <c r="F596" s="59" t="s">
        <v>451</v>
      </c>
      <c r="G596" s="61">
        <v>294511</v>
      </c>
      <c r="H596" s="123">
        <f t="shared" si="9"/>
        <v>59.970270517924234</v>
      </c>
    </row>
    <row r="597" spans="1:8">
      <c r="A597" s="58">
        <v>393880200161</v>
      </c>
      <c r="B597" s="59" t="s">
        <v>2314</v>
      </c>
      <c r="C597" s="60" t="s">
        <v>2315</v>
      </c>
      <c r="D597" s="60" t="s">
        <v>2316</v>
      </c>
      <c r="E597" s="60" t="s">
        <v>1215</v>
      </c>
      <c r="F597" s="59" t="s">
        <v>451</v>
      </c>
      <c r="G597" s="61">
        <v>294511</v>
      </c>
      <c r="H597" s="123">
        <f t="shared" si="9"/>
        <v>59.970270517924234</v>
      </c>
    </row>
    <row r="598" spans="1:8">
      <c r="A598" s="58">
        <v>395010301950</v>
      </c>
      <c r="B598" s="59" t="s">
        <v>2317</v>
      </c>
      <c r="C598" s="60" t="s">
        <v>2318</v>
      </c>
      <c r="D598" s="60" t="s">
        <v>2319</v>
      </c>
      <c r="E598" s="60" t="s">
        <v>753</v>
      </c>
      <c r="F598" s="59" t="s">
        <v>487</v>
      </c>
      <c r="G598" s="61">
        <v>294511</v>
      </c>
      <c r="H598" s="123">
        <f t="shared" si="9"/>
        <v>59.970270517924234</v>
      </c>
    </row>
    <row r="599" spans="1:8">
      <c r="A599" s="58">
        <v>395040401860</v>
      </c>
      <c r="B599" s="59" t="s">
        <v>2320</v>
      </c>
      <c r="C599" s="60" t="s">
        <v>2321</v>
      </c>
      <c r="D599" s="60" t="s">
        <v>1692</v>
      </c>
      <c r="E599" s="60" t="s">
        <v>753</v>
      </c>
      <c r="F599" s="59" t="s">
        <v>487</v>
      </c>
      <c r="G599" s="61">
        <v>294511</v>
      </c>
      <c r="H599" s="123">
        <f t="shared" si="9"/>
        <v>59.970270517924234</v>
      </c>
    </row>
    <row r="600" spans="1:8">
      <c r="A600" s="58">
        <v>395040505088</v>
      </c>
      <c r="B600" s="59" t="s">
        <v>2322</v>
      </c>
      <c r="C600" s="60" t="s">
        <v>2323</v>
      </c>
      <c r="D600" s="60" t="s">
        <v>1692</v>
      </c>
      <c r="E600" s="60" t="s">
        <v>753</v>
      </c>
      <c r="F600" s="59" t="s">
        <v>487</v>
      </c>
      <c r="G600" s="61">
        <v>294511</v>
      </c>
      <c r="H600" s="123">
        <f t="shared" si="9"/>
        <v>59.970270517924234</v>
      </c>
    </row>
    <row r="601" spans="1:8">
      <c r="A601" s="58">
        <v>395040505100</v>
      </c>
      <c r="B601" s="59" t="s">
        <v>2324</v>
      </c>
      <c r="C601" s="60" t="s">
        <v>2325</v>
      </c>
      <c r="D601" s="60" t="s">
        <v>1692</v>
      </c>
      <c r="E601" s="60" t="s">
        <v>753</v>
      </c>
      <c r="F601" s="59" t="s">
        <v>487</v>
      </c>
      <c r="G601" s="61">
        <v>294511</v>
      </c>
      <c r="H601" s="123">
        <f t="shared" si="9"/>
        <v>59.970270517924234</v>
      </c>
    </row>
    <row r="602" spans="1:8">
      <c r="A602" s="58">
        <v>395050201893</v>
      </c>
      <c r="B602" s="59" t="s">
        <v>2326</v>
      </c>
      <c r="C602" s="60" t="s">
        <v>2327</v>
      </c>
      <c r="D602" s="60" t="s">
        <v>2328</v>
      </c>
      <c r="E602" s="60" t="s">
        <v>753</v>
      </c>
      <c r="F602" s="59" t="s">
        <v>487</v>
      </c>
      <c r="G602" s="61">
        <v>294511</v>
      </c>
      <c r="H602" s="123">
        <f t="shared" si="9"/>
        <v>59.970270517924234</v>
      </c>
    </row>
    <row r="603" spans="1:8">
      <c r="A603" s="58">
        <v>395060300164</v>
      </c>
      <c r="B603" s="59" t="s">
        <v>2329</v>
      </c>
      <c r="C603" s="60" t="s">
        <v>2330</v>
      </c>
      <c r="D603" s="60" t="s">
        <v>2331</v>
      </c>
      <c r="E603" s="60" t="s">
        <v>753</v>
      </c>
      <c r="F603" s="59" t="s">
        <v>451</v>
      </c>
      <c r="G603" s="61">
        <v>294511</v>
      </c>
      <c r="H603" s="123">
        <f t="shared" si="9"/>
        <v>59.970270517924234</v>
      </c>
    </row>
    <row r="604" spans="1:8">
      <c r="A604" s="58">
        <v>395070300758</v>
      </c>
      <c r="B604" s="59" t="s">
        <v>2332</v>
      </c>
      <c r="C604" s="60" t="s">
        <v>2333</v>
      </c>
      <c r="D604" s="60" t="s">
        <v>2334</v>
      </c>
      <c r="E604" s="60" t="s">
        <v>753</v>
      </c>
      <c r="F604" s="59" t="s">
        <v>451</v>
      </c>
      <c r="G604" s="61">
        <v>294511</v>
      </c>
      <c r="H604" s="123">
        <f t="shared" si="9"/>
        <v>59.970270517924234</v>
      </c>
    </row>
    <row r="605" spans="1:8">
      <c r="A605" s="58">
        <v>395080100455</v>
      </c>
      <c r="B605" s="59" t="s">
        <v>2335</v>
      </c>
      <c r="C605" s="60" t="s">
        <v>2336</v>
      </c>
      <c r="D605" s="60" t="s">
        <v>2337</v>
      </c>
      <c r="E605" s="60" t="s">
        <v>738</v>
      </c>
      <c r="F605" s="59" t="s">
        <v>451</v>
      </c>
      <c r="G605" s="61">
        <v>294511</v>
      </c>
      <c r="H605" s="123">
        <f t="shared" si="9"/>
        <v>59.970270517924234</v>
      </c>
    </row>
    <row r="606" spans="1:8">
      <c r="A606" s="58">
        <v>395090702062</v>
      </c>
      <c r="B606" s="59" t="s">
        <v>2338</v>
      </c>
      <c r="C606" s="60" t="s">
        <v>2339</v>
      </c>
      <c r="D606" s="60" t="s">
        <v>2340</v>
      </c>
      <c r="E606" s="60" t="s">
        <v>738</v>
      </c>
      <c r="F606" s="59" t="s">
        <v>451</v>
      </c>
      <c r="G606" s="61">
        <v>294511</v>
      </c>
      <c r="H606" s="123">
        <f t="shared" si="9"/>
        <v>59.970270517924234</v>
      </c>
    </row>
    <row r="607" spans="1:8">
      <c r="A607" s="58">
        <v>395090801672</v>
      </c>
      <c r="B607" s="59" t="s">
        <v>2341</v>
      </c>
      <c r="C607" s="60" t="s">
        <v>2342</v>
      </c>
      <c r="D607" s="60" t="s">
        <v>2343</v>
      </c>
      <c r="E607" s="60" t="s">
        <v>738</v>
      </c>
      <c r="F607" s="59" t="s">
        <v>451</v>
      </c>
      <c r="G607" s="61">
        <v>294511</v>
      </c>
      <c r="H607" s="123">
        <f t="shared" si="9"/>
        <v>59.970270517924234</v>
      </c>
    </row>
    <row r="608" spans="1:8">
      <c r="A608" s="58">
        <v>395120300762</v>
      </c>
      <c r="B608" s="59" t="s">
        <v>2344</v>
      </c>
      <c r="C608" s="60" t="s">
        <v>2002</v>
      </c>
      <c r="D608" s="60" t="s">
        <v>2345</v>
      </c>
      <c r="E608" s="60" t="s">
        <v>738</v>
      </c>
      <c r="F608" s="59" t="s">
        <v>487</v>
      </c>
      <c r="G608" s="61">
        <v>294511</v>
      </c>
      <c r="H608" s="123">
        <f t="shared" si="9"/>
        <v>59.970270517924234</v>
      </c>
    </row>
    <row r="609" spans="1:8">
      <c r="A609" s="58">
        <v>395130501227</v>
      </c>
      <c r="B609" s="59" t="s">
        <v>2346</v>
      </c>
      <c r="C609" s="60" t="s">
        <v>2347</v>
      </c>
      <c r="D609" s="60" t="s">
        <v>2348</v>
      </c>
      <c r="E609" s="60" t="s">
        <v>753</v>
      </c>
      <c r="F609" s="59" t="s">
        <v>487</v>
      </c>
      <c r="G609" s="61">
        <v>294511</v>
      </c>
      <c r="H609" s="123">
        <f t="shared" si="9"/>
        <v>59.970270517924234</v>
      </c>
    </row>
    <row r="610" spans="1:8">
      <c r="A610" s="58">
        <v>395151201096</v>
      </c>
      <c r="B610" s="59" t="s">
        <v>2349</v>
      </c>
      <c r="C610" s="60" t="s">
        <v>2350</v>
      </c>
      <c r="D610" s="60" t="s">
        <v>2351</v>
      </c>
      <c r="E610" s="60" t="s">
        <v>738</v>
      </c>
      <c r="F610" s="59" t="s">
        <v>487</v>
      </c>
      <c r="G610" s="61">
        <v>294511</v>
      </c>
      <c r="H610" s="123">
        <f t="shared" si="9"/>
        <v>59.970270517924234</v>
      </c>
    </row>
    <row r="611" spans="1:8">
      <c r="A611" s="58">
        <v>395161000366</v>
      </c>
      <c r="B611" s="59" t="s">
        <v>2352</v>
      </c>
      <c r="C611" s="60" t="s">
        <v>2353</v>
      </c>
      <c r="D611" s="60" t="s">
        <v>2354</v>
      </c>
      <c r="E611" s="60" t="s">
        <v>753</v>
      </c>
      <c r="F611" s="59" t="s">
        <v>451</v>
      </c>
      <c r="G611" s="61">
        <v>294511</v>
      </c>
      <c r="H611" s="123">
        <f t="shared" si="9"/>
        <v>59.970270517924234</v>
      </c>
    </row>
    <row r="612" spans="1:8">
      <c r="A612" s="58">
        <v>395161000455</v>
      </c>
      <c r="B612" s="59" t="s">
        <v>2355</v>
      </c>
      <c r="C612" s="60" t="s">
        <v>2356</v>
      </c>
      <c r="D612" s="60" t="s">
        <v>2357</v>
      </c>
      <c r="E612" s="60" t="s">
        <v>738</v>
      </c>
      <c r="F612" s="59" t="s">
        <v>451</v>
      </c>
      <c r="G612" s="61">
        <v>294511</v>
      </c>
      <c r="H612" s="123">
        <f t="shared" si="9"/>
        <v>59.970270517924234</v>
      </c>
    </row>
    <row r="613" spans="1:8">
      <c r="A613" s="58">
        <v>395170800006</v>
      </c>
      <c r="B613" s="59" t="s">
        <v>2358</v>
      </c>
      <c r="C613" s="60" t="s">
        <v>2359</v>
      </c>
      <c r="D613" s="60" t="s">
        <v>2360</v>
      </c>
      <c r="E613" s="60" t="s">
        <v>753</v>
      </c>
      <c r="F613" s="59" t="s">
        <v>451</v>
      </c>
      <c r="G613" s="61">
        <v>294511</v>
      </c>
      <c r="H613" s="123">
        <f t="shared" si="9"/>
        <v>59.970270517924234</v>
      </c>
    </row>
    <row r="614" spans="1:8">
      <c r="A614" s="58">
        <v>395191100012</v>
      </c>
      <c r="B614" s="59" t="s">
        <v>2361</v>
      </c>
      <c r="C614" s="60" t="s">
        <v>2362</v>
      </c>
      <c r="D614" s="60" t="s">
        <v>2363</v>
      </c>
      <c r="E614" s="60" t="s">
        <v>738</v>
      </c>
      <c r="F614" s="59" t="s">
        <v>487</v>
      </c>
      <c r="G614" s="61">
        <v>294511</v>
      </c>
      <c r="H614" s="123">
        <f t="shared" si="9"/>
        <v>59.970270517924234</v>
      </c>
    </row>
    <row r="615" spans="1:8">
      <c r="A615" s="58">
        <v>395750201002</v>
      </c>
      <c r="B615" s="59" t="s">
        <v>2364</v>
      </c>
      <c r="C615" s="60" t="s">
        <v>2365</v>
      </c>
      <c r="D615" s="60" t="s">
        <v>2366</v>
      </c>
      <c r="E615" s="60" t="s">
        <v>738</v>
      </c>
      <c r="F615" s="59" t="s">
        <v>451</v>
      </c>
      <c r="G615" s="61">
        <v>294511</v>
      </c>
      <c r="H615" s="123">
        <f t="shared" si="9"/>
        <v>59.970270517924234</v>
      </c>
    </row>
    <row r="616" spans="1:8">
      <c r="A616" s="58">
        <v>395750201312</v>
      </c>
      <c r="B616" s="59" t="s">
        <v>2367</v>
      </c>
      <c r="C616" s="60" t="s">
        <v>2368</v>
      </c>
      <c r="D616" s="60" t="s">
        <v>2369</v>
      </c>
      <c r="E616" s="60" t="s">
        <v>738</v>
      </c>
      <c r="F616" s="59" t="s">
        <v>487</v>
      </c>
      <c r="G616" s="61">
        <v>294511</v>
      </c>
      <c r="H616" s="123">
        <f t="shared" si="9"/>
        <v>59.970270517924234</v>
      </c>
    </row>
    <row r="617" spans="1:8">
      <c r="A617" s="58">
        <v>395750300191</v>
      </c>
      <c r="B617" s="59" t="s">
        <v>2370</v>
      </c>
      <c r="C617" s="60" t="s">
        <v>1827</v>
      </c>
      <c r="D617" s="60" t="s">
        <v>1888</v>
      </c>
      <c r="E617" s="60" t="s">
        <v>738</v>
      </c>
      <c r="F617" s="59" t="s">
        <v>451</v>
      </c>
      <c r="G617" s="61">
        <v>294511</v>
      </c>
      <c r="H617" s="123">
        <f t="shared" si="9"/>
        <v>59.970270517924234</v>
      </c>
    </row>
    <row r="618" spans="1:8">
      <c r="A618" s="58">
        <v>395750300329</v>
      </c>
      <c r="B618" s="59" t="s">
        <v>2371</v>
      </c>
      <c r="C618" s="60" t="s">
        <v>2372</v>
      </c>
      <c r="D618" s="60" t="s">
        <v>2373</v>
      </c>
      <c r="E618" s="60" t="s">
        <v>753</v>
      </c>
      <c r="F618" s="59" t="s">
        <v>451</v>
      </c>
      <c r="G618" s="61">
        <v>294511</v>
      </c>
      <c r="H618" s="123">
        <f t="shared" si="9"/>
        <v>59.970270517924234</v>
      </c>
    </row>
    <row r="619" spans="1:8">
      <c r="A619" s="58">
        <v>395770802894</v>
      </c>
      <c r="B619" s="59" t="s">
        <v>2374</v>
      </c>
      <c r="C619" s="60" t="s">
        <v>2375</v>
      </c>
      <c r="D619" s="60" t="s">
        <v>2376</v>
      </c>
      <c r="E619" s="60" t="s">
        <v>753</v>
      </c>
      <c r="F619" s="59" t="s">
        <v>487</v>
      </c>
      <c r="G619" s="61">
        <v>294511</v>
      </c>
      <c r="H619" s="123">
        <f t="shared" si="9"/>
        <v>59.970270517924234</v>
      </c>
    </row>
    <row r="620" spans="1:8">
      <c r="A620" s="58">
        <v>395931110092</v>
      </c>
      <c r="B620" s="59" t="s">
        <v>2377</v>
      </c>
      <c r="C620" s="60" t="s">
        <v>2378</v>
      </c>
      <c r="D620" s="60" t="s">
        <v>2379</v>
      </c>
      <c r="E620" s="60" t="s">
        <v>753</v>
      </c>
      <c r="F620" s="59" t="s">
        <v>451</v>
      </c>
      <c r="G620" s="61">
        <v>294511</v>
      </c>
      <c r="H620" s="123">
        <f t="shared" si="9"/>
        <v>59.970270517924234</v>
      </c>
    </row>
    <row r="621" spans="1:8">
      <c r="A621" s="58">
        <v>395931112176</v>
      </c>
      <c r="B621" s="59" t="s">
        <v>2380</v>
      </c>
      <c r="C621" s="60" t="s">
        <v>2381</v>
      </c>
      <c r="D621" s="60" t="s">
        <v>2382</v>
      </c>
      <c r="E621" s="60" t="s">
        <v>753</v>
      </c>
      <c r="F621" s="59" t="s">
        <v>487</v>
      </c>
      <c r="G621" s="61">
        <v>294511</v>
      </c>
      <c r="H621" s="123">
        <f t="shared" si="9"/>
        <v>59.970270517924234</v>
      </c>
    </row>
    <row r="622" spans="1:8">
      <c r="A622" s="58">
        <v>395940251375</v>
      </c>
      <c r="B622" s="59" t="s">
        <v>2383</v>
      </c>
      <c r="C622" s="60" t="s">
        <v>2384</v>
      </c>
      <c r="D622" s="60" t="s">
        <v>2385</v>
      </c>
      <c r="E622" s="60" t="s">
        <v>753</v>
      </c>
      <c r="F622" s="59" t="s">
        <v>487</v>
      </c>
      <c r="G622" s="61">
        <v>294511</v>
      </c>
      <c r="H622" s="123">
        <f t="shared" si="9"/>
        <v>59.970270517924234</v>
      </c>
    </row>
    <row r="623" spans="1:8">
      <c r="A623" s="58">
        <v>395941050888</v>
      </c>
      <c r="B623" s="59" t="s">
        <v>2386</v>
      </c>
      <c r="C623" s="60" t="s">
        <v>2387</v>
      </c>
      <c r="D623" s="60" t="s">
        <v>2388</v>
      </c>
      <c r="E623" s="60" t="s">
        <v>753</v>
      </c>
      <c r="F623" s="59" t="s">
        <v>451</v>
      </c>
      <c r="G623" s="61">
        <v>294511</v>
      </c>
      <c r="H623" s="123">
        <f t="shared" si="9"/>
        <v>59.970270517924234</v>
      </c>
    </row>
    <row r="624" spans="1:8">
      <c r="A624" s="58">
        <v>395960511691</v>
      </c>
      <c r="B624" s="59" t="s">
        <v>2389</v>
      </c>
      <c r="C624" s="60" t="s">
        <v>2390</v>
      </c>
      <c r="D624" s="60" t="s">
        <v>2391</v>
      </c>
      <c r="E624" s="60" t="s">
        <v>738</v>
      </c>
      <c r="F624" s="59" t="s">
        <v>451</v>
      </c>
      <c r="G624" s="61">
        <v>294511</v>
      </c>
      <c r="H624" s="123">
        <f t="shared" si="9"/>
        <v>59.970270517924234</v>
      </c>
    </row>
    <row r="625" spans="1:8">
      <c r="A625" s="58">
        <v>395980620098</v>
      </c>
      <c r="B625" s="59" t="s">
        <v>2392</v>
      </c>
      <c r="C625" s="60" t="s">
        <v>2393</v>
      </c>
      <c r="D625" s="60" t="s">
        <v>2394</v>
      </c>
      <c r="E625" s="60" t="s">
        <v>738</v>
      </c>
      <c r="F625" s="59" t="s">
        <v>451</v>
      </c>
      <c r="G625" s="61">
        <v>294511</v>
      </c>
      <c r="H625" s="123">
        <f t="shared" si="9"/>
        <v>59.970270517924234</v>
      </c>
    </row>
    <row r="626" spans="1:8">
      <c r="A626" s="58">
        <v>395980721714</v>
      </c>
      <c r="B626" s="59" t="s">
        <v>2395</v>
      </c>
      <c r="C626" s="60" t="s">
        <v>2396</v>
      </c>
      <c r="D626" s="60" t="s">
        <v>2397</v>
      </c>
      <c r="E626" s="60" t="s">
        <v>753</v>
      </c>
      <c r="F626" s="59" t="s">
        <v>487</v>
      </c>
      <c r="G626" s="61">
        <v>294511</v>
      </c>
      <c r="H626" s="123">
        <f t="shared" si="9"/>
        <v>59.970270517924234</v>
      </c>
    </row>
    <row r="627" spans="1:8">
      <c r="A627" s="58">
        <v>396020101823</v>
      </c>
      <c r="B627" s="59" t="s">
        <v>350</v>
      </c>
      <c r="C627" s="60" t="s">
        <v>2398</v>
      </c>
      <c r="D627" s="60" t="s">
        <v>2399</v>
      </c>
      <c r="E627" s="60" t="s">
        <v>450</v>
      </c>
      <c r="F627" s="59" t="s">
        <v>451</v>
      </c>
      <c r="G627" s="61">
        <v>294511</v>
      </c>
      <c r="H627" s="123">
        <f t="shared" si="9"/>
        <v>59.970270517924234</v>
      </c>
    </row>
    <row r="628" spans="1:8">
      <c r="A628" s="58">
        <v>396750300775</v>
      </c>
      <c r="B628" s="59" t="s">
        <v>370</v>
      </c>
      <c r="C628" s="60" t="s">
        <v>471</v>
      </c>
      <c r="D628" s="60" t="s">
        <v>474</v>
      </c>
      <c r="E628" s="60" t="s">
        <v>450</v>
      </c>
      <c r="F628" s="59" t="s">
        <v>451</v>
      </c>
      <c r="G628" s="61">
        <v>294511</v>
      </c>
      <c r="H628" s="123">
        <f t="shared" si="9"/>
        <v>59.970270517924234</v>
      </c>
    </row>
    <row r="629" spans="1:8">
      <c r="A629" s="58">
        <v>396951250652</v>
      </c>
      <c r="B629" s="59" t="s">
        <v>332</v>
      </c>
      <c r="C629" s="60" t="s">
        <v>2400</v>
      </c>
      <c r="D629" s="60" t="s">
        <v>2401</v>
      </c>
      <c r="E629" s="60" t="s">
        <v>450</v>
      </c>
      <c r="F629" s="59" t="s">
        <v>487</v>
      </c>
      <c r="G629" s="61">
        <v>294511</v>
      </c>
      <c r="H629" s="123">
        <f t="shared" si="9"/>
        <v>59.970270517924234</v>
      </c>
    </row>
    <row r="630" spans="1:8">
      <c r="A630" s="58">
        <v>396960651112</v>
      </c>
      <c r="B630" s="59" t="s">
        <v>257</v>
      </c>
      <c r="C630" s="60" t="s">
        <v>2402</v>
      </c>
      <c r="D630" s="60" t="s">
        <v>2403</v>
      </c>
      <c r="E630" s="60" t="s">
        <v>450</v>
      </c>
      <c r="F630" s="59" t="s">
        <v>451</v>
      </c>
      <c r="G630" s="61">
        <v>294511</v>
      </c>
      <c r="H630" s="123">
        <f t="shared" si="9"/>
        <v>59.970270517924234</v>
      </c>
    </row>
    <row r="631" spans="1:8">
      <c r="A631" s="58">
        <v>396990805360</v>
      </c>
      <c r="B631" s="59" t="s">
        <v>252</v>
      </c>
      <c r="C631" s="60" t="s">
        <v>2036</v>
      </c>
      <c r="D631" s="60" t="s">
        <v>2110</v>
      </c>
      <c r="E631" s="60" t="s">
        <v>450</v>
      </c>
      <c r="F631" s="59" t="s">
        <v>451</v>
      </c>
      <c r="G631" s="61">
        <v>294511</v>
      </c>
      <c r="H631" s="123">
        <f t="shared" si="9"/>
        <v>59.970270517924234</v>
      </c>
    </row>
    <row r="632" spans="1:8">
      <c r="A632" s="58">
        <v>398101100409</v>
      </c>
      <c r="B632" s="59" t="s">
        <v>2404</v>
      </c>
      <c r="C632" s="60" t="s">
        <v>2405</v>
      </c>
      <c r="D632" s="60" t="s">
        <v>2406</v>
      </c>
      <c r="E632" s="60" t="s">
        <v>2233</v>
      </c>
      <c r="F632" s="59" t="s">
        <v>451</v>
      </c>
      <c r="G632" s="61">
        <v>294511</v>
      </c>
      <c r="H632" s="123">
        <f t="shared" si="9"/>
        <v>59.970270517924234</v>
      </c>
    </row>
    <row r="633" spans="1:8">
      <c r="A633" s="58">
        <v>399111000204</v>
      </c>
      <c r="B633" s="59" t="s">
        <v>2407</v>
      </c>
      <c r="C633" s="60" t="s">
        <v>2408</v>
      </c>
      <c r="D633" s="60" t="s">
        <v>2409</v>
      </c>
      <c r="E633" s="60" t="s">
        <v>793</v>
      </c>
      <c r="F633" s="59" t="s">
        <v>451</v>
      </c>
      <c r="G633" s="61">
        <v>294511</v>
      </c>
      <c r="H633" s="123">
        <f t="shared" si="9"/>
        <v>59.970270517924234</v>
      </c>
    </row>
    <row r="634" spans="1:8">
      <c r="A634" s="58">
        <v>399171100135</v>
      </c>
      <c r="B634" s="59" t="s">
        <v>2410</v>
      </c>
      <c r="C634" s="60" t="s">
        <v>2411</v>
      </c>
      <c r="D634" s="60" t="s">
        <v>2412</v>
      </c>
      <c r="E634" s="60" t="s">
        <v>839</v>
      </c>
      <c r="F634" s="59" t="s">
        <v>451</v>
      </c>
      <c r="G634" s="61">
        <v>294511</v>
      </c>
      <c r="H634" s="123">
        <f t="shared" si="9"/>
        <v>59.970270517924234</v>
      </c>
    </row>
    <row r="635" spans="1:8">
      <c r="A635" s="58">
        <v>399970300031</v>
      </c>
      <c r="B635" s="59" t="s">
        <v>2413</v>
      </c>
      <c r="C635" s="60" t="s">
        <v>2414</v>
      </c>
      <c r="D635" s="60" t="s">
        <v>2415</v>
      </c>
      <c r="E635" s="60" t="s">
        <v>835</v>
      </c>
      <c r="F635" s="59" t="s">
        <v>451</v>
      </c>
      <c r="G635" s="61">
        <v>294511</v>
      </c>
      <c r="H635" s="123">
        <f t="shared" si="9"/>
        <v>59.970270517924234</v>
      </c>
    </row>
    <row r="636" spans="1:8">
      <c r="A636" s="58">
        <v>400000101981</v>
      </c>
      <c r="B636" s="59" t="s">
        <v>2416</v>
      </c>
      <c r="C636" s="60" t="s">
        <v>2417</v>
      </c>
      <c r="D636" s="60" t="s">
        <v>2418</v>
      </c>
      <c r="E636" s="60" t="s">
        <v>726</v>
      </c>
      <c r="F636" s="59" t="s">
        <v>451</v>
      </c>
      <c r="G636" s="61">
        <v>294511</v>
      </c>
      <c r="H636" s="123">
        <f t="shared" si="9"/>
        <v>59.970270517924234</v>
      </c>
    </row>
    <row r="637" spans="1:8">
      <c r="A637" s="58">
        <v>400130300098</v>
      </c>
      <c r="B637" s="59" t="s">
        <v>2419</v>
      </c>
      <c r="C637" s="60" t="s">
        <v>2420</v>
      </c>
      <c r="D637" s="60" t="s">
        <v>2421</v>
      </c>
      <c r="E637" s="60" t="s">
        <v>726</v>
      </c>
      <c r="F637" s="59" t="s">
        <v>451</v>
      </c>
      <c r="G637" s="61">
        <v>294511</v>
      </c>
      <c r="H637" s="123">
        <f t="shared" si="9"/>
        <v>59.970270517924234</v>
      </c>
    </row>
    <row r="638" spans="1:8">
      <c r="A638" s="58">
        <v>400161001374</v>
      </c>
      <c r="B638" s="59" t="s">
        <v>2422</v>
      </c>
      <c r="C638" s="60" t="s">
        <v>2423</v>
      </c>
      <c r="D638" s="60" t="s">
        <v>2424</v>
      </c>
      <c r="E638" s="60" t="s">
        <v>726</v>
      </c>
      <c r="F638" s="59" t="s">
        <v>451</v>
      </c>
      <c r="G638" s="61">
        <v>294511</v>
      </c>
      <c r="H638" s="123">
        <f t="shared" si="9"/>
        <v>59.970270517924234</v>
      </c>
    </row>
    <row r="639" spans="1:8">
      <c r="A639" s="58">
        <v>400170303821</v>
      </c>
      <c r="B639" s="59" t="s">
        <v>2425</v>
      </c>
      <c r="C639" s="60" t="s">
        <v>2426</v>
      </c>
      <c r="D639" s="60" t="s">
        <v>2427</v>
      </c>
      <c r="E639" s="60" t="s">
        <v>726</v>
      </c>
      <c r="F639" s="59" t="s">
        <v>451</v>
      </c>
      <c r="G639" s="61">
        <v>294511</v>
      </c>
      <c r="H639" s="123">
        <f t="shared" si="9"/>
        <v>59.970270517924234</v>
      </c>
    </row>
    <row r="640" spans="1:8">
      <c r="A640" s="58">
        <v>400830800580</v>
      </c>
      <c r="B640" s="59" t="s">
        <v>2428</v>
      </c>
      <c r="C640" s="60" t="s">
        <v>2429</v>
      </c>
      <c r="D640" s="60" t="s">
        <v>2430</v>
      </c>
      <c r="E640" s="60" t="s">
        <v>726</v>
      </c>
      <c r="F640" s="59" t="s">
        <v>451</v>
      </c>
      <c r="G640" s="61">
        <v>294511</v>
      </c>
      <c r="H640" s="123">
        <f t="shared" si="9"/>
        <v>59.970270517924234</v>
      </c>
    </row>
    <row r="641" spans="1:8">
      <c r="A641" s="58">
        <v>400981122621</v>
      </c>
      <c r="B641" s="59" t="s">
        <v>2431</v>
      </c>
      <c r="C641" s="60" t="s">
        <v>2432</v>
      </c>
      <c r="D641" s="60" t="s">
        <v>2433</v>
      </c>
      <c r="E641" s="60" t="s">
        <v>726</v>
      </c>
      <c r="F641" s="59" t="s">
        <v>451</v>
      </c>
      <c r="G641" s="61">
        <v>294511</v>
      </c>
      <c r="H641" s="123">
        <f t="shared" si="9"/>
        <v>59.970270517924234</v>
      </c>
    </row>
    <row r="642" spans="1:8">
      <c r="A642" s="58">
        <v>403740101410</v>
      </c>
      <c r="B642" s="59" t="s">
        <v>2434</v>
      </c>
      <c r="C642" s="60" t="s">
        <v>2435</v>
      </c>
      <c r="D642" s="60" t="s">
        <v>2436</v>
      </c>
      <c r="E642" s="60" t="s">
        <v>734</v>
      </c>
      <c r="F642" s="59" t="s">
        <v>487</v>
      </c>
      <c r="G642" s="61">
        <v>294511</v>
      </c>
      <c r="H642" s="123">
        <f t="shared" ref="H642:H705" si="10">G642/4910.95</f>
        <v>59.970270517924234</v>
      </c>
    </row>
    <row r="643" spans="1:8">
      <c r="A643" s="58">
        <v>403930900408</v>
      </c>
      <c r="B643" s="59" t="s">
        <v>2437</v>
      </c>
      <c r="C643" s="60" t="s">
        <v>2438</v>
      </c>
      <c r="D643" s="60" t="s">
        <v>2071</v>
      </c>
      <c r="E643" s="60" t="s">
        <v>734</v>
      </c>
      <c r="F643" s="59" t="s">
        <v>451</v>
      </c>
      <c r="G643" s="61">
        <v>294511</v>
      </c>
      <c r="H643" s="123">
        <f t="shared" si="10"/>
        <v>59.970270517924234</v>
      </c>
    </row>
    <row r="644" spans="1:8">
      <c r="A644" s="58">
        <v>403941100047</v>
      </c>
      <c r="B644" s="59" t="s">
        <v>2439</v>
      </c>
      <c r="C644" s="60" t="s">
        <v>2440</v>
      </c>
      <c r="D644" s="60" t="s">
        <v>2441</v>
      </c>
      <c r="E644" s="60" t="s">
        <v>734</v>
      </c>
      <c r="F644" s="59" t="s">
        <v>451</v>
      </c>
      <c r="G644" s="61">
        <v>294511</v>
      </c>
      <c r="H644" s="123">
        <f t="shared" si="10"/>
        <v>59.970270517924234</v>
      </c>
    </row>
    <row r="645" spans="1:8">
      <c r="A645" s="58">
        <v>408000100209</v>
      </c>
      <c r="B645" s="59" t="s">
        <v>2442</v>
      </c>
      <c r="C645" s="60" t="s">
        <v>2443</v>
      </c>
      <c r="D645" s="60" t="s">
        <v>2444</v>
      </c>
      <c r="E645" s="60" t="s">
        <v>742</v>
      </c>
      <c r="F645" s="59" t="s">
        <v>451</v>
      </c>
      <c r="G645" s="61">
        <v>294511</v>
      </c>
      <c r="H645" s="123">
        <f t="shared" si="10"/>
        <v>59.970270517924234</v>
      </c>
    </row>
    <row r="646" spans="1:8">
      <c r="A646" s="58">
        <v>408060300053</v>
      </c>
      <c r="B646" s="59" t="s">
        <v>2445</v>
      </c>
      <c r="C646" s="60" t="s">
        <v>2176</v>
      </c>
      <c r="D646" s="60" t="s">
        <v>2446</v>
      </c>
      <c r="E646" s="60" t="s">
        <v>742</v>
      </c>
      <c r="F646" s="59" t="s">
        <v>451</v>
      </c>
      <c r="G646" s="61">
        <v>294511</v>
      </c>
      <c r="H646" s="123">
        <f t="shared" si="10"/>
        <v>59.970270517924234</v>
      </c>
    </row>
    <row r="647" spans="1:8">
      <c r="A647" s="58">
        <v>408150200058</v>
      </c>
      <c r="B647" s="59" t="s">
        <v>2447</v>
      </c>
      <c r="C647" s="60" t="s">
        <v>1635</v>
      </c>
      <c r="D647" s="60" t="s">
        <v>2448</v>
      </c>
      <c r="E647" s="60" t="s">
        <v>742</v>
      </c>
      <c r="F647" s="59" t="s">
        <v>487</v>
      </c>
      <c r="G647" s="61">
        <v>294511</v>
      </c>
      <c r="H647" s="123">
        <f t="shared" si="10"/>
        <v>59.970270517924234</v>
      </c>
    </row>
    <row r="648" spans="1:8">
      <c r="A648" s="58">
        <v>408200300032</v>
      </c>
      <c r="B648" s="59" t="s">
        <v>2449</v>
      </c>
      <c r="C648" s="60" t="s">
        <v>869</v>
      </c>
      <c r="D648" s="60" t="s">
        <v>2450</v>
      </c>
      <c r="E648" s="60" t="s">
        <v>742</v>
      </c>
      <c r="F648" s="59" t="s">
        <v>451</v>
      </c>
      <c r="G648" s="61">
        <v>294511</v>
      </c>
      <c r="H648" s="123">
        <f t="shared" si="10"/>
        <v>59.970270517924234</v>
      </c>
    </row>
    <row r="649" spans="1:8">
      <c r="A649" s="58">
        <v>408200300067</v>
      </c>
      <c r="B649" s="59" t="s">
        <v>2451</v>
      </c>
      <c r="C649" s="60" t="s">
        <v>869</v>
      </c>
      <c r="D649" s="60" t="s">
        <v>2452</v>
      </c>
      <c r="E649" s="60" t="s">
        <v>742</v>
      </c>
      <c r="F649" s="59" t="s">
        <v>451</v>
      </c>
      <c r="G649" s="61">
        <v>294511</v>
      </c>
      <c r="H649" s="123">
        <f t="shared" si="10"/>
        <v>59.970270517924234</v>
      </c>
    </row>
    <row r="650" spans="1:8">
      <c r="A650" s="58">
        <v>408671000951</v>
      </c>
      <c r="B650" s="59" t="s">
        <v>2453</v>
      </c>
      <c r="C650" s="60" t="s">
        <v>2454</v>
      </c>
      <c r="D650" s="60" t="s">
        <v>2455</v>
      </c>
      <c r="E650" s="60" t="s">
        <v>742</v>
      </c>
      <c r="F650" s="59" t="s">
        <v>451</v>
      </c>
      <c r="G650" s="61">
        <v>294511</v>
      </c>
      <c r="H650" s="123">
        <f t="shared" si="10"/>
        <v>59.970270517924234</v>
      </c>
    </row>
    <row r="651" spans="1:8">
      <c r="A651" s="58">
        <v>408770300613</v>
      </c>
      <c r="B651" s="59" t="s">
        <v>2456</v>
      </c>
      <c r="C651" s="60" t="s">
        <v>2457</v>
      </c>
      <c r="D651" s="60" t="s">
        <v>2458</v>
      </c>
      <c r="E651" s="60" t="s">
        <v>742</v>
      </c>
      <c r="F651" s="59" t="s">
        <v>451</v>
      </c>
      <c r="G651" s="61">
        <v>294511</v>
      </c>
      <c r="H651" s="123">
        <f t="shared" si="10"/>
        <v>59.970270517924234</v>
      </c>
    </row>
    <row r="652" spans="1:8">
      <c r="A652" s="58">
        <v>408850500052</v>
      </c>
      <c r="B652" s="59" t="s">
        <v>2459</v>
      </c>
      <c r="C652" s="60" t="s">
        <v>2101</v>
      </c>
      <c r="D652" s="60" t="s">
        <v>2460</v>
      </c>
      <c r="E652" s="60" t="s">
        <v>742</v>
      </c>
      <c r="F652" s="59" t="s">
        <v>451</v>
      </c>
      <c r="G652" s="61">
        <v>294511</v>
      </c>
      <c r="H652" s="123">
        <f t="shared" si="10"/>
        <v>59.970270517924234</v>
      </c>
    </row>
    <row r="653" spans="1:8">
      <c r="A653" s="58">
        <v>408120300287</v>
      </c>
      <c r="B653" s="59" t="s">
        <v>2461</v>
      </c>
      <c r="C653" s="60" t="s">
        <v>2462</v>
      </c>
      <c r="D653" s="60" t="s">
        <v>2463</v>
      </c>
      <c r="E653" s="60" t="s">
        <v>742</v>
      </c>
      <c r="F653" s="59" t="s">
        <v>451</v>
      </c>
      <c r="G653" s="61">
        <v>289609</v>
      </c>
      <c r="H653" s="123">
        <f t="shared" si="10"/>
        <v>58.972092975900793</v>
      </c>
    </row>
    <row r="654" spans="1:8">
      <c r="A654" s="58">
        <v>408801000729</v>
      </c>
      <c r="B654" s="59" t="s">
        <v>2464</v>
      </c>
      <c r="C654" s="60" t="s">
        <v>786</v>
      </c>
      <c r="D654" s="60" t="s">
        <v>2125</v>
      </c>
      <c r="E654" s="60" t="s">
        <v>742</v>
      </c>
      <c r="F654" s="59" t="s">
        <v>451</v>
      </c>
      <c r="G654" s="61">
        <v>289327</v>
      </c>
      <c r="H654" s="123">
        <f t="shared" si="10"/>
        <v>58.914670277644859</v>
      </c>
    </row>
    <row r="655" spans="1:8">
      <c r="A655" s="58">
        <v>390021101179</v>
      </c>
      <c r="B655" s="59" t="s">
        <v>2465</v>
      </c>
      <c r="C655" s="60" t="s">
        <v>2466</v>
      </c>
      <c r="D655" s="60" t="s">
        <v>2467</v>
      </c>
      <c r="E655" s="60" t="s">
        <v>1542</v>
      </c>
      <c r="F655" s="59" t="s">
        <v>487</v>
      </c>
      <c r="G655" s="61">
        <v>284709</v>
      </c>
      <c r="H655" s="123">
        <f t="shared" si="10"/>
        <v>57.974322687056478</v>
      </c>
    </row>
    <row r="656" spans="1:8">
      <c r="A656" s="58">
        <v>390881100609</v>
      </c>
      <c r="B656" s="59" t="s">
        <v>2468</v>
      </c>
      <c r="C656" s="60" t="s">
        <v>2469</v>
      </c>
      <c r="D656" s="60" t="s">
        <v>2470</v>
      </c>
      <c r="E656" s="60" t="s">
        <v>1689</v>
      </c>
      <c r="F656" s="59" t="s">
        <v>487</v>
      </c>
      <c r="G656" s="61">
        <v>284709</v>
      </c>
      <c r="H656" s="123">
        <f t="shared" si="10"/>
        <v>57.974322687056478</v>
      </c>
    </row>
    <row r="657" spans="1:8">
      <c r="A657" s="58">
        <v>390911000281</v>
      </c>
      <c r="B657" s="59" t="s">
        <v>2471</v>
      </c>
      <c r="C657" s="60" t="s">
        <v>2267</v>
      </c>
      <c r="D657" s="60" t="s">
        <v>2472</v>
      </c>
      <c r="E657" s="60" t="s">
        <v>1542</v>
      </c>
      <c r="F657" s="59" t="s">
        <v>487</v>
      </c>
      <c r="G657" s="61">
        <v>284709</v>
      </c>
      <c r="H657" s="123">
        <f t="shared" si="10"/>
        <v>57.974322687056478</v>
      </c>
    </row>
    <row r="658" spans="1:8">
      <c r="A658" s="58">
        <v>390190101102</v>
      </c>
      <c r="B658" s="59" t="s">
        <v>2473</v>
      </c>
      <c r="C658" s="60" t="s">
        <v>2474</v>
      </c>
      <c r="D658" s="60" t="s">
        <v>2475</v>
      </c>
      <c r="E658" s="60" t="s">
        <v>1225</v>
      </c>
      <c r="F658" s="59" t="s">
        <v>487</v>
      </c>
      <c r="G658" s="61">
        <v>284708</v>
      </c>
      <c r="H658" s="123">
        <f t="shared" si="10"/>
        <v>57.974119060466919</v>
      </c>
    </row>
    <row r="659" spans="1:8">
      <c r="A659" s="58">
        <v>395010500871</v>
      </c>
      <c r="B659" s="59" t="s">
        <v>2476</v>
      </c>
      <c r="C659" s="60" t="s">
        <v>2477</v>
      </c>
      <c r="D659" s="60" t="s">
        <v>2478</v>
      </c>
      <c r="E659" s="60" t="s">
        <v>738</v>
      </c>
      <c r="F659" s="59" t="s">
        <v>487</v>
      </c>
      <c r="G659" s="61">
        <v>284708</v>
      </c>
      <c r="H659" s="123">
        <f t="shared" si="10"/>
        <v>57.974119060466919</v>
      </c>
    </row>
    <row r="660" spans="1:8">
      <c r="A660" s="58">
        <v>371930600162</v>
      </c>
      <c r="B660" s="59" t="s">
        <v>2479</v>
      </c>
      <c r="C660" s="60" t="s">
        <v>2480</v>
      </c>
      <c r="D660" s="60" t="s">
        <v>2481</v>
      </c>
      <c r="E660" s="60" t="s">
        <v>2210</v>
      </c>
      <c r="F660" s="59" t="s">
        <v>451</v>
      </c>
      <c r="G660" s="61">
        <v>279808</v>
      </c>
      <c r="H660" s="123">
        <f t="shared" si="10"/>
        <v>56.976348771622604</v>
      </c>
    </row>
    <row r="661" spans="1:8">
      <c r="A661" s="58">
        <v>390820300281</v>
      </c>
      <c r="B661" s="59" t="s">
        <v>2482</v>
      </c>
      <c r="C661" s="60" t="s">
        <v>2483</v>
      </c>
      <c r="D661" s="60" t="s">
        <v>2484</v>
      </c>
      <c r="E661" s="60" t="s">
        <v>987</v>
      </c>
      <c r="F661" s="59" t="s">
        <v>451</v>
      </c>
      <c r="G661" s="61">
        <v>274906</v>
      </c>
      <c r="H661" s="123">
        <f t="shared" si="10"/>
        <v>55.978171229599162</v>
      </c>
    </row>
    <row r="662" spans="1:8">
      <c r="A662" s="58">
        <v>392811100116</v>
      </c>
      <c r="B662" s="59" t="s">
        <v>2485</v>
      </c>
      <c r="C662" s="60" t="s">
        <v>2486</v>
      </c>
      <c r="D662" s="60" t="s">
        <v>2487</v>
      </c>
      <c r="E662" s="60" t="s">
        <v>2488</v>
      </c>
      <c r="F662" s="59" t="s">
        <v>451</v>
      </c>
      <c r="G662" s="61">
        <v>274906</v>
      </c>
      <c r="H662" s="123">
        <f t="shared" si="10"/>
        <v>55.978171229599162</v>
      </c>
    </row>
    <row r="663" spans="1:8">
      <c r="A663" s="58">
        <v>396940730016</v>
      </c>
      <c r="B663" s="59" t="s">
        <v>703</v>
      </c>
      <c r="C663" s="60" t="s">
        <v>704</v>
      </c>
      <c r="D663" s="60" t="s">
        <v>705</v>
      </c>
      <c r="E663" s="60" t="s">
        <v>450</v>
      </c>
      <c r="F663" s="59" t="s">
        <v>487</v>
      </c>
      <c r="G663" s="61">
        <v>274906</v>
      </c>
      <c r="H663" s="123">
        <f t="shared" si="10"/>
        <v>55.978171229599162</v>
      </c>
    </row>
    <row r="664" spans="1:8">
      <c r="A664" s="58">
        <v>395050301103</v>
      </c>
      <c r="B664" s="59" t="s">
        <v>2489</v>
      </c>
      <c r="C664" s="60" t="s">
        <v>2490</v>
      </c>
      <c r="D664" s="60" t="s">
        <v>2491</v>
      </c>
      <c r="E664" s="60" t="s">
        <v>738</v>
      </c>
      <c r="F664" s="59" t="s">
        <v>487</v>
      </c>
      <c r="G664" s="61">
        <v>271319</v>
      </c>
      <c r="H664" s="123">
        <f t="shared" si="10"/>
        <v>55.247762652847214</v>
      </c>
    </row>
    <row r="665" spans="1:8">
      <c r="A665" s="58">
        <v>395090300401</v>
      </c>
      <c r="B665" s="59" t="s">
        <v>2492</v>
      </c>
      <c r="C665" s="60" t="s">
        <v>2493</v>
      </c>
      <c r="D665" s="60" t="s">
        <v>2494</v>
      </c>
      <c r="E665" s="60" t="s">
        <v>738</v>
      </c>
      <c r="F665" s="59" t="s">
        <v>487</v>
      </c>
      <c r="G665" s="61">
        <v>270881</v>
      </c>
      <c r="H665" s="123">
        <f t="shared" si="10"/>
        <v>55.158574206619903</v>
      </c>
    </row>
    <row r="666" spans="1:8">
      <c r="A666" s="58">
        <v>395000600177</v>
      </c>
      <c r="B666" s="59" t="s">
        <v>2495</v>
      </c>
      <c r="C666" s="60" t="s">
        <v>1827</v>
      </c>
      <c r="D666" s="60" t="s">
        <v>2496</v>
      </c>
      <c r="E666" s="60" t="s">
        <v>738</v>
      </c>
      <c r="F666" s="59" t="s">
        <v>451</v>
      </c>
      <c r="G666" s="61">
        <v>270443</v>
      </c>
      <c r="H666" s="123">
        <f t="shared" si="10"/>
        <v>55.069385760392592</v>
      </c>
    </row>
    <row r="667" spans="1:8">
      <c r="A667" s="58">
        <v>395110600300</v>
      </c>
      <c r="B667" s="59" t="s">
        <v>2497</v>
      </c>
      <c r="C667" s="60" t="s">
        <v>2498</v>
      </c>
      <c r="D667" s="60" t="s">
        <v>2499</v>
      </c>
      <c r="E667" s="60" t="s">
        <v>738</v>
      </c>
      <c r="F667" s="59" t="s">
        <v>451</v>
      </c>
      <c r="G667" s="61">
        <v>270443</v>
      </c>
      <c r="H667" s="123">
        <f t="shared" si="10"/>
        <v>55.069385760392592</v>
      </c>
    </row>
    <row r="668" spans="1:8">
      <c r="A668" s="58">
        <v>395161000960</v>
      </c>
      <c r="B668" s="59" t="s">
        <v>2500</v>
      </c>
      <c r="C668" s="60" t="s">
        <v>2501</v>
      </c>
      <c r="D668" s="60" t="s">
        <v>2502</v>
      </c>
      <c r="E668" s="60" t="s">
        <v>738</v>
      </c>
      <c r="F668" s="59" t="s">
        <v>451</v>
      </c>
      <c r="G668" s="61">
        <v>270443</v>
      </c>
      <c r="H668" s="123">
        <f t="shared" si="10"/>
        <v>55.069385760392592</v>
      </c>
    </row>
    <row r="669" spans="1:8">
      <c r="A669" s="58">
        <v>395750201355</v>
      </c>
      <c r="B669" s="59" t="s">
        <v>2503</v>
      </c>
      <c r="C669" s="60" t="s">
        <v>2504</v>
      </c>
      <c r="D669" s="60" t="s">
        <v>2505</v>
      </c>
      <c r="E669" s="60" t="s">
        <v>738</v>
      </c>
      <c r="F669" s="59" t="s">
        <v>487</v>
      </c>
      <c r="G669" s="61">
        <v>270443</v>
      </c>
      <c r="H669" s="123">
        <f t="shared" si="10"/>
        <v>55.069385760392592</v>
      </c>
    </row>
    <row r="670" spans="1:8">
      <c r="A670" s="58">
        <v>395970351498</v>
      </c>
      <c r="B670" s="59" t="s">
        <v>2506</v>
      </c>
      <c r="C670" s="60" t="s">
        <v>1712</v>
      </c>
      <c r="D670" s="60" t="s">
        <v>2020</v>
      </c>
      <c r="E670" s="60" t="s">
        <v>738</v>
      </c>
      <c r="F670" s="59" t="s">
        <v>451</v>
      </c>
      <c r="G670" s="61">
        <v>270443</v>
      </c>
      <c r="H670" s="123">
        <f t="shared" si="10"/>
        <v>55.069385760392592</v>
      </c>
    </row>
    <row r="671" spans="1:8">
      <c r="A671" s="58">
        <v>370850200973</v>
      </c>
      <c r="B671" s="59" t="s">
        <v>2507</v>
      </c>
      <c r="C671" s="60" t="s">
        <v>2508</v>
      </c>
      <c r="D671" s="60" t="s">
        <v>2509</v>
      </c>
      <c r="E671" s="60" t="s">
        <v>2510</v>
      </c>
      <c r="F671" s="59" t="s">
        <v>451</v>
      </c>
      <c r="G671" s="61">
        <v>270005</v>
      </c>
      <c r="H671" s="123">
        <f t="shared" si="10"/>
        <v>54.980197314165288</v>
      </c>
    </row>
    <row r="672" spans="1:8">
      <c r="A672" s="58">
        <v>390830800240</v>
      </c>
      <c r="B672" s="59" t="s">
        <v>2511</v>
      </c>
      <c r="C672" s="60" t="s">
        <v>2512</v>
      </c>
      <c r="D672" s="60" t="s">
        <v>2513</v>
      </c>
      <c r="E672" s="60" t="s">
        <v>1542</v>
      </c>
      <c r="F672" s="59" t="s">
        <v>451</v>
      </c>
      <c r="G672" s="61">
        <v>270005</v>
      </c>
      <c r="H672" s="123">
        <f t="shared" si="10"/>
        <v>54.980197314165288</v>
      </c>
    </row>
    <row r="673" spans="1:8">
      <c r="A673" s="58">
        <v>390960510189</v>
      </c>
      <c r="B673" s="59" t="s">
        <v>2514</v>
      </c>
      <c r="C673" s="60" t="s">
        <v>2515</v>
      </c>
      <c r="D673" s="60" t="s">
        <v>2516</v>
      </c>
      <c r="E673" s="60" t="s">
        <v>1542</v>
      </c>
      <c r="F673" s="59" t="s">
        <v>487</v>
      </c>
      <c r="G673" s="61">
        <v>270005</v>
      </c>
      <c r="H673" s="123">
        <f t="shared" si="10"/>
        <v>54.980197314165288</v>
      </c>
    </row>
    <row r="674" spans="1:8">
      <c r="A674" s="58">
        <v>396761202953</v>
      </c>
      <c r="B674" s="59" t="s">
        <v>21</v>
      </c>
      <c r="C674" s="60" t="s">
        <v>2517</v>
      </c>
      <c r="D674" s="60" t="s">
        <v>2518</v>
      </c>
      <c r="E674" s="60" t="s">
        <v>450</v>
      </c>
      <c r="F674" s="59" t="s">
        <v>487</v>
      </c>
      <c r="G674" s="61">
        <v>270005</v>
      </c>
      <c r="H674" s="123">
        <f t="shared" si="10"/>
        <v>54.980197314165288</v>
      </c>
    </row>
    <row r="675" spans="1:8">
      <c r="A675" s="58">
        <v>396931150104</v>
      </c>
      <c r="B675" s="59" t="s">
        <v>181</v>
      </c>
      <c r="C675" s="60" t="s">
        <v>2519</v>
      </c>
      <c r="D675" s="60" t="s">
        <v>2520</v>
      </c>
      <c r="E675" s="60" t="s">
        <v>450</v>
      </c>
      <c r="F675" s="59" t="s">
        <v>487</v>
      </c>
      <c r="G675" s="61">
        <v>270005</v>
      </c>
      <c r="H675" s="123">
        <f t="shared" si="10"/>
        <v>54.980197314165288</v>
      </c>
    </row>
    <row r="676" spans="1:8">
      <c r="A676" s="58">
        <v>396990104353</v>
      </c>
      <c r="B676" s="59" t="s">
        <v>266</v>
      </c>
      <c r="C676" s="60" t="s">
        <v>2521</v>
      </c>
      <c r="D676" s="60" t="s">
        <v>2522</v>
      </c>
      <c r="E676" s="60" t="s">
        <v>450</v>
      </c>
      <c r="F676" s="59" t="s">
        <v>487</v>
      </c>
      <c r="G676" s="61">
        <v>270005</v>
      </c>
      <c r="H676" s="123">
        <f t="shared" si="10"/>
        <v>54.980197314165288</v>
      </c>
    </row>
    <row r="677" spans="1:8">
      <c r="A677" s="58">
        <v>400121200404</v>
      </c>
      <c r="B677" s="59" t="s">
        <v>2523</v>
      </c>
      <c r="C677" s="60" t="s">
        <v>2524</v>
      </c>
      <c r="D677" s="60" t="s">
        <v>2525</v>
      </c>
      <c r="E677" s="60" t="s">
        <v>726</v>
      </c>
      <c r="F677" s="59" t="s">
        <v>451</v>
      </c>
      <c r="G677" s="61">
        <v>270005</v>
      </c>
      <c r="H677" s="123">
        <f t="shared" si="10"/>
        <v>54.980197314165288</v>
      </c>
    </row>
    <row r="678" spans="1:8">
      <c r="A678" s="58">
        <v>390890700287</v>
      </c>
      <c r="B678" s="59" t="s">
        <v>2526</v>
      </c>
      <c r="C678" s="60" t="s">
        <v>1834</v>
      </c>
      <c r="D678" s="60" t="s">
        <v>2527</v>
      </c>
      <c r="E678" s="60" t="s">
        <v>1689</v>
      </c>
      <c r="F678" s="59" t="s">
        <v>487</v>
      </c>
      <c r="G678" s="61">
        <v>265104</v>
      </c>
      <c r="H678" s="123">
        <f t="shared" si="10"/>
        <v>53.982223398731406</v>
      </c>
    </row>
    <row r="679" spans="1:8">
      <c r="A679" s="58">
        <v>390920900103</v>
      </c>
      <c r="B679" s="59" t="s">
        <v>2528</v>
      </c>
      <c r="C679" s="60" t="s">
        <v>2529</v>
      </c>
      <c r="D679" s="60" t="s">
        <v>2530</v>
      </c>
      <c r="E679" s="60" t="s">
        <v>1542</v>
      </c>
      <c r="F679" s="59" t="s">
        <v>451</v>
      </c>
      <c r="G679" s="61">
        <v>263238</v>
      </c>
      <c r="H679" s="123">
        <f t="shared" si="10"/>
        <v>53.602256182612329</v>
      </c>
    </row>
    <row r="680" spans="1:8">
      <c r="A680" s="58">
        <v>408890200043</v>
      </c>
      <c r="B680" s="59" t="s">
        <v>2531</v>
      </c>
      <c r="C680" s="60" t="s">
        <v>2532</v>
      </c>
      <c r="D680" s="60" t="s">
        <v>2533</v>
      </c>
      <c r="E680" s="60" t="s">
        <v>742</v>
      </c>
      <c r="F680" s="59" t="s">
        <v>451</v>
      </c>
      <c r="G680" s="61">
        <v>263238</v>
      </c>
      <c r="H680" s="123">
        <f t="shared" si="10"/>
        <v>53.602256182612329</v>
      </c>
    </row>
    <row r="681" spans="1:8">
      <c r="A681" s="58">
        <v>408941200086</v>
      </c>
      <c r="B681" s="59" t="s">
        <v>2534</v>
      </c>
      <c r="C681" s="60" t="s">
        <v>2535</v>
      </c>
      <c r="D681" s="60" t="s">
        <v>2536</v>
      </c>
      <c r="E681" s="60" t="s">
        <v>742</v>
      </c>
      <c r="F681" s="59" t="s">
        <v>451</v>
      </c>
      <c r="G681" s="61">
        <v>263238</v>
      </c>
      <c r="H681" s="123">
        <f t="shared" si="10"/>
        <v>53.602256182612329</v>
      </c>
    </row>
    <row r="682" spans="1:8">
      <c r="A682" s="58">
        <v>390200400596</v>
      </c>
      <c r="B682" s="59" t="s">
        <v>2537</v>
      </c>
      <c r="C682" s="60" t="s">
        <v>2538</v>
      </c>
      <c r="D682" s="60" t="s">
        <v>2539</v>
      </c>
      <c r="E682" s="60" t="s">
        <v>1542</v>
      </c>
      <c r="F682" s="59" t="s">
        <v>451</v>
      </c>
      <c r="G682" s="61">
        <v>261398</v>
      </c>
      <c r="H682" s="123">
        <f t="shared" si="10"/>
        <v>53.227583257821806</v>
      </c>
    </row>
    <row r="683" spans="1:8">
      <c r="A683" s="58">
        <v>396921120592</v>
      </c>
      <c r="B683" s="59" t="s">
        <v>291</v>
      </c>
      <c r="C683" s="60" t="s">
        <v>2540</v>
      </c>
      <c r="D683" s="60" t="s">
        <v>2541</v>
      </c>
      <c r="E683" s="60" t="s">
        <v>450</v>
      </c>
      <c r="F683" s="59" t="s">
        <v>487</v>
      </c>
      <c r="G683" s="61">
        <v>260202</v>
      </c>
      <c r="H683" s="123">
        <f t="shared" si="10"/>
        <v>52.984045856707972</v>
      </c>
    </row>
    <row r="684" spans="1:8">
      <c r="A684" s="58">
        <v>396970250540</v>
      </c>
      <c r="B684" s="59" t="s">
        <v>211</v>
      </c>
      <c r="C684" s="60" t="s">
        <v>2542</v>
      </c>
      <c r="D684" s="60" t="s">
        <v>2543</v>
      </c>
      <c r="E684" s="60" t="s">
        <v>450</v>
      </c>
      <c r="F684" s="59" t="s">
        <v>487</v>
      </c>
      <c r="G684" s="61">
        <v>257752</v>
      </c>
      <c r="H684" s="123">
        <f t="shared" si="10"/>
        <v>52.485160712285811</v>
      </c>
    </row>
    <row r="685" spans="1:8">
      <c r="A685" s="58">
        <v>389860100015</v>
      </c>
      <c r="B685" s="59" t="s">
        <v>2544</v>
      </c>
      <c r="C685" s="60" t="s">
        <v>2545</v>
      </c>
      <c r="D685" s="60" t="s">
        <v>2546</v>
      </c>
      <c r="E685" s="60" t="s">
        <v>825</v>
      </c>
      <c r="F685" s="59" t="s">
        <v>487</v>
      </c>
      <c r="G685" s="61">
        <v>250400</v>
      </c>
      <c r="H685" s="123">
        <f t="shared" si="10"/>
        <v>50.988098025840216</v>
      </c>
    </row>
    <row r="686" spans="1:8">
      <c r="A686" s="58">
        <v>390911001848</v>
      </c>
      <c r="B686" s="59" t="s">
        <v>2547</v>
      </c>
      <c r="C686" s="60" t="s">
        <v>2548</v>
      </c>
      <c r="D686" s="60" t="s">
        <v>2549</v>
      </c>
      <c r="E686" s="60" t="s">
        <v>1065</v>
      </c>
      <c r="F686" s="59" t="s">
        <v>451</v>
      </c>
      <c r="G686" s="61">
        <v>250400</v>
      </c>
      <c r="H686" s="123">
        <f t="shared" si="10"/>
        <v>50.988098025840216</v>
      </c>
    </row>
    <row r="687" spans="1:8">
      <c r="A687" s="58">
        <v>391910300147</v>
      </c>
      <c r="B687" s="59" t="s">
        <v>2550</v>
      </c>
      <c r="C687" s="60" t="s">
        <v>2551</v>
      </c>
      <c r="D687" s="60" t="s">
        <v>2552</v>
      </c>
      <c r="E687" s="60" t="s">
        <v>1426</v>
      </c>
      <c r="F687" s="59" t="s">
        <v>451</v>
      </c>
      <c r="G687" s="61">
        <v>250400</v>
      </c>
      <c r="H687" s="123">
        <f t="shared" si="10"/>
        <v>50.988098025840216</v>
      </c>
    </row>
    <row r="688" spans="1:8">
      <c r="A688" s="58">
        <v>397160700090</v>
      </c>
      <c r="B688" s="59" t="s">
        <v>2553</v>
      </c>
      <c r="C688" s="60" t="s">
        <v>2554</v>
      </c>
      <c r="D688" s="60" t="s">
        <v>2555</v>
      </c>
      <c r="E688" s="60" t="s">
        <v>753</v>
      </c>
      <c r="F688" s="59" t="s">
        <v>487</v>
      </c>
      <c r="G688" s="61">
        <v>250060</v>
      </c>
      <c r="H688" s="123">
        <f t="shared" si="10"/>
        <v>50.918864985389796</v>
      </c>
    </row>
    <row r="689" spans="1:8">
      <c r="A689" s="58">
        <v>395001200342</v>
      </c>
      <c r="B689" s="59" t="s">
        <v>2556</v>
      </c>
      <c r="C689" s="60" t="s">
        <v>570</v>
      </c>
      <c r="D689" s="60" t="s">
        <v>2557</v>
      </c>
      <c r="E689" s="60" t="s">
        <v>753</v>
      </c>
      <c r="F689" s="59" t="s">
        <v>451</v>
      </c>
      <c r="G689" s="61">
        <v>247225</v>
      </c>
      <c r="H689" s="123">
        <f t="shared" si="10"/>
        <v>50.341583603987011</v>
      </c>
    </row>
    <row r="690" spans="1:8">
      <c r="A690" s="58">
        <v>396990906603</v>
      </c>
      <c r="B690" s="59" t="s">
        <v>423</v>
      </c>
      <c r="C690" s="60" t="s">
        <v>2558</v>
      </c>
      <c r="D690" s="60" t="s">
        <v>2559</v>
      </c>
      <c r="E690" s="60" t="s">
        <v>450</v>
      </c>
      <c r="F690" s="59" t="s">
        <v>451</v>
      </c>
      <c r="G690" s="61">
        <v>247225</v>
      </c>
      <c r="H690" s="123">
        <f t="shared" si="10"/>
        <v>50.341583603987011</v>
      </c>
    </row>
    <row r="691" spans="1:8">
      <c r="A691" s="58">
        <v>370960905280</v>
      </c>
      <c r="B691" s="59" t="s">
        <v>2560</v>
      </c>
      <c r="C691" s="60" t="s">
        <v>2561</v>
      </c>
      <c r="D691" s="60" t="s">
        <v>2562</v>
      </c>
      <c r="E691" s="60" t="s">
        <v>1419</v>
      </c>
      <c r="F691" s="59" t="s">
        <v>487</v>
      </c>
      <c r="G691" s="61">
        <v>245937</v>
      </c>
      <c r="H691" s="123">
        <f t="shared" si="10"/>
        <v>50.079312556633646</v>
      </c>
    </row>
    <row r="692" spans="1:8">
      <c r="A692" s="58">
        <v>395000601084</v>
      </c>
      <c r="B692" s="59" t="s">
        <v>2563</v>
      </c>
      <c r="C692" s="60" t="s">
        <v>2564</v>
      </c>
      <c r="D692" s="60" t="s">
        <v>2565</v>
      </c>
      <c r="E692" s="60" t="s">
        <v>738</v>
      </c>
      <c r="F692" s="59" t="s">
        <v>451</v>
      </c>
      <c r="G692" s="61">
        <v>245937</v>
      </c>
      <c r="H692" s="123">
        <f t="shared" si="10"/>
        <v>50.079312556633646</v>
      </c>
    </row>
    <row r="693" spans="1:8">
      <c r="A693" s="58">
        <v>395060500732</v>
      </c>
      <c r="B693" s="59" t="s">
        <v>2566</v>
      </c>
      <c r="C693" s="60" t="s">
        <v>2567</v>
      </c>
      <c r="D693" s="60" t="s">
        <v>2568</v>
      </c>
      <c r="E693" s="60" t="s">
        <v>753</v>
      </c>
      <c r="F693" s="59" t="s">
        <v>451</v>
      </c>
      <c r="G693" s="61">
        <v>245937</v>
      </c>
      <c r="H693" s="123">
        <f t="shared" si="10"/>
        <v>50.079312556633646</v>
      </c>
    </row>
    <row r="694" spans="1:8">
      <c r="A694" s="58">
        <v>395750201363</v>
      </c>
      <c r="B694" s="59" t="s">
        <v>2569</v>
      </c>
      <c r="C694" s="60" t="s">
        <v>2504</v>
      </c>
      <c r="D694" s="60" t="s">
        <v>2570</v>
      </c>
      <c r="E694" s="60" t="s">
        <v>738</v>
      </c>
      <c r="F694" s="59" t="s">
        <v>487</v>
      </c>
      <c r="G694" s="61">
        <v>245937</v>
      </c>
      <c r="H694" s="123">
        <f t="shared" si="10"/>
        <v>50.079312556633646</v>
      </c>
    </row>
    <row r="695" spans="1:8">
      <c r="A695" s="58">
        <v>395750301490</v>
      </c>
      <c r="B695" s="59" t="s">
        <v>2571</v>
      </c>
      <c r="C695" s="60" t="s">
        <v>2572</v>
      </c>
      <c r="D695" s="60" t="s">
        <v>2573</v>
      </c>
      <c r="E695" s="60" t="s">
        <v>753</v>
      </c>
      <c r="F695" s="59" t="s">
        <v>487</v>
      </c>
      <c r="G695" s="61">
        <v>245937</v>
      </c>
      <c r="H695" s="123">
        <f t="shared" si="10"/>
        <v>50.079312556633646</v>
      </c>
    </row>
    <row r="696" spans="1:8">
      <c r="A696" s="58">
        <v>395990221311</v>
      </c>
      <c r="B696" s="59" t="s">
        <v>2574</v>
      </c>
      <c r="C696" s="60" t="s">
        <v>1827</v>
      </c>
      <c r="D696" s="60" t="s">
        <v>2575</v>
      </c>
      <c r="E696" s="60" t="s">
        <v>753</v>
      </c>
      <c r="F696" s="59" t="s">
        <v>451</v>
      </c>
      <c r="G696" s="61">
        <v>245937</v>
      </c>
      <c r="H696" s="123">
        <f t="shared" si="10"/>
        <v>50.079312556633646</v>
      </c>
    </row>
    <row r="697" spans="1:8">
      <c r="A697" s="58">
        <v>395990752138</v>
      </c>
      <c r="B697" s="59" t="s">
        <v>2576</v>
      </c>
      <c r="C697" s="60" t="s">
        <v>2214</v>
      </c>
      <c r="D697" s="60" t="s">
        <v>2577</v>
      </c>
      <c r="E697" s="60" t="s">
        <v>738</v>
      </c>
      <c r="F697" s="59" t="s">
        <v>451</v>
      </c>
      <c r="G697" s="61">
        <v>245937</v>
      </c>
      <c r="H697" s="123">
        <f t="shared" si="10"/>
        <v>50.079312556633646</v>
      </c>
    </row>
    <row r="698" spans="1:8">
      <c r="A698" s="58">
        <v>352180100397</v>
      </c>
      <c r="B698" s="59" t="s">
        <v>2578</v>
      </c>
      <c r="C698" s="60" t="s">
        <v>2579</v>
      </c>
      <c r="D698" s="60" t="s">
        <v>2580</v>
      </c>
      <c r="E698" s="60" t="s">
        <v>742</v>
      </c>
      <c r="F698" s="59" t="s">
        <v>451</v>
      </c>
      <c r="G698" s="61">
        <v>245499</v>
      </c>
      <c r="H698" s="123">
        <f t="shared" si="10"/>
        <v>49.990124110406342</v>
      </c>
    </row>
    <row r="699" spans="1:8">
      <c r="A699" s="58">
        <v>371080200925</v>
      </c>
      <c r="B699" s="59" t="s">
        <v>2581</v>
      </c>
      <c r="C699" s="60" t="s">
        <v>2582</v>
      </c>
      <c r="D699" s="60" t="s">
        <v>2583</v>
      </c>
      <c r="E699" s="60" t="s">
        <v>1439</v>
      </c>
      <c r="F699" s="59" t="s">
        <v>451</v>
      </c>
      <c r="G699" s="61">
        <v>245499</v>
      </c>
      <c r="H699" s="123">
        <f t="shared" si="10"/>
        <v>49.990124110406342</v>
      </c>
    </row>
    <row r="700" spans="1:8">
      <c r="A700" s="58">
        <v>371120102611</v>
      </c>
      <c r="B700" s="59" t="s">
        <v>2584</v>
      </c>
      <c r="C700" s="60" t="s">
        <v>2585</v>
      </c>
      <c r="D700" s="60" t="s">
        <v>2586</v>
      </c>
      <c r="E700" s="60" t="s">
        <v>1684</v>
      </c>
      <c r="F700" s="59" t="s">
        <v>451</v>
      </c>
      <c r="G700" s="61">
        <v>245499</v>
      </c>
      <c r="H700" s="123">
        <f t="shared" si="10"/>
        <v>49.990124110406342</v>
      </c>
    </row>
    <row r="701" spans="1:8">
      <c r="A701" s="58">
        <v>371960400818</v>
      </c>
      <c r="B701" s="59" t="s">
        <v>2587</v>
      </c>
      <c r="C701" s="60" t="s">
        <v>2588</v>
      </c>
      <c r="D701" s="60" t="s">
        <v>2589</v>
      </c>
      <c r="E701" s="60" t="s">
        <v>1439</v>
      </c>
      <c r="F701" s="59" t="s">
        <v>451</v>
      </c>
      <c r="G701" s="61">
        <v>245499</v>
      </c>
      <c r="H701" s="123">
        <f t="shared" si="10"/>
        <v>49.990124110406342</v>
      </c>
    </row>
    <row r="702" spans="1:8">
      <c r="A702" s="58">
        <v>371980601259</v>
      </c>
      <c r="B702" s="59" t="s">
        <v>2590</v>
      </c>
      <c r="C702" s="60" t="s">
        <v>2423</v>
      </c>
      <c r="D702" s="60" t="s">
        <v>2424</v>
      </c>
      <c r="E702" s="60" t="s">
        <v>726</v>
      </c>
      <c r="F702" s="59" t="s">
        <v>451</v>
      </c>
      <c r="G702" s="61">
        <v>245499</v>
      </c>
      <c r="H702" s="123">
        <f t="shared" si="10"/>
        <v>49.990124110406342</v>
      </c>
    </row>
    <row r="703" spans="1:8">
      <c r="A703" s="58">
        <v>389900500402</v>
      </c>
      <c r="B703" s="59" t="s">
        <v>2591</v>
      </c>
      <c r="C703" s="60" t="s">
        <v>1663</v>
      </c>
      <c r="D703" s="60" t="s">
        <v>1664</v>
      </c>
      <c r="E703" s="60" t="s">
        <v>825</v>
      </c>
      <c r="F703" s="59" t="s">
        <v>451</v>
      </c>
      <c r="G703" s="61">
        <v>245499</v>
      </c>
      <c r="H703" s="123">
        <f t="shared" si="10"/>
        <v>49.990124110406342</v>
      </c>
    </row>
    <row r="704" spans="1:8">
      <c r="A704" s="58">
        <v>390020800341</v>
      </c>
      <c r="B704" s="59" t="s">
        <v>2592</v>
      </c>
      <c r="C704" s="60" t="s">
        <v>2593</v>
      </c>
      <c r="D704" s="60" t="s">
        <v>2594</v>
      </c>
      <c r="E704" s="60" t="s">
        <v>1065</v>
      </c>
      <c r="F704" s="59" t="s">
        <v>487</v>
      </c>
      <c r="G704" s="61">
        <v>245499</v>
      </c>
      <c r="H704" s="123">
        <f t="shared" si="10"/>
        <v>49.990124110406342</v>
      </c>
    </row>
    <row r="705" spans="1:8">
      <c r="A705" s="58">
        <v>390061000839</v>
      </c>
      <c r="B705" s="59" t="s">
        <v>2595</v>
      </c>
      <c r="C705" s="60" t="s">
        <v>2276</v>
      </c>
      <c r="D705" s="60" t="s">
        <v>2596</v>
      </c>
      <c r="E705" s="60" t="s">
        <v>1791</v>
      </c>
      <c r="F705" s="59" t="s">
        <v>487</v>
      </c>
      <c r="G705" s="61">
        <v>245499</v>
      </c>
      <c r="H705" s="123">
        <f t="shared" si="10"/>
        <v>49.990124110406342</v>
      </c>
    </row>
    <row r="706" spans="1:8">
      <c r="A706" s="58">
        <v>390160600546</v>
      </c>
      <c r="B706" s="59" t="s">
        <v>2597</v>
      </c>
      <c r="C706" s="60" t="s">
        <v>2598</v>
      </c>
      <c r="D706" s="60" t="s">
        <v>2599</v>
      </c>
      <c r="E706" s="60" t="s">
        <v>1542</v>
      </c>
      <c r="F706" s="59" t="s">
        <v>451</v>
      </c>
      <c r="G706" s="61">
        <v>245499</v>
      </c>
      <c r="H706" s="123">
        <f t="shared" ref="H706:H769" si="11">G706/4910.95</f>
        <v>49.990124110406342</v>
      </c>
    </row>
    <row r="707" spans="1:8">
      <c r="A707" s="58">
        <v>390800200264</v>
      </c>
      <c r="B707" s="59" t="s">
        <v>2600</v>
      </c>
      <c r="C707" s="60" t="s">
        <v>2601</v>
      </c>
      <c r="D707" s="60" t="s">
        <v>2602</v>
      </c>
      <c r="E707" s="60" t="s">
        <v>1225</v>
      </c>
      <c r="F707" s="59" t="s">
        <v>487</v>
      </c>
      <c r="G707" s="61">
        <v>245499</v>
      </c>
      <c r="H707" s="123">
        <f t="shared" si="11"/>
        <v>49.990124110406342</v>
      </c>
    </row>
    <row r="708" spans="1:8">
      <c r="A708" s="58">
        <v>390851100639</v>
      </c>
      <c r="B708" s="59" t="s">
        <v>2603</v>
      </c>
      <c r="C708" s="60" t="s">
        <v>2604</v>
      </c>
      <c r="D708" s="60" t="s">
        <v>2605</v>
      </c>
      <c r="E708" s="60" t="s">
        <v>1542</v>
      </c>
      <c r="F708" s="59" t="s">
        <v>487</v>
      </c>
      <c r="G708" s="61">
        <v>245499</v>
      </c>
      <c r="H708" s="123">
        <f t="shared" si="11"/>
        <v>49.990124110406342</v>
      </c>
    </row>
    <row r="709" spans="1:8">
      <c r="A709" s="58">
        <v>390871001211</v>
      </c>
      <c r="B709" s="59" t="s">
        <v>2606</v>
      </c>
      <c r="C709" s="60" t="s">
        <v>1403</v>
      </c>
      <c r="D709" s="60" t="s">
        <v>2607</v>
      </c>
      <c r="E709" s="60" t="s">
        <v>1542</v>
      </c>
      <c r="F709" s="59" t="s">
        <v>451</v>
      </c>
      <c r="G709" s="61">
        <v>245499</v>
      </c>
      <c r="H709" s="123">
        <f t="shared" si="11"/>
        <v>49.990124110406342</v>
      </c>
    </row>
    <row r="710" spans="1:8">
      <c r="A710" s="58">
        <v>390900400031</v>
      </c>
      <c r="B710" s="59" t="s">
        <v>2608</v>
      </c>
      <c r="C710" s="60" t="s">
        <v>2609</v>
      </c>
      <c r="D710" s="60" t="s">
        <v>2610</v>
      </c>
      <c r="E710" s="60" t="s">
        <v>1225</v>
      </c>
      <c r="F710" s="59" t="s">
        <v>487</v>
      </c>
      <c r="G710" s="61">
        <v>245499</v>
      </c>
      <c r="H710" s="123">
        <f t="shared" si="11"/>
        <v>49.990124110406342</v>
      </c>
    </row>
    <row r="711" spans="1:8">
      <c r="A711" s="58">
        <v>390901200761</v>
      </c>
      <c r="B711" s="59" t="s">
        <v>2611</v>
      </c>
      <c r="C711" s="60" t="s">
        <v>2612</v>
      </c>
      <c r="D711" s="60" t="s">
        <v>2613</v>
      </c>
      <c r="E711" s="60" t="s">
        <v>1535</v>
      </c>
      <c r="F711" s="59" t="s">
        <v>451</v>
      </c>
      <c r="G711" s="61">
        <v>245499</v>
      </c>
      <c r="H711" s="123">
        <f t="shared" si="11"/>
        <v>49.990124110406342</v>
      </c>
    </row>
    <row r="712" spans="1:8">
      <c r="A712" s="58">
        <v>390991010834</v>
      </c>
      <c r="B712" s="59" t="s">
        <v>2614</v>
      </c>
      <c r="C712" s="60" t="s">
        <v>2276</v>
      </c>
      <c r="D712" s="60" t="s">
        <v>2615</v>
      </c>
      <c r="E712" s="60" t="s">
        <v>1791</v>
      </c>
      <c r="F712" s="59" t="s">
        <v>487</v>
      </c>
      <c r="G712" s="61">
        <v>245499</v>
      </c>
      <c r="H712" s="123">
        <f t="shared" si="11"/>
        <v>49.990124110406342</v>
      </c>
    </row>
    <row r="713" spans="1:8">
      <c r="A713" s="58">
        <v>391111000165</v>
      </c>
      <c r="B713" s="59" t="s">
        <v>2616</v>
      </c>
      <c r="C713" s="60" t="s">
        <v>2617</v>
      </c>
      <c r="D713" s="60" t="s">
        <v>2618</v>
      </c>
      <c r="E713" s="60" t="s">
        <v>1798</v>
      </c>
      <c r="F713" s="59" t="s">
        <v>451</v>
      </c>
      <c r="G713" s="61">
        <v>245499</v>
      </c>
      <c r="H713" s="123">
        <f t="shared" si="11"/>
        <v>49.990124110406342</v>
      </c>
    </row>
    <row r="714" spans="1:8">
      <c r="A714" s="58">
        <v>391930500177</v>
      </c>
      <c r="B714" s="59" t="s">
        <v>2619</v>
      </c>
      <c r="C714" s="60" t="s">
        <v>2620</v>
      </c>
      <c r="D714" s="60" t="s">
        <v>2621</v>
      </c>
      <c r="E714" s="60" t="s">
        <v>1426</v>
      </c>
      <c r="F714" s="59" t="s">
        <v>451</v>
      </c>
      <c r="G714" s="61">
        <v>245499</v>
      </c>
      <c r="H714" s="123">
        <f t="shared" si="11"/>
        <v>49.990124110406342</v>
      </c>
    </row>
    <row r="715" spans="1:8">
      <c r="A715" s="58">
        <v>393130300148</v>
      </c>
      <c r="B715" s="59" t="s">
        <v>2622</v>
      </c>
      <c r="C715" s="60" t="s">
        <v>2309</v>
      </c>
      <c r="D715" s="60" t="s">
        <v>2623</v>
      </c>
      <c r="E715" s="60" t="s">
        <v>887</v>
      </c>
      <c r="F715" s="59" t="s">
        <v>451</v>
      </c>
      <c r="G715" s="61">
        <v>245499</v>
      </c>
      <c r="H715" s="123">
        <f t="shared" si="11"/>
        <v>49.990124110406342</v>
      </c>
    </row>
    <row r="716" spans="1:8">
      <c r="A716" s="58">
        <v>393181000173</v>
      </c>
      <c r="B716" s="59" t="s">
        <v>2624</v>
      </c>
      <c r="C716" s="60" t="s">
        <v>2625</v>
      </c>
      <c r="D716" s="60" t="s">
        <v>2626</v>
      </c>
      <c r="E716" s="60" t="s">
        <v>1215</v>
      </c>
      <c r="F716" s="59" t="s">
        <v>487</v>
      </c>
      <c r="G716" s="61">
        <v>245499</v>
      </c>
      <c r="H716" s="123">
        <f t="shared" si="11"/>
        <v>49.990124110406342</v>
      </c>
    </row>
    <row r="717" spans="1:8">
      <c r="A717" s="58">
        <v>393901200124</v>
      </c>
      <c r="B717" s="59" t="s">
        <v>2627</v>
      </c>
      <c r="C717" s="60" t="s">
        <v>2628</v>
      </c>
      <c r="D717" s="60" t="s">
        <v>2629</v>
      </c>
      <c r="E717" s="60" t="s">
        <v>2630</v>
      </c>
      <c r="F717" s="59" t="s">
        <v>487</v>
      </c>
      <c r="G717" s="61">
        <v>245499</v>
      </c>
      <c r="H717" s="123">
        <f t="shared" si="11"/>
        <v>49.990124110406342</v>
      </c>
    </row>
    <row r="718" spans="1:8">
      <c r="A718" s="58">
        <v>395010900268</v>
      </c>
      <c r="B718" s="59" t="s">
        <v>2631</v>
      </c>
      <c r="C718" s="60" t="s">
        <v>2632</v>
      </c>
      <c r="D718" s="60" t="s">
        <v>2633</v>
      </c>
      <c r="E718" s="60" t="s">
        <v>738</v>
      </c>
      <c r="F718" s="59" t="s">
        <v>451</v>
      </c>
      <c r="G718" s="61">
        <v>245499</v>
      </c>
      <c r="H718" s="123">
        <f t="shared" si="11"/>
        <v>49.990124110406342</v>
      </c>
    </row>
    <row r="719" spans="1:8">
      <c r="A719" s="58">
        <v>395040100797</v>
      </c>
      <c r="B719" s="59" t="s">
        <v>2634</v>
      </c>
      <c r="C719" s="60" t="s">
        <v>2635</v>
      </c>
      <c r="D719" s="60" t="s">
        <v>2636</v>
      </c>
      <c r="E719" s="60" t="s">
        <v>738</v>
      </c>
      <c r="F719" s="59" t="s">
        <v>487</v>
      </c>
      <c r="G719" s="61">
        <v>245499</v>
      </c>
      <c r="H719" s="123">
        <f t="shared" si="11"/>
        <v>49.990124110406342</v>
      </c>
    </row>
    <row r="720" spans="1:8">
      <c r="A720" s="58">
        <v>395040101840</v>
      </c>
      <c r="B720" s="59" t="s">
        <v>2637</v>
      </c>
      <c r="C720" s="60" t="s">
        <v>2638</v>
      </c>
      <c r="D720" s="60" t="s">
        <v>2639</v>
      </c>
      <c r="E720" s="60" t="s">
        <v>738</v>
      </c>
      <c r="F720" s="59" t="s">
        <v>487</v>
      </c>
      <c r="G720" s="61">
        <v>245499</v>
      </c>
      <c r="H720" s="123">
        <f t="shared" si="11"/>
        <v>49.990124110406342</v>
      </c>
    </row>
    <row r="721" spans="1:8">
      <c r="A721" s="58">
        <v>395040505061</v>
      </c>
      <c r="B721" s="59" t="s">
        <v>2640</v>
      </c>
      <c r="C721" s="60" t="s">
        <v>2641</v>
      </c>
      <c r="D721" s="60" t="s">
        <v>1692</v>
      </c>
      <c r="E721" s="60" t="s">
        <v>753</v>
      </c>
      <c r="F721" s="59" t="s">
        <v>487</v>
      </c>
      <c r="G721" s="61">
        <v>245499</v>
      </c>
      <c r="H721" s="123">
        <f t="shared" si="11"/>
        <v>49.990124110406342</v>
      </c>
    </row>
    <row r="722" spans="1:8">
      <c r="A722" s="58">
        <v>395040505126</v>
      </c>
      <c r="B722" s="59" t="s">
        <v>2642</v>
      </c>
      <c r="C722" s="60" t="s">
        <v>2643</v>
      </c>
      <c r="D722" s="60" t="s">
        <v>1692</v>
      </c>
      <c r="E722" s="60" t="s">
        <v>753</v>
      </c>
      <c r="F722" s="59" t="s">
        <v>487</v>
      </c>
      <c r="G722" s="61">
        <v>245499</v>
      </c>
      <c r="H722" s="123">
        <f t="shared" si="11"/>
        <v>49.990124110406342</v>
      </c>
    </row>
    <row r="723" spans="1:8">
      <c r="A723" s="58">
        <v>395050101562</v>
      </c>
      <c r="B723" s="59" t="s">
        <v>2644</v>
      </c>
      <c r="C723" s="60" t="s">
        <v>2645</v>
      </c>
      <c r="D723" s="60" t="s">
        <v>1586</v>
      </c>
      <c r="E723" s="60" t="s">
        <v>753</v>
      </c>
      <c r="F723" s="59" t="s">
        <v>487</v>
      </c>
      <c r="G723" s="61">
        <v>245499</v>
      </c>
      <c r="H723" s="123">
        <f t="shared" si="11"/>
        <v>49.990124110406342</v>
      </c>
    </row>
    <row r="724" spans="1:8">
      <c r="A724" s="58">
        <v>395051201960</v>
      </c>
      <c r="B724" s="59" t="s">
        <v>2646</v>
      </c>
      <c r="C724" s="60" t="s">
        <v>2647</v>
      </c>
      <c r="D724" s="60" t="s">
        <v>2648</v>
      </c>
      <c r="E724" s="60" t="s">
        <v>738</v>
      </c>
      <c r="F724" s="59" t="s">
        <v>451</v>
      </c>
      <c r="G724" s="61">
        <v>245499</v>
      </c>
      <c r="H724" s="123">
        <f t="shared" si="11"/>
        <v>49.990124110406342</v>
      </c>
    </row>
    <row r="725" spans="1:8">
      <c r="A725" s="58">
        <v>395060300113</v>
      </c>
      <c r="B725" s="59" t="s">
        <v>2649</v>
      </c>
      <c r="C725" s="60" t="s">
        <v>2650</v>
      </c>
      <c r="D725" s="60" t="s">
        <v>2651</v>
      </c>
      <c r="E725" s="60" t="s">
        <v>753</v>
      </c>
      <c r="F725" s="59" t="s">
        <v>487</v>
      </c>
      <c r="G725" s="61">
        <v>245499</v>
      </c>
      <c r="H725" s="123">
        <f t="shared" si="11"/>
        <v>49.990124110406342</v>
      </c>
    </row>
    <row r="726" spans="1:8">
      <c r="A726" s="58">
        <v>395070200982</v>
      </c>
      <c r="B726" s="59" t="s">
        <v>2652</v>
      </c>
      <c r="C726" s="60" t="s">
        <v>2653</v>
      </c>
      <c r="D726" s="60" t="s">
        <v>2654</v>
      </c>
      <c r="E726" s="60" t="s">
        <v>738</v>
      </c>
      <c r="F726" s="59" t="s">
        <v>451</v>
      </c>
      <c r="G726" s="61">
        <v>245499</v>
      </c>
      <c r="H726" s="123">
        <f t="shared" si="11"/>
        <v>49.990124110406342</v>
      </c>
    </row>
    <row r="727" spans="1:8">
      <c r="A727" s="58">
        <v>395080901130</v>
      </c>
      <c r="B727" s="59" t="s">
        <v>2655</v>
      </c>
      <c r="C727" s="60" t="s">
        <v>2572</v>
      </c>
      <c r="D727" s="60" t="s">
        <v>2656</v>
      </c>
      <c r="E727" s="60" t="s">
        <v>738</v>
      </c>
      <c r="F727" s="59" t="s">
        <v>451</v>
      </c>
      <c r="G727" s="61">
        <v>245499</v>
      </c>
      <c r="H727" s="123">
        <f t="shared" si="11"/>
        <v>49.990124110406342</v>
      </c>
    </row>
    <row r="728" spans="1:8">
      <c r="A728" s="58">
        <v>395091201547</v>
      </c>
      <c r="B728" s="59" t="s">
        <v>2657</v>
      </c>
      <c r="C728" s="60" t="s">
        <v>2658</v>
      </c>
      <c r="D728" s="60" t="s">
        <v>2659</v>
      </c>
      <c r="E728" s="60" t="s">
        <v>738</v>
      </c>
      <c r="F728" s="59" t="s">
        <v>451</v>
      </c>
      <c r="G728" s="61">
        <v>245499</v>
      </c>
      <c r="H728" s="123">
        <f t="shared" si="11"/>
        <v>49.990124110406342</v>
      </c>
    </row>
    <row r="729" spans="1:8">
      <c r="A729" s="58">
        <v>395110700070</v>
      </c>
      <c r="B729" s="59" t="s">
        <v>2660</v>
      </c>
      <c r="C729" s="60" t="s">
        <v>2661</v>
      </c>
      <c r="D729" s="60" t="s">
        <v>1668</v>
      </c>
      <c r="E729" s="60" t="s">
        <v>753</v>
      </c>
      <c r="F729" s="59" t="s">
        <v>451</v>
      </c>
      <c r="G729" s="61">
        <v>245499</v>
      </c>
      <c r="H729" s="123">
        <f t="shared" si="11"/>
        <v>49.990124110406342</v>
      </c>
    </row>
    <row r="730" spans="1:8">
      <c r="A730" s="58">
        <v>395120300771</v>
      </c>
      <c r="B730" s="59" t="s">
        <v>2662</v>
      </c>
      <c r="C730" s="60" t="s">
        <v>2002</v>
      </c>
      <c r="D730" s="60" t="s">
        <v>1495</v>
      </c>
      <c r="E730" s="60" t="s">
        <v>738</v>
      </c>
      <c r="F730" s="59" t="s">
        <v>487</v>
      </c>
      <c r="G730" s="61">
        <v>245499</v>
      </c>
      <c r="H730" s="123">
        <f t="shared" si="11"/>
        <v>49.990124110406342</v>
      </c>
    </row>
    <row r="731" spans="1:8">
      <c r="A731" s="58">
        <v>395120300797</v>
      </c>
      <c r="B731" s="59" t="s">
        <v>2663</v>
      </c>
      <c r="C731" s="60" t="s">
        <v>2002</v>
      </c>
      <c r="D731" s="60" t="s">
        <v>1495</v>
      </c>
      <c r="E731" s="60" t="s">
        <v>738</v>
      </c>
      <c r="F731" s="59" t="s">
        <v>487</v>
      </c>
      <c r="G731" s="61">
        <v>245499</v>
      </c>
      <c r="H731" s="123">
        <f t="shared" si="11"/>
        <v>49.990124110406342</v>
      </c>
    </row>
    <row r="732" spans="1:8">
      <c r="A732" s="58">
        <v>395130500514</v>
      </c>
      <c r="B732" s="59" t="s">
        <v>2664</v>
      </c>
      <c r="C732" s="60" t="s">
        <v>2665</v>
      </c>
      <c r="D732" s="60" t="s">
        <v>2666</v>
      </c>
      <c r="E732" s="60" t="s">
        <v>753</v>
      </c>
      <c r="F732" s="59" t="s">
        <v>451</v>
      </c>
      <c r="G732" s="61">
        <v>245499</v>
      </c>
      <c r="H732" s="123">
        <f t="shared" si="11"/>
        <v>49.990124110406342</v>
      </c>
    </row>
    <row r="733" spans="1:8">
      <c r="A733" s="58">
        <v>395150400443</v>
      </c>
      <c r="B733" s="59" t="s">
        <v>2667</v>
      </c>
      <c r="C733" s="60" t="s">
        <v>2668</v>
      </c>
      <c r="D733" s="60" t="s">
        <v>2669</v>
      </c>
      <c r="E733" s="60" t="s">
        <v>738</v>
      </c>
      <c r="F733" s="59" t="s">
        <v>451</v>
      </c>
      <c r="G733" s="61">
        <v>245499</v>
      </c>
      <c r="H733" s="123">
        <f t="shared" si="11"/>
        <v>49.990124110406342</v>
      </c>
    </row>
    <row r="734" spans="1:8">
      <c r="A734" s="58">
        <v>395150400672</v>
      </c>
      <c r="B734" s="59" t="s">
        <v>2670</v>
      </c>
      <c r="C734" s="60" t="s">
        <v>2671</v>
      </c>
      <c r="D734" s="60" t="s">
        <v>2672</v>
      </c>
      <c r="E734" s="60" t="s">
        <v>738</v>
      </c>
      <c r="F734" s="59" t="s">
        <v>451</v>
      </c>
      <c r="G734" s="61">
        <v>245499</v>
      </c>
      <c r="H734" s="123">
        <f t="shared" si="11"/>
        <v>49.990124110406342</v>
      </c>
    </row>
    <row r="735" spans="1:8">
      <c r="A735" s="58">
        <v>395160800369</v>
      </c>
      <c r="B735" s="59" t="s">
        <v>2673</v>
      </c>
      <c r="C735" s="60" t="s">
        <v>2674</v>
      </c>
      <c r="D735" s="60" t="s">
        <v>2675</v>
      </c>
      <c r="E735" s="60" t="s">
        <v>753</v>
      </c>
      <c r="F735" s="59" t="s">
        <v>487</v>
      </c>
      <c r="G735" s="61">
        <v>245499</v>
      </c>
      <c r="H735" s="123">
        <f t="shared" si="11"/>
        <v>49.990124110406342</v>
      </c>
    </row>
    <row r="736" spans="1:8">
      <c r="A736" s="58">
        <v>395161000421</v>
      </c>
      <c r="B736" s="59" t="s">
        <v>2676</v>
      </c>
      <c r="C736" s="60" t="s">
        <v>2661</v>
      </c>
      <c r="D736" s="60" t="s">
        <v>2677</v>
      </c>
      <c r="E736" s="60" t="s">
        <v>738</v>
      </c>
      <c r="F736" s="59" t="s">
        <v>451</v>
      </c>
      <c r="G736" s="61">
        <v>245499</v>
      </c>
      <c r="H736" s="123">
        <f t="shared" si="11"/>
        <v>49.990124110406342</v>
      </c>
    </row>
    <row r="737" spans="1:8">
      <c r="A737" s="58">
        <v>395161000439</v>
      </c>
      <c r="B737" s="59" t="s">
        <v>2678</v>
      </c>
      <c r="C737" s="60" t="s">
        <v>2572</v>
      </c>
      <c r="D737" s="60" t="s">
        <v>2679</v>
      </c>
      <c r="E737" s="60" t="s">
        <v>738</v>
      </c>
      <c r="F737" s="59" t="s">
        <v>451</v>
      </c>
      <c r="G737" s="61">
        <v>245499</v>
      </c>
      <c r="H737" s="123">
        <f t="shared" si="11"/>
        <v>49.990124110406342</v>
      </c>
    </row>
    <row r="738" spans="1:8">
      <c r="A738" s="58">
        <v>395171100253</v>
      </c>
      <c r="B738" s="59" t="s">
        <v>2680</v>
      </c>
      <c r="C738" s="60" t="s">
        <v>2661</v>
      </c>
      <c r="D738" s="60" t="s">
        <v>2681</v>
      </c>
      <c r="E738" s="60" t="s">
        <v>738</v>
      </c>
      <c r="F738" s="59" t="s">
        <v>487</v>
      </c>
      <c r="G738" s="61">
        <v>245499</v>
      </c>
      <c r="H738" s="123">
        <f t="shared" si="11"/>
        <v>49.990124110406342</v>
      </c>
    </row>
    <row r="739" spans="1:8">
      <c r="A739" s="58">
        <v>395190900112</v>
      </c>
      <c r="B739" s="59" t="s">
        <v>2682</v>
      </c>
      <c r="C739" s="60" t="s">
        <v>2683</v>
      </c>
      <c r="D739" s="60" t="s">
        <v>2684</v>
      </c>
      <c r="E739" s="60" t="s">
        <v>738</v>
      </c>
      <c r="F739" s="59" t="s">
        <v>451</v>
      </c>
      <c r="G739" s="61">
        <v>245499</v>
      </c>
      <c r="H739" s="123">
        <f t="shared" si="11"/>
        <v>49.990124110406342</v>
      </c>
    </row>
    <row r="740" spans="1:8">
      <c r="A740" s="58">
        <v>395191200033</v>
      </c>
      <c r="B740" s="59" t="s">
        <v>2685</v>
      </c>
      <c r="C740" s="60" t="s">
        <v>2686</v>
      </c>
      <c r="D740" s="60" t="s">
        <v>2687</v>
      </c>
      <c r="E740" s="60" t="s">
        <v>738</v>
      </c>
      <c r="F740" s="59" t="s">
        <v>451</v>
      </c>
      <c r="G740" s="61">
        <v>245499</v>
      </c>
      <c r="H740" s="123">
        <f t="shared" si="11"/>
        <v>49.990124110406342</v>
      </c>
    </row>
    <row r="741" spans="1:8">
      <c r="A741" s="58">
        <v>395750201088</v>
      </c>
      <c r="B741" s="59" t="s">
        <v>2688</v>
      </c>
      <c r="C741" s="60" t="s">
        <v>2689</v>
      </c>
      <c r="D741" s="60" t="s">
        <v>2394</v>
      </c>
      <c r="E741" s="60" t="s">
        <v>738</v>
      </c>
      <c r="F741" s="59" t="s">
        <v>451</v>
      </c>
      <c r="G741" s="61">
        <v>245499</v>
      </c>
      <c r="H741" s="123">
        <f t="shared" si="11"/>
        <v>49.990124110406342</v>
      </c>
    </row>
    <row r="742" spans="1:8">
      <c r="A742" s="58">
        <v>395750201207</v>
      </c>
      <c r="B742" s="59" t="s">
        <v>2690</v>
      </c>
      <c r="C742" s="60" t="s">
        <v>2691</v>
      </c>
      <c r="D742" s="60" t="s">
        <v>2692</v>
      </c>
      <c r="E742" s="60" t="s">
        <v>738</v>
      </c>
      <c r="F742" s="59" t="s">
        <v>451</v>
      </c>
      <c r="G742" s="61">
        <v>245499</v>
      </c>
      <c r="H742" s="123">
        <f t="shared" si="11"/>
        <v>49.990124110406342</v>
      </c>
    </row>
    <row r="743" spans="1:8">
      <c r="A743" s="58">
        <v>395750300078</v>
      </c>
      <c r="B743" s="59" t="s">
        <v>2693</v>
      </c>
      <c r="C743" s="60" t="s">
        <v>2694</v>
      </c>
      <c r="D743" s="60" t="s">
        <v>2695</v>
      </c>
      <c r="E743" s="60" t="s">
        <v>738</v>
      </c>
      <c r="F743" s="59" t="s">
        <v>451</v>
      </c>
      <c r="G743" s="61">
        <v>245499</v>
      </c>
      <c r="H743" s="123">
        <f t="shared" si="11"/>
        <v>49.990124110406342</v>
      </c>
    </row>
    <row r="744" spans="1:8">
      <c r="A744" s="58">
        <v>395750300167</v>
      </c>
      <c r="B744" s="59" t="s">
        <v>2696</v>
      </c>
      <c r="C744" s="60" t="s">
        <v>2697</v>
      </c>
      <c r="D744" s="60" t="s">
        <v>2698</v>
      </c>
      <c r="E744" s="60" t="s">
        <v>738</v>
      </c>
      <c r="F744" s="59" t="s">
        <v>451</v>
      </c>
      <c r="G744" s="61">
        <v>245499</v>
      </c>
      <c r="H744" s="123">
        <f t="shared" si="11"/>
        <v>49.990124110406342</v>
      </c>
    </row>
    <row r="745" spans="1:8">
      <c r="A745" s="58">
        <v>395750300353</v>
      </c>
      <c r="B745" s="59" t="s">
        <v>2699</v>
      </c>
      <c r="C745" s="60" t="s">
        <v>2381</v>
      </c>
      <c r="D745" s="60" t="s">
        <v>2700</v>
      </c>
      <c r="E745" s="60" t="s">
        <v>753</v>
      </c>
      <c r="F745" s="59" t="s">
        <v>487</v>
      </c>
      <c r="G745" s="61">
        <v>245499</v>
      </c>
      <c r="H745" s="123">
        <f t="shared" si="11"/>
        <v>49.990124110406342</v>
      </c>
    </row>
    <row r="746" spans="1:8">
      <c r="A746" s="58">
        <v>395750301830</v>
      </c>
      <c r="B746" s="59" t="s">
        <v>2701</v>
      </c>
      <c r="C746" s="60" t="s">
        <v>2702</v>
      </c>
      <c r="D746" s="60" t="s">
        <v>2703</v>
      </c>
      <c r="E746" s="60" t="s">
        <v>753</v>
      </c>
      <c r="F746" s="59" t="s">
        <v>451</v>
      </c>
      <c r="G746" s="61">
        <v>245499</v>
      </c>
      <c r="H746" s="123">
        <f t="shared" si="11"/>
        <v>49.990124110406342</v>
      </c>
    </row>
    <row r="747" spans="1:8">
      <c r="A747" s="58">
        <v>395750301988</v>
      </c>
      <c r="B747" s="59" t="s">
        <v>2704</v>
      </c>
      <c r="C747" s="60" t="s">
        <v>2705</v>
      </c>
      <c r="D747" s="60" t="s">
        <v>2706</v>
      </c>
      <c r="E747" s="60" t="s">
        <v>753</v>
      </c>
      <c r="F747" s="59" t="s">
        <v>487</v>
      </c>
      <c r="G747" s="61">
        <v>245499</v>
      </c>
      <c r="H747" s="123">
        <f t="shared" si="11"/>
        <v>49.990124110406342</v>
      </c>
    </row>
    <row r="748" spans="1:8">
      <c r="A748" s="58">
        <v>395941050845</v>
      </c>
      <c r="B748" s="59" t="s">
        <v>2707</v>
      </c>
      <c r="C748" s="60" t="s">
        <v>2708</v>
      </c>
      <c r="D748" s="60" t="s">
        <v>2709</v>
      </c>
      <c r="E748" s="60" t="s">
        <v>738</v>
      </c>
      <c r="F748" s="59" t="s">
        <v>451</v>
      </c>
      <c r="G748" s="61">
        <v>245499</v>
      </c>
      <c r="H748" s="123">
        <f t="shared" si="11"/>
        <v>49.990124110406342</v>
      </c>
    </row>
    <row r="749" spans="1:8">
      <c r="A749" s="58">
        <v>395950210545</v>
      </c>
      <c r="B749" s="59" t="s">
        <v>2710</v>
      </c>
      <c r="C749" s="60" t="s">
        <v>2711</v>
      </c>
      <c r="D749" s="60" t="s">
        <v>2712</v>
      </c>
      <c r="E749" s="60" t="s">
        <v>738</v>
      </c>
      <c r="F749" s="59" t="s">
        <v>451</v>
      </c>
      <c r="G749" s="61">
        <v>245499</v>
      </c>
      <c r="H749" s="123">
        <f t="shared" si="11"/>
        <v>49.990124110406342</v>
      </c>
    </row>
    <row r="750" spans="1:8">
      <c r="A750" s="58">
        <v>395961011625</v>
      </c>
      <c r="B750" s="59" t="s">
        <v>2713</v>
      </c>
      <c r="C750" s="60" t="s">
        <v>2714</v>
      </c>
      <c r="D750" s="60" t="s">
        <v>2715</v>
      </c>
      <c r="E750" s="60" t="s">
        <v>738</v>
      </c>
      <c r="F750" s="59" t="s">
        <v>487</v>
      </c>
      <c r="G750" s="61">
        <v>245499</v>
      </c>
      <c r="H750" s="123">
        <f t="shared" si="11"/>
        <v>49.990124110406342</v>
      </c>
    </row>
    <row r="751" spans="1:8">
      <c r="A751" s="58">
        <v>395970110946</v>
      </c>
      <c r="B751" s="59" t="s">
        <v>2716</v>
      </c>
      <c r="C751" s="60" t="s">
        <v>2717</v>
      </c>
      <c r="D751" s="60" t="s">
        <v>2718</v>
      </c>
      <c r="E751" s="60" t="s">
        <v>738</v>
      </c>
      <c r="F751" s="59" t="s">
        <v>487</v>
      </c>
      <c r="G751" s="61">
        <v>245499</v>
      </c>
      <c r="H751" s="123">
        <f t="shared" si="11"/>
        <v>49.990124110406342</v>
      </c>
    </row>
    <row r="752" spans="1:8">
      <c r="A752" s="58">
        <v>395991152258</v>
      </c>
      <c r="B752" s="59" t="s">
        <v>2719</v>
      </c>
      <c r="C752" s="60" t="s">
        <v>2720</v>
      </c>
      <c r="D752" s="60" t="s">
        <v>2721</v>
      </c>
      <c r="E752" s="60" t="s">
        <v>738</v>
      </c>
      <c r="F752" s="59" t="s">
        <v>451</v>
      </c>
      <c r="G752" s="61">
        <v>245499</v>
      </c>
      <c r="H752" s="123">
        <f t="shared" si="11"/>
        <v>49.990124110406342</v>
      </c>
    </row>
    <row r="753" spans="1:8">
      <c r="A753" s="58">
        <v>396021001857</v>
      </c>
      <c r="B753" s="59" t="s">
        <v>341</v>
      </c>
      <c r="C753" s="60" t="s">
        <v>2722</v>
      </c>
      <c r="D753" s="60" t="s">
        <v>2723</v>
      </c>
      <c r="E753" s="60" t="s">
        <v>450</v>
      </c>
      <c r="F753" s="59" t="s">
        <v>487</v>
      </c>
      <c r="G753" s="61">
        <v>245499</v>
      </c>
      <c r="H753" s="123">
        <f t="shared" si="11"/>
        <v>49.990124110406342</v>
      </c>
    </row>
    <row r="754" spans="1:8">
      <c r="A754" s="58">
        <v>396041001136</v>
      </c>
      <c r="B754" s="59" t="s">
        <v>82</v>
      </c>
      <c r="C754" s="60" t="s">
        <v>2724</v>
      </c>
      <c r="D754" s="60" t="s">
        <v>2725</v>
      </c>
      <c r="E754" s="60" t="s">
        <v>450</v>
      </c>
      <c r="F754" s="59" t="s">
        <v>487</v>
      </c>
      <c r="G754" s="61">
        <v>245499</v>
      </c>
      <c r="H754" s="123">
        <f t="shared" si="11"/>
        <v>49.990124110406342</v>
      </c>
    </row>
    <row r="755" spans="1:8">
      <c r="A755" s="58">
        <v>396060500275</v>
      </c>
      <c r="B755" s="59" t="s">
        <v>381</v>
      </c>
      <c r="C755" s="60" t="s">
        <v>150</v>
      </c>
      <c r="D755" s="60" t="s">
        <v>2726</v>
      </c>
      <c r="E755" s="60" t="s">
        <v>450</v>
      </c>
      <c r="F755" s="59" t="s">
        <v>451</v>
      </c>
      <c r="G755" s="61">
        <v>245499</v>
      </c>
      <c r="H755" s="123">
        <f t="shared" si="11"/>
        <v>49.990124110406342</v>
      </c>
    </row>
    <row r="756" spans="1:8">
      <c r="A756" s="58">
        <v>396141201442</v>
      </c>
      <c r="B756" s="59" t="s">
        <v>2727</v>
      </c>
      <c r="C756" s="60" t="s">
        <v>2038</v>
      </c>
      <c r="D756" s="60" t="s">
        <v>2728</v>
      </c>
      <c r="E756" s="60" t="s">
        <v>450</v>
      </c>
      <c r="F756" s="59" t="s">
        <v>487</v>
      </c>
      <c r="G756" s="61">
        <v>245499</v>
      </c>
      <c r="H756" s="123">
        <f t="shared" si="11"/>
        <v>49.990124110406342</v>
      </c>
    </row>
    <row r="757" spans="1:8">
      <c r="A757" s="58">
        <v>396761203143</v>
      </c>
      <c r="B757" s="59" t="s">
        <v>57</v>
      </c>
      <c r="C757" s="60" t="s">
        <v>2729</v>
      </c>
      <c r="D757" s="60" t="s">
        <v>2730</v>
      </c>
      <c r="E757" s="60" t="s">
        <v>450</v>
      </c>
      <c r="F757" s="59" t="s">
        <v>487</v>
      </c>
      <c r="G757" s="61">
        <v>245499</v>
      </c>
      <c r="H757" s="123">
        <f t="shared" si="11"/>
        <v>49.990124110406342</v>
      </c>
    </row>
    <row r="758" spans="1:8">
      <c r="A758" s="58">
        <v>396761203208</v>
      </c>
      <c r="B758" s="59" t="s">
        <v>59</v>
      </c>
      <c r="C758" s="60" t="s">
        <v>2731</v>
      </c>
      <c r="D758" s="60" t="s">
        <v>2732</v>
      </c>
      <c r="E758" s="60" t="s">
        <v>450</v>
      </c>
      <c r="F758" s="59" t="s">
        <v>487</v>
      </c>
      <c r="G758" s="61">
        <v>245499</v>
      </c>
      <c r="H758" s="123">
        <f t="shared" si="11"/>
        <v>49.990124110406342</v>
      </c>
    </row>
    <row r="759" spans="1:8">
      <c r="A759" s="58">
        <v>396920520052</v>
      </c>
      <c r="B759" s="59" t="s">
        <v>265</v>
      </c>
      <c r="C759" s="60" t="s">
        <v>2733</v>
      </c>
      <c r="D759" s="60" t="s">
        <v>2734</v>
      </c>
      <c r="E759" s="60" t="s">
        <v>450</v>
      </c>
      <c r="F759" s="59" t="s">
        <v>451</v>
      </c>
      <c r="G759" s="61">
        <v>245499</v>
      </c>
      <c r="H759" s="123">
        <f t="shared" si="11"/>
        <v>49.990124110406342</v>
      </c>
    </row>
    <row r="760" spans="1:8">
      <c r="A760" s="58">
        <v>396920720303</v>
      </c>
      <c r="B760" s="59" t="s">
        <v>536</v>
      </c>
      <c r="C760" s="60" t="s">
        <v>537</v>
      </c>
      <c r="D760" s="60" t="s">
        <v>538</v>
      </c>
      <c r="E760" s="60" t="s">
        <v>450</v>
      </c>
      <c r="F760" s="59" t="s">
        <v>451</v>
      </c>
      <c r="G760" s="61">
        <v>245499</v>
      </c>
      <c r="H760" s="123">
        <f t="shared" si="11"/>
        <v>49.990124110406342</v>
      </c>
    </row>
    <row r="761" spans="1:8">
      <c r="A761" s="58">
        <v>396920920137</v>
      </c>
      <c r="B761" s="59" t="s">
        <v>368</v>
      </c>
      <c r="C761" s="60" t="s">
        <v>2735</v>
      </c>
      <c r="D761" s="60" t="s">
        <v>2736</v>
      </c>
      <c r="E761" s="60" t="s">
        <v>450</v>
      </c>
      <c r="F761" s="59" t="s">
        <v>487</v>
      </c>
      <c r="G761" s="61">
        <v>245499</v>
      </c>
      <c r="H761" s="123">
        <f t="shared" si="11"/>
        <v>49.990124110406342</v>
      </c>
    </row>
    <row r="762" spans="1:8">
      <c r="A762" s="58">
        <v>396950350424</v>
      </c>
      <c r="B762" s="59" t="s">
        <v>249</v>
      </c>
      <c r="C762" s="60" t="s">
        <v>704</v>
      </c>
      <c r="D762" s="60" t="s">
        <v>705</v>
      </c>
      <c r="E762" s="60" t="s">
        <v>450</v>
      </c>
      <c r="F762" s="59" t="s">
        <v>487</v>
      </c>
      <c r="G762" s="61">
        <v>245499</v>
      </c>
      <c r="H762" s="123">
        <f t="shared" si="11"/>
        <v>49.990124110406342</v>
      </c>
    </row>
    <row r="763" spans="1:8">
      <c r="A763" s="58">
        <v>398080300194</v>
      </c>
      <c r="B763" s="59" t="s">
        <v>2737</v>
      </c>
      <c r="C763" s="60" t="s">
        <v>2738</v>
      </c>
      <c r="D763" s="60" t="s">
        <v>2739</v>
      </c>
      <c r="E763" s="60" t="s">
        <v>2233</v>
      </c>
      <c r="F763" s="59" t="s">
        <v>487</v>
      </c>
      <c r="G763" s="61">
        <v>245499</v>
      </c>
      <c r="H763" s="123">
        <f t="shared" si="11"/>
        <v>49.990124110406342</v>
      </c>
    </row>
    <row r="764" spans="1:8">
      <c r="A764" s="58">
        <v>398190701160</v>
      </c>
      <c r="B764" s="59" t="s">
        <v>2740</v>
      </c>
      <c r="C764" s="60" t="s">
        <v>2741</v>
      </c>
      <c r="D764" s="60" t="s">
        <v>2742</v>
      </c>
      <c r="E764" s="60" t="s">
        <v>2743</v>
      </c>
      <c r="F764" s="59" t="s">
        <v>451</v>
      </c>
      <c r="G764" s="61">
        <v>245499</v>
      </c>
      <c r="H764" s="123">
        <f t="shared" si="11"/>
        <v>49.990124110406342</v>
      </c>
    </row>
    <row r="765" spans="1:8">
      <c r="A765" s="58">
        <v>398970210486</v>
      </c>
      <c r="B765" s="59" t="s">
        <v>2744</v>
      </c>
      <c r="C765" s="60" t="s">
        <v>2745</v>
      </c>
      <c r="D765" s="60" t="s">
        <v>2746</v>
      </c>
      <c r="E765" s="60" t="s">
        <v>1937</v>
      </c>
      <c r="F765" s="59" t="s">
        <v>451</v>
      </c>
      <c r="G765" s="61">
        <v>245499</v>
      </c>
      <c r="H765" s="123">
        <f t="shared" si="11"/>
        <v>49.990124110406342</v>
      </c>
    </row>
    <row r="766" spans="1:8">
      <c r="A766" s="58">
        <v>399060100926</v>
      </c>
      <c r="B766" s="59" t="s">
        <v>2747</v>
      </c>
      <c r="C766" s="60" t="s">
        <v>2748</v>
      </c>
      <c r="D766" s="60" t="s">
        <v>2749</v>
      </c>
      <c r="E766" s="60" t="s">
        <v>839</v>
      </c>
      <c r="F766" s="59" t="s">
        <v>451</v>
      </c>
      <c r="G766" s="61">
        <v>245499</v>
      </c>
      <c r="H766" s="123">
        <f t="shared" si="11"/>
        <v>49.990124110406342</v>
      </c>
    </row>
    <row r="767" spans="1:8">
      <c r="A767" s="58">
        <v>400000601827</v>
      </c>
      <c r="B767" s="59" t="s">
        <v>2750</v>
      </c>
      <c r="C767" s="60" t="s">
        <v>1877</v>
      </c>
      <c r="D767" s="60" t="s">
        <v>2751</v>
      </c>
      <c r="E767" s="60" t="s">
        <v>726</v>
      </c>
      <c r="F767" s="59" t="s">
        <v>487</v>
      </c>
      <c r="G767" s="61">
        <v>245499</v>
      </c>
      <c r="H767" s="123">
        <f t="shared" si="11"/>
        <v>49.990124110406342</v>
      </c>
    </row>
    <row r="768" spans="1:8">
      <c r="A768" s="58">
        <v>400020103220</v>
      </c>
      <c r="B768" s="59" t="s">
        <v>2752</v>
      </c>
      <c r="C768" s="60" t="s">
        <v>2753</v>
      </c>
      <c r="D768" s="60" t="s">
        <v>2754</v>
      </c>
      <c r="E768" s="60" t="s">
        <v>726</v>
      </c>
      <c r="F768" s="59" t="s">
        <v>451</v>
      </c>
      <c r="G768" s="61">
        <v>245499</v>
      </c>
      <c r="H768" s="123">
        <f t="shared" si="11"/>
        <v>49.990124110406342</v>
      </c>
    </row>
    <row r="769" spans="1:8">
      <c r="A769" s="58">
        <v>400100708751</v>
      </c>
      <c r="B769" s="59" t="s">
        <v>2755</v>
      </c>
      <c r="C769" s="60" t="s">
        <v>2756</v>
      </c>
      <c r="D769" s="60" t="s">
        <v>2757</v>
      </c>
      <c r="E769" s="60" t="s">
        <v>726</v>
      </c>
      <c r="F769" s="59" t="s">
        <v>451</v>
      </c>
      <c r="G769" s="61">
        <v>245499</v>
      </c>
      <c r="H769" s="123">
        <f t="shared" si="11"/>
        <v>49.990124110406342</v>
      </c>
    </row>
    <row r="770" spans="1:8">
      <c r="A770" s="58">
        <v>400161001382</v>
      </c>
      <c r="B770" s="59" t="s">
        <v>2758</v>
      </c>
      <c r="C770" s="60" t="s">
        <v>2759</v>
      </c>
      <c r="D770" s="60" t="s">
        <v>2760</v>
      </c>
      <c r="E770" s="60" t="s">
        <v>726</v>
      </c>
      <c r="F770" s="59" t="s">
        <v>451</v>
      </c>
      <c r="G770" s="61">
        <v>245499</v>
      </c>
      <c r="H770" s="123">
        <f t="shared" ref="H770:H833" si="12">G770/4910.95</f>
        <v>49.990124110406342</v>
      </c>
    </row>
    <row r="771" spans="1:8">
      <c r="A771" s="58">
        <v>400161001439</v>
      </c>
      <c r="B771" s="59" t="s">
        <v>2761</v>
      </c>
      <c r="C771" s="60" t="s">
        <v>2762</v>
      </c>
      <c r="D771" s="60" t="s">
        <v>2763</v>
      </c>
      <c r="E771" s="60" t="s">
        <v>726</v>
      </c>
      <c r="F771" s="59" t="s">
        <v>451</v>
      </c>
      <c r="G771" s="61">
        <v>245499</v>
      </c>
      <c r="H771" s="123">
        <f t="shared" si="12"/>
        <v>49.990124110406342</v>
      </c>
    </row>
    <row r="772" spans="1:8">
      <c r="A772" s="58">
        <v>400180102891</v>
      </c>
      <c r="B772" s="59" t="s">
        <v>2764</v>
      </c>
      <c r="C772" s="60" t="s">
        <v>2765</v>
      </c>
      <c r="D772" s="60" t="s">
        <v>2766</v>
      </c>
      <c r="E772" s="60" t="s">
        <v>726</v>
      </c>
      <c r="F772" s="59" t="s">
        <v>451</v>
      </c>
      <c r="G772" s="61">
        <v>245499</v>
      </c>
      <c r="H772" s="123">
        <f t="shared" si="12"/>
        <v>49.990124110406342</v>
      </c>
    </row>
    <row r="773" spans="1:8">
      <c r="A773" s="58">
        <v>400190810451</v>
      </c>
      <c r="B773" s="59" t="s">
        <v>2767</v>
      </c>
      <c r="C773" s="60" t="s">
        <v>2768</v>
      </c>
      <c r="D773" s="60" t="s">
        <v>2769</v>
      </c>
      <c r="E773" s="60" t="s">
        <v>726</v>
      </c>
      <c r="F773" s="59" t="s">
        <v>451</v>
      </c>
      <c r="G773" s="61">
        <v>245499</v>
      </c>
      <c r="H773" s="123">
        <f t="shared" si="12"/>
        <v>49.990124110406342</v>
      </c>
    </row>
    <row r="774" spans="1:8">
      <c r="A774" s="58">
        <v>400190810494</v>
      </c>
      <c r="B774" s="59" t="s">
        <v>2770</v>
      </c>
      <c r="C774" s="60" t="s">
        <v>2768</v>
      </c>
      <c r="D774" s="60" t="s">
        <v>2771</v>
      </c>
      <c r="E774" s="60" t="s">
        <v>726</v>
      </c>
      <c r="F774" s="59" t="s">
        <v>451</v>
      </c>
      <c r="G774" s="61">
        <v>245499</v>
      </c>
      <c r="H774" s="123">
        <f t="shared" si="12"/>
        <v>49.990124110406342</v>
      </c>
    </row>
    <row r="775" spans="1:8">
      <c r="A775" s="58">
        <v>400811200695</v>
      </c>
      <c r="B775" s="59" t="s">
        <v>2772</v>
      </c>
      <c r="C775" s="60" t="s">
        <v>2773</v>
      </c>
      <c r="D775" s="60" t="s">
        <v>2774</v>
      </c>
      <c r="E775" s="60" t="s">
        <v>726</v>
      </c>
      <c r="F775" s="59" t="s">
        <v>451</v>
      </c>
      <c r="G775" s="61">
        <v>245499</v>
      </c>
      <c r="H775" s="123">
        <f t="shared" si="12"/>
        <v>49.990124110406342</v>
      </c>
    </row>
    <row r="776" spans="1:8">
      <c r="A776" s="58">
        <v>400910300928</v>
      </c>
      <c r="B776" s="59" t="s">
        <v>2775</v>
      </c>
      <c r="C776" s="60" t="s">
        <v>2420</v>
      </c>
      <c r="D776" s="60" t="s">
        <v>2776</v>
      </c>
      <c r="E776" s="60" t="s">
        <v>726</v>
      </c>
      <c r="F776" s="59" t="s">
        <v>487</v>
      </c>
      <c r="G776" s="61">
        <v>245499</v>
      </c>
      <c r="H776" s="123">
        <f t="shared" si="12"/>
        <v>49.990124110406342</v>
      </c>
    </row>
    <row r="777" spans="1:8">
      <c r="A777" s="58">
        <v>400921101145</v>
      </c>
      <c r="B777" s="59" t="s">
        <v>2777</v>
      </c>
      <c r="C777" s="60" t="s">
        <v>2778</v>
      </c>
      <c r="D777" s="60" t="s">
        <v>2779</v>
      </c>
      <c r="E777" s="60" t="s">
        <v>726</v>
      </c>
      <c r="F777" s="59" t="s">
        <v>451</v>
      </c>
      <c r="G777" s="61">
        <v>245499</v>
      </c>
      <c r="H777" s="123">
        <f t="shared" si="12"/>
        <v>49.990124110406342</v>
      </c>
    </row>
    <row r="778" spans="1:8">
      <c r="A778" s="58">
        <v>400980820279</v>
      </c>
      <c r="B778" s="59" t="s">
        <v>2780</v>
      </c>
      <c r="C778" s="60" t="s">
        <v>2781</v>
      </c>
      <c r="D778" s="60" t="s">
        <v>2782</v>
      </c>
      <c r="E778" s="60" t="s">
        <v>726</v>
      </c>
      <c r="F778" s="59" t="s">
        <v>451</v>
      </c>
      <c r="G778" s="61">
        <v>245499</v>
      </c>
      <c r="H778" s="123">
        <f t="shared" si="12"/>
        <v>49.990124110406342</v>
      </c>
    </row>
    <row r="779" spans="1:8">
      <c r="A779" s="58">
        <v>400990120399</v>
      </c>
      <c r="B779" s="59" t="s">
        <v>2783</v>
      </c>
      <c r="C779" s="60" t="s">
        <v>2784</v>
      </c>
      <c r="D779" s="60" t="s">
        <v>2785</v>
      </c>
      <c r="E779" s="60" t="s">
        <v>726</v>
      </c>
      <c r="F779" s="59" t="s">
        <v>451</v>
      </c>
      <c r="G779" s="61">
        <v>245499</v>
      </c>
      <c r="H779" s="123">
        <f t="shared" si="12"/>
        <v>49.990124110406342</v>
      </c>
    </row>
    <row r="780" spans="1:8">
      <c r="A780" s="58">
        <v>403720102207</v>
      </c>
      <c r="B780" s="59" t="s">
        <v>2786</v>
      </c>
      <c r="C780" s="60" t="s">
        <v>2787</v>
      </c>
      <c r="D780" s="60" t="s">
        <v>2788</v>
      </c>
      <c r="E780" s="60" t="s">
        <v>734</v>
      </c>
      <c r="F780" s="59" t="s">
        <v>487</v>
      </c>
      <c r="G780" s="61">
        <v>245499</v>
      </c>
      <c r="H780" s="123">
        <f t="shared" si="12"/>
        <v>49.990124110406342</v>
      </c>
    </row>
    <row r="781" spans="1:8">
      <c r="A781" s="58">
        <v>403780301012</v>
      </c>
      <c r="B781" s="59" t="s">
        <v>2789</v>
      </c>
      <c r="C781" s="60" t="s">
        <v>1279</v>
      </c>
      <c r="D781" s="60" t="s">
        <v>2790</v>
      </c>
      <c r="E781" s="60" t="s">
        <v>734</v>
      </c>
      <c r="F781" s="59" t="s">
        <v>487</v>
      </c>
      <c r="G781" s="61">
        <v>245499</v>
      </c>
      <c r="H781" s="123">
        <f t="shared" si="12"/>
        <v>49.990124110406342</v>
      </c>
    </row>
    <row r="782" spans="1:8">
      <c r="A782" s="58">
        <v>408070300019</v>
      </c>
      <c r="B782" s="59" t="s">
        <v>2791</v>
      </c>
      <c r="C782" s="60" t="s">
        <v>971</v>
      </c>
      <c r="D782" s="60" t="s">
        <v>2792</v>
      </c>
      <c r="E782" s="60" t="s">
        <v>742</v>
      </c>
      <c r="F782" s="59" t="s">
        <v>487</v>
      </c>
      <c r="G782" s="61">
        <v>245499</v>
      </c>
      <c r="H782" s="123">
        <f t="shared" si="12"/>
        <v>49.990124110406342</v>
      </c>
    </row>
    <row r="783" spans="1:8">
      <c r="A783" s="58">
        <v>408170400118</v>
      </c>
      <c r="B783" s="59" t="s">
        <v>2793</v>
      </c>
      <c r="C783" s="60" t="s">
        <v>2794</v>
      </c>
      <c r="D783" s="60" t="s">
        <v>2795</v>
      </c>
      <c r="E783" s="60" t="s">
        <v>742</v>
      </c>
      <c r="F783" s="59" t="s">
        <v>451</v>
      </c>
      <c r="G783" s="61">
        <v>245499</v>
      </c>
      <c r="H783" s="123">
        <f t="shared" si="12"/>
        <v>49.990124110406342</v>
      </c>
    </row>
    <row r="784" spans="1:8">
      <c r="A784" s="58">
        <v>408180400086</v>
      </c>
      <c r="B784" s="59" t="s">
        <v>2796</v>
      </c>
      <c r="C784" s="60" t="s">
        <v>2797</v>
      </c>
      <c r="D784" s="60" t="s">
        <v>2798</v>
      </c>
      <c r="E784" s="60" t="s">
        <v>742</v>
      </c>
      <c r="F784" s="59" t="s">
        <v>451</v>
      </c>
      <c r="G784" s="61">
        <v>245499</v>
      </c>
      <c r="H784" s="123">
        <f t="shared" si="12"/>
        <v>49.990124110406342</v>
      </c>
    </row>
    <row r="785" spans="1:8">
      <c r="A785" s="58">
        <v>408180700071</v>
      </c>
      <c r="B785" s="59" t="s">
        <v>2799</v>
      </c>
      <c r="C785" s="60" t="s">
        <v>1192</v>
      </c>
      <c r="D785" s="60" t="s">
        <v>2800</v>
      </c>
      <c r="E785" s="60" t="s">
        <v>742</v>
      </c>
      <c r="F785" s="59" t="s">
        <v>451</v>
      </c>
      <c r="G785" s="61">
        <v>245499</v>
      </c>
      <c r="H785" s="123">
        <f t="shared" si="12"/>
        <v>49.990124110406342</v>
      </c>
    </row>
    <row r="786" spans="1:8">
      <c r="A786" s="58">
        <v>408190600091</v>
      </c>
      <c r="B786" s="59" t="s">
        <v>2801</v>
      </c>
      <c r="C786" s="60" t="s">
        <v>1862</v>
      </c>
      <c r="D786" s="60" t="s">
        <v>2802</v>
      </c>
      <c r="E786" s="60" t="s">
        <v>742</v>
      </c>
      <c r="F786" s="59" t="s">
        <v>451</v>
      </c>
      <c r="G786" s="61">
        <v>245499</v>
      </c>
      <c r="H786" s="123">
        <f t="shared" si="12"/>
        <v>49.990124110406342</v>
      </c>
    </row>
    <row r="787" spans="1:8">
      <c r="A787" s="58">
        <v>408691001473</v>
      </c>
      <c r="B787" s="59" t="s">
        <v>2803</v>
      </c>
      <c r="C787" s="60" t="s">
        <v>1195</v>
      </c>
      <c r="D787" s="60" t="s">
        <v>1196</v>
      </c>
      <c r="E787" s="60" t="s">
        <v>742</v>
      </c>
      <c r="F787" s="59" t="s">
        <v>451</v>
      </c>
      <c r="G787" s="61">
        <v>245499</v>
      </c>
      <c r="H787" s="123">
        <f t="shared" si="12"/>
        <v>49.990124110406342</v>
      </c>
    </row>
    <row r="788" spans="1:8">
      <c r="A788" s="58">
        <v>408930300143</v>
      </c>
      <c r="B788" s="59" t="s">
        <v>2804</v>
      </c>
      <c r="C788" s="60" t="s">
        <v>1195</v>
      </c>
      <c r="D788" s="60" t="s">
        <v>1196</v>
      </c>
      <c r="E788" s="60" t="s">
        <v>742</v>
      </c>
      <c r="F788" s="59" t="s">
        <v>451</v>
      </c>
      <c r="G788" s="61">
        <v>245499</v>
      </c>
      <c r="H788" s="123">
        <f t="shared" si="12"/>
        <v>49.990124110406342</v>
      </c>
    </row>
    <row r="789" spans="1:8">
      <c r="A789" s="58">
        <v>403050200229</v>
      </c>
      <c r="B789" s="59" t="s">
        <v>2805</v>
      </c>
      <c r="C789" s="60" t="s">
        <v>2806</v>
      </c>
      <c r="D789" s="60" t="s">
        <v>2807</v>
      </c>
      <c r="E789" s="60" t="s">
        <v>734</v>
      </c>
      <c r="F789" s="59" t="s">
        <v>487</v>
      </c>
      <c r="G789" s="61">
        <v>245489</v>
      </c>
      <c r="H789" s="123">
        <f t="shared" si="12"/>
        <v>49.988087844510737</v>
      </c>
    </row>
    <row r="790" spans="1:8">
      <c r="A790" s="58">
        <v>393000710514</v>
      </c>
      <c r="B790" s="59" t="s">
        <v>2808</v>
      </c>
      <c r="C790" s="60" t="s">
        <v>2809</v>
      </c>
      <c r="D790" s="60" t="s">
        <v>2810</v>
      </c>
      <c r="E790" s="60" t="s">
        <v>1215</v>
      </c>
      <c r="F790" s="59" t="s">
        <v>451</v>
      </c>
      <c r="G790" s="61">
        <v>245280</v>
      </c>
      <c r="H790" s="123">
        <f t="shared" si="12"/>
        <v>49.945529887292686</v>
      </c>
    </row>
    <row r="791" spans="1:8">
      <c r="A791" s="58">
        <v>393071010017</v>
      </c>
      <c r="B791" s="59" t="s">
        <v>2811</v>
      </c>
      <c r="C791" s="60" t="s">
        <v>2812</v>
      </c>
      <c r="D791" s="60" t="s">
        <v>2813</v>
      </c>
      <c r="E791" s="60" t="s">
        <v>887</v>
      </c>
      <c r="F791" s="59" t="s">
        <v>487</v>
      </c>
      <c r="G791" s="61">
        <v>245065</v>
      </c>
      <c r="H791" s="123">
        <f t="shared" si="12"/>
        <v>49.901750170537269</v>
      </c>
    </row>
    <row r="792" spans="1:8">
      <c r="A792" s="58">
        <v>395061001519</v>
      </c>
      <c r="B792" s="59" t="s">
        <v>2814</v>
      </c>
      <c r="C792" s="60" t="s">
        <v>2815</v>
      </c>
      <c r="D792" s="60" t="s">
        <v>2816</v>
      </c>
      <c r="E792" s="60" t="s">
        <v>738</v>
      </c>
      <c r="F792" s="59" t="s">
        <v>487</v>
      </c>
      <c r="G792" s="61">
        <v>240775</v>
      </c>
      <c r="H792" s="123">
        <f t="shared" si="12"/>
        <v>49.028192101324592</v>
      </c>
    </row>
    <row r="793" spans="1:8">
      <c r="A793" s="58">
        <v>396180301403</v>
      </c>
      <c r="B793" s="59" t="s">
        <v>716</v>
      </c>
      <c r="C793" s="60" t="s">
        <v>717</v>
      </c>
      <c r="D793" s="60" t="s">
        <v>718</v>
      </c>
      <c r="E793" s="60" t="s">
        <v>450</v>
      </c>
      <c r="F793" s="59" t="s">
        <v>487</v>
      </c>
      <c r="G793" s="61">
        <v>237078</v>
      </c>
      <c r="H793" s="123">
        <f t="shared" si="12"/>
        <v>48.275384599721036</v>
      </c>
    </row>
    <row r="794" spans="1:8">
      <c r="A794" s="58">
        <v>370850102378</v>
      </c>
      <c r="B794" s="59" t="s">
        <v>2817</v>
      </c>
      <c r="C794" s="60" t="s">
        <v>2818</v>
      </c>
      <c r="D794" s="60" t="s">
        <v>2819</v>
      </c>
      <c r="E794" s="60" t="s">
        <v>1419</v>
      </c>
      <c r="F794" s="59" t="s">
        <v>451</v>
      </c>
      <c r="G794" s="61">
        <v>235697</v>
      </c>
      <c r="H794" s="123">
        <f t="shared" si="12"/>
        <v>47.994176279538586</v>
      </c>
    </row>
    <row r="795" spans="1:8">
      <c r="A795" s="58">
        <v>390811000208</v>
      </c>
      <c r="B795" s="59" t="s">
        <v>2820</v>
      </c>
      <c r="C795" s="60" t="s">
        <v>2821</v>
      </c>
      <c r="D795" s="60" t="s">
        <v>2822</v>
      </c>
      <c r="E795" s="60" t="s">
        <v>1225</v>
      </c>
      <c r="F795" s="59" t="s">
        <v>451</v>
      </c>
      <c r="G795" s="61">
        <v>235697</v>
      </c>
      <c r="H795" s="123">
        <f t="shared" si="12"/>
        <v>47.994176279538586</v>
      </c>
    </row>
    <row r="796" spans="1:8">
      <c r="A796" s="58">
        <v>390820600391</v>
      </c>
      <c r="B796" s="59" t="s">
        <v>2823</v>
      </c>
      <c r="C796" s="60" t="s">
        <v>2824</v>
      </c>
      <c r="D796" s="60" t="s">
        <v>2825</v>
      </c>
      <c r="E796" s="60" t="s">
        <v>2826</v>
      </c>
      <c r="F796" s="59" t="s">
        <v>451</v>
      </c>
      <c r="G796" s="61">
        <v>235697</v>
      </c>
      <c r="H796" s="123">
        <f t="shared" si="12"/>
        <v>47.994176279538586</v>
      </c>
    </row>
    <row r="797" spans="1:8">
      <c r="A797" s="58">
        <v>390850800301</v>
      </c>
      <c r="B797" s="59" t="s">
        <v>2827</v>
      </c>
      <c r="C797" s="60" t="s">
        <v>2828</v>
      </c>
      <c r="D797" s="60" t="s">
        <v>2829</v>
      </c>
      <c r="E797" s="60" t="s">
        <v>1542</v>
      </c>
      <c r="F797" s="59" t="s">
        <v>487</v>
      </c>
      <c r="G797" s="61">
        <v>235697</v>
      </c>
      <c r="H797" s="123">
        <f t="shared" si="12"/>
        <v>47.994176279538586</v>
      </c>
    </row>
    <row r="798" spans="1:8">
      <c r="A798" s="58">
        <v>390851100124</v>
      </c>
      <c r="B798" s="59" t="s">
        <v>2830</v>
      </c>
      <c r="C798" s="60" t="s">
        <v>2604</v>
      </c>
      <c r="D798" s="60" t="s">
        <v>2831</v>
      </c>
      <c r="E798" s="60" t="s">
        <v>1542</v>
      </c>
      <c r="F798" s="59" t="s">
        <v>451</v>
      </c>
      <c r="G798" s="61">
        <v>235697</v>
      </c>
      <c r="H798" s="123">
        <f t="shared" si="12"/>
        <v>47.994176279538586</v>
      </c>
    </row>
    <row r="799" spans="1:8">
      <c r="A799" s="58">
        <v>390851100680</v>
      </c>
      <c r="B799" s="59" t="s">
        <v>2832</v>
      </c>
      <c r="C799" s="60" t="s">
        <v>2604</v>
      </c>
      <c r="D799" s="60" t="s">
        <v>2833</v>
      </c>
      <c r="E799" s="60" t="s">
        <v>1689</v>
      </c>
      <c r="F799" s="59" t="s">
        <v>451</v>
      </c>
      <c r="G799" s="61">
        <v>235697</v>
      </c>
      <c r="H799" s="123">
        <f t="shared" si="12"/>
        <v>47.994176279538586</v>
      </c>
    </row>
    <row r="800" spans="1:8">
      <c r="A800" s="58">
        <v>390941060831</v>
      </c>
      <c r="B800" s="59" t="s">
        <v>2834</v>
      </c>
      <c r="C800" s="60" t="s">
        <v>985</v>
      </c>
      <c r="D800" s="60" t="s">
        <v>1568</v>
      </c>
      <c r="E800" s="60" t="s">
        <v>987</v>
      </c>
      <c r="F800" s="59" t="s">
        <v>487</v>
      </c>
      <c r="G800" s="61">
        <v>235697</v>
      </c>
      <c r="H800" s="123">
        <f t="shared" si="12"/>
        <v>47.994176279538586</v>
      </c>
    </row>
    <row r="801" spans="1:8">
      <c r="A801" s="58">
        <v>395770800786</v>
      </c>
      <c r="B801" s="59" t="s">
        <v>2835</v>
      </c>
      <c r="C801" s="60" t="s">
        <v>2836</v>
      </c>
      <c r="D801" s="60" t="s">
        <v>2837</v>
      </c>
      <c r="E801" s="60" t="s">
        <v>738</v>
      </c>
      <c r="F801" s="59" t="s">
        <v>451</v>
      </c>
      <c r="G801" s="61">
        <v>235697</v>
      </c>
      <c r="H801" s="123">
        <f t="shared" si="12"/>
        <v>47.994176279538586</v>
      </c>
    </row>
    <row r="802" spans="1:8">
      <c r="A802" s="58">
        <v>395960210900</v>
      </c>
      <c r="B802" s="59" t="s">
        <v>2838</v>
      </c>
      <c r="C802" s="60" t="s">
        <v>2839</v>
      </c>
      <c r="D802" s="60" t="s">
        <v>2840</v>
      </c>
      <c r="E802" s="60" t="s">
        <v>753</v>
      </c>
      <c r="F802" s="59" t="s">
        <v>451</v>
      </c>
      <c r="G802" s="61">
        <v>235697</v>
      </c>
      <c r="H802" s="123">
        <f t="shared" si="12"/>
        <v>47.994176279538586</v>
      </c>
    </row>
    <row r="803" spans="1:8">
      <c r="A803" s="58">
        <v>395161000374</v>
      </c>
      <c r="B803" s="59" t="s">
        <v>2841</v>
      </c>
      <c r="C803" s="60" t="s">
        <v>2339</v>
      </c>
      <c r="D803" s="60" t="s">
        <v>2842</v>
      </c>
      <c r="E803" s="60" t="s">
        <v>738</v>
      </c>
      <c r="F803" s="59" t="s">
        <v>451</v>
      </c>
      <c r="G803" s="61">
        <v>234121</v>
      </c>
      <c r="H803" s="123">
        <f t="shared" si="12"/>
        <v>47.67326077439192</v>
      </c>
    </row>
    <row r="804" spans="1:8">
      <c r="A804" s="58">
        <v>400100507623</v>
      </c>
      <c r="B804" s="59" t="s">
        <v>2843</v>
      </c>
      <c r="C804" s="60" t="s">
        <v>2844</v>
      </c>
      <c r="D804" s="60" t="s">
        <v>2845</v>
      </c>
      <c r="E804" s="60" t="s">
        <v>726</v>
      </c>
      <c r="F804" s="59" t="s">
        <v>451</v>
      </c>
      <c r="G804" s="61">
        <v>233246</v>
      </c>
      <c r="H804" s="123">
        <f t="shared" si="12"/>
        <v>47.495087508526865</v>
      </c>
    </row>
    <row r="805" spans="1:8">
      <c r="A805" s="58">
        <v>350110604069</v>
      </c>
      <c r="B805" s="59" t="s">
        <v>2846</v>
      </c>
      <c r="C805" s="60" t="s">
        <v>902</v>
      </c>
      <c r="D805" s="60" t="s">
        <v>2847</v>
      </c>
      <c r="E805" s="60" t="s">
        <v>742</v>
      </c>
      <c r="F805" s="59" t="s">
        <v>451</v>
      </c>
      <c r="G805" s="61">
        <v>233245</v>
      </c>
      <c r="H805" s="123">
        <f t="shared" si="12"/>
        <v>47.494883881937305</v>
      </c>
    </row>
    <row r="806" spans="1:8">
      <c r="A806" s="58">
        <v>396761202961</v>
      </c>
      <c r="B806" s="59" t="s">
        <v>342</v>
      </c>
      <c r="C806" s="60" t="s">
        <v>2848</v>
      </c>
      <c r="D806" s="60" t="s">
        <v>2849</v>
      </c>
      <c r="E806" s="60" t="s">
        <v>450</v>
      </c>
      <c r="F806" s="59" t="s">
        <v>487</v>
      </c>
      <c r="G806" s="61">
        <v>233245</v>
      </c>
      <c r="H806" s="123">
        <f t="shared" si="12"/>
        <v>47.494883881937305</v>
      </c>
    </row>
    <row r="807" spans="1:8">
      <c r="A807" s="58">
        <v>400960721584</v>
      </c>
      <c r="B807" s="59" t="s">
        <v>2850</v>
      </c>
      <c r="C807" s="60" t="s">
        <v>2851</v>
      </c>
      <c r="D807" s="60" t="s">
        <v>2852</v>
      </c>
      <c r="E807" s="60" t="s">
        <v>726</v>
      </c>
      <c r="F807" s="59" t="s">
        <v>451</v>
      </c>
      <c r="G807" s="61">
        <v>230795</v>
      </c>
      <c r="H807" s="123">
        <f t="shared" si="12"/>
        <v>46.995998737515144</v>
      </c>
    </row>
    <row r="808" spans="1:8">
      <c r="A808" s="58">
        <v>408740100393</v>
      </c>
      <c r="B808" s="59" t="s">
        <v>2853</v>
      </c>
      <c r="C808" s="60" t="s">
        <v>2199</v>
      </c>
      <c r="D808" s="60" t="s">
        <v>2200</v>
      </c>
      <c r="E808" s="60" t="s">
        <v>742</v>
      </c>
      <c r="F808" s="59" t="s">
        <v>451</v>
      </c>
      <c r="G808" s="61">
        <v>230388</v>
      </c>
      <c r="H808" s="123">
        <f t="shared" si="12"/>
        <v>46.913122715564199</v>
      </c>
    </row>
    <row r="809" spans="1:8">
      <c r="A809" s="58">
        <v>408821000199</v>
      </c>
      <c r="B809" s="59" t="s">
        <v>2854</v>
      </c>
      <c r="C809" s="60" t="s">
        <v>2855</v>
      </c>
      <c r="D809" s="60" t="s">
        <v>2856</v>
      </c>
      <c r="E809" s="60" t="s">
        <v>742</v>
      </c>
      <c r="F809" s="59" t="s">
        <v>451</v>
      </c>
      <c r="G809" s="61">
        <v>230388</v>
      </c>
      <c r="H809" s="123">
        <f t="shared" si="12"/>
        <v>46.913122715564199</v>
      </c>
    </row>
    <row r="810" spans="1:8">
      <c r="A810" s="58">
        <v>396030901038</v>
      </c>
      <c r="B810" s="59" t="s">
        <v>85</v>
      </c>
      <c r="C810" s="60" t="s">
        <v>2857</v>
      </c>
      <c r="D810" s="60" t="s">
        <v>2858</v>
      </c>
      <c r="E810" s="60" t="s">
        <v>450</v>
      </c>
      <c r="F810" s="59" t="s">
        <v>451</v>
      </c>
      <c r="G810" s="61">
        <v>225894</v>
      </c>
      <c r="H810" s="123">
        <f t="shared" si="12"/>
        <v>45.99802482208127</v>
      </c>
    </row>
    <row r="811" spans="1:8">
      <c r="A811" s="58">
        <v>395040801060</v>
      </c>
      <c r="B811" s="59" t="s">
        <v>2859</v>
      </c>
      <c r="C811" s="60" t="s">
        <v>2860</v>
      </c>
      <c r="D811" s="60" t="s">
        <v>2861</v>
      </c>
      <c r="E811" s="60" t="s">
        <v>753</v>
      </c>
      <c r="F811" s="59" t="s">
        <v>451</v>
      </c>
      <c r="G811" s="61">
        <v>223818</v>
      </c>
      <c r="H811" s="123">
        <f t="shared" si="12"/>
        <v>45.575296022154575</v>
      </c>
    </row>
    <row r="812" spans="1:8">
      <c r="A812" s="58">
        <v>395770800492</v>
      </c>
      <c r="B812" s="59" t="s">
        <v>2862</v>
      </c>
      <c r="C812" s="60" t="s">
        <v>2863</v>
      </c>
      <c r="D812" s="60" t="s">
        <v>2864</v>
      </c>
      <c r="E812" s="60" t="s">
        <v>738</v>
      </c>
      <c r="F812" s="59" t="s">
        <v>451</v>
      </c>
      <c r="G812" s="61">
        <v>221430</v>
      </c>
      <c r="H812" s="123">
        <f t="shared" si="12"/>
        <v>45.08903572628514</v>
      </c>
    </row>
    <row r="813" spans="1:8">
      <c r="A813" s="58">
        <v>395770801308</v>
      </c>
      <c r="B813" s="59" t="s">
        <v>2865</v>
      </c>
      <c r="C813" s="60" t="s">
        <v>2866</v>
      </c>
      <c r="D813" s="60" t="s">
        <v>2867</v>
      </c>
      <c r="E813" s="60" t="s">
        <v>753</v>
      </c>
      <c r="F813" s="59" t="s">
        <v>451</v>
      </c>
      <c r="G813" s="61">
        <v>221430</v>
      </c>
      <c r="H813" s="123">
        <f t="shared" si="12"/>
        <v>45.08903572628514</v>
      </c>
    </row>
    <row r="814" spans="1:8">
      <c r="A814" s="58">
        <v>395770801537</v>
      </c>
      <c r="B814" s="59" t="s">
        <v>2868</v>
      </c>
      <c r="C814" s="60" t="s">
        <v>2869</v>
      </c>
      <c r="D814" s="60" t="s">
        <v>2870</v>
      </c>
      <c r="E814" s="60" t="s">
        <v>753</v>
      </c>
      <c r="F814" s="59" t="s">
        <v>451</v>
      </c>
      <c r="G814" s="61">
        <v>221430</v>
      </c>
      <c r="H814" s="123">
        <f t="shared" si="12"/>
        <v>45.08903572628514</v>
      </c>
    </row>
    <row r="815" spans="1:8">
      <c r="A815" s="58">
        <v>370850200639</v>
      </c>
      <c r="B815" s="59" t="s">
        <v>2871</v>
      </c>
      <c r="C815" s="60" t="s">
        <v>2872</v>
      </c>
      <c r="D815" s="60" t="s">
        <v>2873</v>
      </c>
      <c r="E815" s="60" t="s">
        <v>1419</v>
      </c>
      <c r="F815" s="59" t="s">
        <v>451</v>
      </c>
      <c r="G815" s="61">
        <v>220993</v>
      </c>
      <c r="H815" s="123">
        <f t="shared" si="12"/>
        <v>45.000050906647388</v>
      </c>
    </row>
    <row r="816" spans="1:8">
      <c r="A816" s="58">
        <v>370850201520</v>
      </c>
      <c r="B816" s="59" t="s">
        <v>2874</v>
      </c>
      <c r="C816" s="60" t="s">
        <v>2875</v>
      </c>
      <c r="D816" s="60" t="s">
        <v>2876</v>
      </c>
      <c r="E816" s="60" t="s">
        <v>1419</v>
      </c>
      <c r="F816" s="59" t="s">
        <v>451</v>
      </c>
      <c r="G816" s="61">
        <v>220993</v>
      </c>
      <c r="H816" s="123">
        <f t="shared" si="12"/>
        <v>45.000050906647388</v>
      </c>
    </row>
    <row r="817" spans="1:8">
      <c r="A817" s="58">
        <v>391000610185</v>
      </c>
      <c r="B817" s="59" t="s">
        <v>2877</v>
      </c>
      <c r="C817" s="60" t="s">
        <v>2878</v>
      </c>
      <c r="D817" s="60" t="s">
        <v>2879</v>
      </c>
      <c r="E817" s="60" t="s">
        <v>994</v>
      </c>
      <c r="F817" s="59" t="s">
        <v>451</v>
      </c>
      <c r="G817" s="61">
        <v>220993</v>
      </c>
      <c r="H817" s="123">
        <f t="shared" si="12"/>
        <v>45.000050906647388</v>
      </c>
    </row>
    <row r="818" spans="1:8">
      <c r="A818" s="58">
        <v>391780200129</v>
      </c>
      <c r="B818" s="59" t="s">
        <v>2880</v>
      </c>
      <c r="C818" s="60" t="s">
        <v>2881</v>
      </c>
      <c r="D818" s="60" t="s">
        <v>2882</v>
      </c>
      <c r="E818" s="60" t="s">
        <v>1426</v>
      </c>
      <c r="F818" s="59" t="s">
        <v>451</v>
      </c>
      <c r="G818" s="61">
        <v>220993</v>
      </c>
      <c r="H818" s="123">
        <f t="shared" si="12"/>
        <v>45.000050906647388</v>
      </c>
    </row>
    <row r="819" spans="1:8">
      <c r="A819" s="58">
        <v>391950910088</v>
      </c>
      <c r="B819" s="59" t="s">
        <v>2883</v>
      </c>
      <c r="C819" s="60" t="s">
        <v>2884</v>
      </c>
      <c r="D819" s="60" t="s">
        <v>2885</v>
      </c>
      <c r="E819" s="60" t="s">
        <v>994</v>
      </c>
      <c r="F819" s="59" t="s">
        <v>451</v>
      </c>
      <c r="G819" s="61">
        <v>220993</v>
      </c>
      <c r="H819" s="123">
        <f t="shared" si="12"/>
        <v>45.000050906647388</v>
      </c>
    </row>
    <row r="820" spans="1:8">
      <c r="A820" s="58">
        <v>395020300412</v>
      </c>
      <c r="B820" s="59" t="s">
        <v>2886</v>
      </c>
      <c r="C820" s="60" t="s">
        <v>2887</v>
      </c>
      <c r="D820" s="60" t="s">
        <v>2888</v>
      </c>
      <c r="E820" s="60" t="s">
        <v>753</v>
      </c>
      <c r="F820" s="59" t="s">
        <v>487</v>
      </c>
      <c r="G820" s="61">
        <v>220993</v>
      </c>
      <c r="H820" s="123">
        <f t="shared" si="12"/>
        <v>45.000050906647388</v>
      </c>
    </row>
    <row r="821" spans="1:8">
      <c r="A821" s="58">
        <v>395090100721</v>
      </c>
      <c r="B821" s="59" t="s">
        <v>2889</v>
      </c>
      <c r="C821" s="60" t="s">
        <v>2890</v>
      </c>
      <c r="D821" s="60" t="s">
        <v>2891</v>
      </c>
      <c r="E821" s="60" t="s">
        <v>738</v>
      </c>
      <c r="F821" s="59" t="s">
        <v>451</v>
      </c>
      <c r="G821" s="61">
        <v>220993</v>
      </c>
      <c r="H821" s="123">
        <f t="shared" si="12"/>
        <v>45.000050906647388</v>
      </c>
    </row>
    <row r="822" spans="1:8">
      <c r="A822" s="58">
        <v>395940251359</v>
      </c>
      <c r="B822" s="59" t="s">
        <v>2892</v>
      </c>
      <c r="C822" s="60" t="s">
        <v>2893</v>
      </c>
      <c r="D822" s="60" t="s">
        <v>2894</v>
      </c>
      <c r="E822" s="60" t="s">
        <v>738</v>
      </c>
      <c r="F822" s="59" t="s">
        <v>451</v>
      </c>
      <c r="G822" s="61">
        <v>220993</v>
      </c>
      <c r="H822" s="123">
        <f t="shared" si="12"/>
        <v>45.000050906647388</v>
      </c>
    </row>
    <row r="823" spans="1:8">
      <c r="A823" s="58">
        <v>395950911331</v>
      </c>
      <c r="B823" s="59" t="s">
        <v>2895</v>
      </c>
      <c r="C823" s="60" t="s">
        <v>2896</v>
      </c>
      <c r="D823" s="60" t="s">
        <v>2897</v>
      </c>
      <c r="E823" s="60" t="s">
        <v>753</v>
      </c>
      <c r="F823" s="59" t="s">
        <v>487</v>
      </c>
      <c r="G823" s="61">
        <v>220993</v>
      </c>
      <c r="H823" s="123">
        <f t="shared" si="12"/>
        <v>45.000050906647388</v>
      </c>
    </row>
    <row r="824" spans="1:8">
      <c r="A824" s="58">
        <v>395990620495</v>
      </c>
      <c r="B824" s="59" t="s">
        <v>2898</v>
      </c>
      <c r="C824" s="60" t="s">
        <v>1827</v>
      </c>
      <c r="D824" s="60" t="s">
        <v>2899</v>
      </c>
      <c r="E824" s="60" t="s">
        <v>738</v>
      </c>
      <c r="F824" s="59" t="s">
        <v>487</v>
      </c>
      <c r="G824" s="61">
        <v>220993</v>
      </c>
      <c r="H824" s="123">
        <f t="shared" si="12"/>
        <v>45.000050906647388</v>
      </c>
    </row>
    <row r="825" spans="1:8">
      <c r="A825" s="58">
        <v>395990620959</v>
      </c>
      <c r="B825" s="59" t="s">
        <v>2900</v>
      </c>
      <c r="C825" s="60" t="s">
        <v>2901</v>
      </c>
      <c r="D825" s="60" t="s">
        <v>2902</v>
      </c>
      <c r="E825" s="60" t="s">
        <v>753</v>
      </c>
      <c r="F825" s="59" t="s">
        <v>487</v>
      </c>
      <c r="G825" s="61">
        <v>220993</v>
      </c>
      <c r="H825" s="123">
        <f t="shared" si="12"/>
        <v>45.000050906647388</v>
      </c>
    </row>
    <row r="826" spans="1:8">
      <c r="A826" s="58">
        <v>395990750666</v>
      </c>
      <c r="B826" s="59" t="s">
        <v>2903</v>
      </c>
      <c r="C826" s="60" t="s">
        <v>2904</v>
      </c>
      <c r="D826" s="60" t="s">
        <v>2905</v>
      </c>
      <c r="E826" s="60" t="s">
        <v>753</v>
      </c>
      <c r="F826" s="59" t="s">
        <v>451</v>
      </c>
      <c r="G826" s="61">
        <v>220993</v>
      </c>
      <c r="H826" s="123">
        <f t="shared" si="12"/>
        <v>45.000050906647388</v>
      </c>
    </row>
    <row r="827" spans="1:8">
      <c r="A827" s="58">
        <v>396030400802</v>
      </c>
      <c r="B827" s="59" t="s">
        <v>147</v>
      </c>
      <c r="C827" s="60" t="s">
        <v>630</v>
      </c>
      <c r="D827" s="60" t="s">
        <v>631</v>
      </c>
      <c r="E827" s="60" t="s">
        <v>450</v>
      </c>
      <c r="F827" s="59" t="s">
        <v>451</v>
      </c>
      <c r="G827" s="61">
        <v>220993</v>
      </c>
      <c r="H827" s="123">
        <f t="shared" si="12"/>
        <v>45.000050906647388</v>
      </c>
    </row>
    <row r="828" spans="1:8">
      <c r="A828" s="58">
        <v>398990210202</v>
      </c>
      <c r="B828" s="59" t="s">
        <v>2906</v>
      </c>
      <c r="C828" s="60" t="s">
        <v>2907</v>
      </c>
      <c r="D828" s="60" t="s">
        <v>2908</v>
      </c>
      <c r="E828" s="60" t="s">
        <v>2170</v>
      </c>
      <c r="F828" s="59" t="s">
        <v>451</v>
      </c>
      <c r="G828" s="61">
        <v>220993</v>
      </c>
      <c r="H828" s="123">
        <f t="shared" si="12"/>
        <v>45.000050906647388</v>
      </c>
    </row>
    <row r="829" spans="1:8">
      <c r="A829" s="58">
        <v>399170700341</v>
      </c>
      <c r="B829" s="59" t="s">
        <v>2909</v>
      </c>
      <c r="C829" s="60" t="s">
        <v>2910</v>
      </c>
      <c r="D829" s="60" t="s">
        <v>2911</v>
      </c>
      <c r="E829" s="60" t="s">
        <v>835</v>
      </c>
      <c r="F829" s="59" t="s">
        <v>451</v>
      </c>
      <c r="G829" s="61">
        <v>220993</v>
      </c>
      <c r="H829" s="123">
        <f t="shared" si="12"/>
        <v>45.000050906647388</v>
      </c>
    </row>
    <row r="830" spans="1:8">
      <c r="A830" s="58">
        <v>400000302889</v>
      </c>
      <c r="B830" s="59" t="s">
        <v>2912</v>
      </c>
      <c r="C830" s="60" t="s">
        <v>2913</v>
      </c>
      <c r="D830" s="60" t="s">
        <v>2914</v>
      </c>
      <c r="E830" s="60" t="s">
        <v>726</v>
      </c>
      <c r="F830" s="59" t="s">
        <v>451</v>
      </c>
      <c r="G830" s="61">
        <v>220993</v>
      </c>
      <c r="H830" s="123">
        <f t="shared" si="12"/>
        <v>45.000050906647388</v>
      </c>
    </row>
    <row r="831" spans="1:8">
      <c r="A831" s="58">
        <v>371980601500</v>
      </c>
      <c r="B831" s="59" t="s">
        <v>2915</v>
      </c>
      <c r="C831" s="60" t="s">
        <v>2916</v>
      </c>
      <c r="D831" s="60" t="s">
        <v>2917</v>
      </c>
      <c r="E831" s="60" t="s">
        <v>2210</v>
      </c>
      <c r="F831" s="59" t="s">
        <v>451</v>
      </c>
      <c r="G831" s="61">
        <v>220992</v>
      </c>
      <c r="H831" s="123">
        <f t="shared" si="12"/>
        <v>44.999847280057828</v>
      </c>
    </row>
    <row r="832" spans="1:8">
      <c r="A832" s="58">
        <v>371990100011</v>
      </c>
      <c r="B832" s="59" t="s">
        <v>2918</v>
      </c>
      <c r="C832" s="60" t="s">
        <v>2919</v>
      </c>
      <c r="D832" s="60" t="s">
        <v>2920</v>
      </c>
      <c r="E832" s="60" t="s">
        <v>2210</v>
      </c>
      <c r="F832" s="59" t="s">
        <v>451</v>
      </c>
      <c r="G832" s="61">
        <v>220992</v>
      </c>
      <c r="H832" s="123">
        <f t="shared" si="12"/>
        <v>44.999847280057828</v>
      </c>
    </row>
    <row r="833" spans="1:8">
      <c r="A833" s="58">
        <v>390110801214</v>
      </c>
      <c r="B833" s="59" t="s">
        <v>2921</v>
      </c>
      <c r="C833" s="60" t="s">
        <v>2922</v>
      </c>
      <c r="D833" s="60" t="s">
        <v>2923</v>
      </c>
      <c r="E833" s="60" t="s">
        <v>2924</v>
      </c>
      <c r="F833" s="59" t="s">
        <v>487</v>
      </c>
      <c r="G833" s="61">
        <v>220992</v>
      </c>
      <c r="H833" s="123">
        <f t="shared" si="12"/>
        <v>44.999847280057828</v>
      </c>
    </row>
    <row r="834" spans="1:8">
      <c r="A834" s="58">
        <v>395041101126</v>
      </c>
      <c r="B834" s="59" t="s">
        <v>2925</v>
      </c>
      <c r="C834" s="60" t="s">
        <v>2926</v>
      </c>
      <c r="D834" s="60" t="s">
        <v>2927</v>
      </c>
      <c r="E834" s="60" t="s">
        <v>738</v>
      </c>
      <c r="F834" s="59" t="s">
        <v>487</v>
      </c>
      <c r="G834" s="61">
        <v>220992</v>
      </c>
      <c r="H834" s="123">
        <f t="shared" ref="H834:H897" si="13">G834/4910.95</f>
        <v>44.999847280057828</v>
      </c>
    </row>
    <row r="835" spans="1:8">
      <c r="A835" s="58">
        <v>395170301271</v>
      </c>
      <c r="B835" s="59" t="s">
        <v>2928</v>
      </c>
      <c r="C835" s="60" t="s">
        <v>2929</v>
      </c>
      <c r="D835" s="60" t="s">
        <v>2930</v>
      </c>
      <c r="E835" s="60" t="s">
        <v>738</v>
      </c>
      <c r="F835" s="59" t="s">
        <v>451</v>
      </c>
      <c r="G835" s="61">
        <v>220992</v>
      </c>
      <c r="H835" s="123">
        <f t="shared" si="13"/>
        <v>44.999847280057828</v>
      </c>
    </row>
    <row r="836" spans="1:8">
      <c r="A836" s="58">
        <v>396160400693</v>
      </c>
      <c r="B836" s="59" t="s">
        <v>166</v>
      </c>
      <c r="C836" s="60" t="s">
        <v>2931</v>
      </c>
      <c r="D836" s="60" t="s">
        <v>2932</v>
      </c>
      <c r="E836" s="60" t="s">
        <v>450</v>
      </c>
      <c r="F836" s="59" t="s">
        <v>487</v>
      </c>
      <c r="G836" s="61">
        <v>220992</v>
      </c>
      <c r="H836" s="123">
        <f t="shared" si="13"/>
        <v>44.999847280057828</v>
      </c>
    </row>
    <row r="837" spans="1:8">
      <c r="A837" s="58">
        <v>396200501412</v>
      </c>
      <c r="B837" s="59" t="s">
        <v>521</v>
      </c>
      <c r="C837" s="60" t="s">
        <v>2933</v>
      </c>
      <c r="D837" s="60" t="s">
        <v>2934</v>
      </c>
      <c r="E837" s="60" t="s">
        <v>450</v>
      </c>
      <c r="F837" s="59" t="s">
        <v>451</v>
      </c>
      <c r="G837" s="61">
        <v>220992</v>
      </c>
      <c r="H837" s="123">
        <f t="shared" si="13"/>
        <v>44.999847280057828</v>
      </c>
    </row>
    <row r="838" spans="1:8">
      <c r="A838" s="58">
        <v>396740915062</v>
      </c>
      <c r="B838" s="59" t="s">
        <v>578</v>
      </c>
      <c r="C838" s="60" t="s">
        <v>579</v>
      </c>
      <c r="D838" s="60" t="s">
        <v>580</v>
      </c>
      <c r="E838" s="60" t="s">
        <v>450</v>
      </c>
      <c r="F838" s="59" t="s">
        <v>451</v>
      </c>
      <c r="G838" s="61">
        <v>220992</v>
      </c>
      <c r="H838" s="123">
        <f t="shared" si="13"/>
        <v>44.999847280057828</v>
      </c>
    </row>
    <row r="839" spans="1:8">
      <c r="A839" s="58">
        <v>396750300791</v>
      </c>
      <c r="B839" s="59" t="s">
        <v>267</v>
      </c>
      <c r="C839" s="60" t="s">
        <v>2935</v>
      </c>
      <c r="D839" s="60" t="s">
        <v>2936</v>
      </c>
      <c r="E839" s="60" t="s">
        <v>450</v>
      </c>
      <c r="F839" s="59" t="s">
        <v>451</v>
      </c>
      <c r="G839" s="61">
        <v>220992</v>
      </c>
      <c r="H839" s="123">
        <f t="shared" si="13"/>
        <v>44.999847280057828</v>
      </c>
    </row>
    <row r="840" spans="1:8">
      <c r="A840" s="58">
        <v>396750300881</v>
      </c>
      <c r="B840" s="59" t="s">
        <v>244</v>
      </c>
      <c r="C840" s="60" t="s">
        <v>2132</v>
      </c>
      <c r="D840" s="60" t="s">
        <v>2937</v>
      </c>
      <c r="E840" s="60" t="s">
        <v>450</v>
      </c>
      <c r="F840" s="59" t="s">
        <v>487</v>
      </c>
      <c r="G840" s="61">
        <v>220992</v>
      </c>
      <c r="H840" s="123">
        <f t="shared" si="13"/>
        <v>44.999847280057828</v>
      </c>
    </row>
    <row r="841" spans="1:8">
      <c r="A841" s="58">
        <v>396750301828</v>
      </c>
      <c r="B841" s="59" t="s">
        <v>405</v>
      </c>
      <c r="C841" s="60" t="s">
        <v>519</v>
      </c>
      <c r="D841" s="60" t="s">
        <v>2938</v>
      </c>
      <c r="E841" s="60" t="s">
        <v>450</v>
      </c>
      <c r="F841" s="59" t="s">
        <v>487</v>
      </c>
      <c r="G841" s="61">
        <v>220992</v>
      </c>
      <c r="H841" s="123">
        <f t="shared" si="13"/>
        <v>44.999847280057828</v>
      </c>
    </row>
    <row r="842" spans="1:8">
      <c r="A842" s="58">
        <v>396761203151</v>
      </c>
      <c r="B842" s="59" t="s">
        <v>41</v>
      </c>
      <c r="C842" s="60" t="s">
        <v>2939</v>
      </c>
      <c r="D842" s="60" t="s">
        <v>2940</v>
      </c>
      <c r="E842" s="60" t="s">
        <v>450</v>
      </c>
      <c r="F842" s="59" t="s">
        <v>487</v>
      </c>
      <c r="G842" s="61">
        <v>220992</v>
      </c>
      <c r="H842" s="123">
        <f t="shared" si="13"/>
        <v>44.999847280057828</v>
      </c>
    </row>
    <row r="843" spans="1:8">
      <c r="A843" s="58">
        <v>396761203721</v>
      </c>
      <c r="B843" s="59" t="s">
        <v>295</v>
      </c>
      <c r="C843" s="60" t="s">
        <v>2941</v>
      </c>
      <c r="D843" s="60" t="s">
        <v>2942</v>
      </c>
      <c r="E843" s="60" t="s">
        <v>450</v>
      </c>
      <c r="F843" s="59" t="s">
        <v>487</v>
      </c>
      <c r="G843" s="61">
        <v>220992</v>
      </c>
      <c r="H843" s="123">
        <f t="shared" si="13"/>
        <v>44.999847280057828</v>
      </c>
    </row>
    <row r="844" spans="1:8">
      <c r="A844" s="58">
        <v>396761203780</v>
      </c>
      <c r="B844" s="59" t="s">
        <v>264</v>
      </c>
      <c r="C844" s="60" t="s">
        <v>2943</v>
      </c>
      <c r="D844" s="60" t="s">
        <v>2944</v>
      </c>
      <c r="E844" s="60" t="s">
        <v>450</v>
      </c>
      <c r="F844" s="59" t="s">
        <v>451</v>
      </c>
      <c r="G844" s="61">
        <v>220992</v>
      </c>
      <c r="H844" s="123">
        <f t="shared" si="13"/>
        <v>44.999847280057828</v>
      </c>
    </row>
    <row r="845" spans="1:8">
      <c r="A845" s="58">
        <v>396960650884</v>
      </c>
      <c r="B845" s="59" t="s">
        <v>29</v>
      </c>
      <c r="C845" s="60" t="s">
        <v>2731</v>
      </c>
      <c r="D845" s="60" t="s">
        <v>2945</v>
      </c>
      <c r="E845" s="60" t="s">
        <v>450</v>
      </c>
      <c r="F845" s="59" t="s">
        <v>487</v>
      </c>
      <c r="G845" s="61">
        <v>220992</v>
      </c>
      <c r="H845" s="123">
        <f t="shared" si="13"/>
        <v>44.999847280057828</v>
      </c>
    </row>
    <row r="846" spans="1:8">
      <c r="A846" s="58">
        <v>398021201174</v>
      </c>
      <c r="B846" s="59" t="s">
        <v>2946</v>
      </c>
      <c r="C846" s="60" t="s">
        <v>2947</v>
      </c>
      <c r="D846" s="60" t="s">
        <v>2948</v>
      </c>
      <c r="E846" s="60" t="s">
        <v>753</v>
      </c>
      <c r="F846" s="59" t="s">
        <v>451</v>
      </c>
      <c r="G846" s="61">
        <v>220992</v>
      </c>
      <c r="H846" s="123">
        <f t="shared" si="13"/>
        <v>44.999847280057828</v>
      </c>
    </row>
    <row r="847" spans="1:8">
      <c r="A847" s="58">
        <v>400020102011</v>
      </c>
      <c r="B847" s="59" t="s">
        <v>2949</v>
      </c>
      <c r="C847" s="60" t="s">
        <v>2432</v>
      </c>
      <c r="D847" s="60" t="s">
        <v>2950</v>
      </c>
      <c r="E847" s="60" t="s">
        <v>726</v>
      </c>
      <c r="F847" s="59" t="s">
        <v>451</v>
      </c>
      <c r="G847" s="61">
        <v>220992</v>
      </c>
      <c r="H847" s="123">
        <f t="shared" si="13"/>
        <v>44.999847280057828</v>
      </c>
    </row>
    <row r="848" spans="1:8">
      <c r="A848" s="58">
        <v>400111004241</v>
      </c>
      <c r="B848" s="59" t="s">
        <v>2951</v>
      </c>
      <c r="C848" s="60" t="s">
        <v>2952</v>
      </c>
      <c r="D848" s="60" t="s">
        <v>2953</v>
      </c>
      <c r="E848" s="60" t="s">
        <v>726</v>
      </c>
      <c r="F848" s="59" t="s">
        <v>451</v>
      </c>
      <c r="G848" s="61">
        <v>220992</v>
      </c>
      <c r="H848" s="123">
        <f t="shared" si="13"/>
        <v>44.999847280057828</v>
      </c>
    </row>
    <row r="849" spans="1:8">
      <c r="A849" s="58">
        <v>408811000590</v>
      </c>
      <c r="B849" s="59" t="s">
        <v>2954</v>
      </c>
      <c r="C849" s="60" t="s">
        <v>740</v>
      </c>
      <c r="D849" s="60" t="s">
        <v>1817</v>
      </c>
      <c r="E849" s="60" t="s">
        <v>742</v>
      </c>
      <c r="F849" s="59" t="s">
        <v>451</v>
      </c>
      <c r="G849" s="61">
        <v>217248</v>
      </c>
      <c r="H849" s="123">
        <f t="shared" si="13"/>
        <v>44.23746932874495</v>
      </c>
    </row>
    <row r="850" spans="1:8">
      <c r="A850" s="58">
        <v>395770802461</v>
      </c>
      <c r="B850" s="59" t="s">
        <v>2955</v>
      </c>
      <c r="C850" s="60" t="s">
        <v>2956</v>
      </c>
      <c r="D850" s="60" t="s">
        <v>2957</v>
      </c>
      <c r="E850" s="60" t="s">
        <v>753</v>
      </c>
      <c r="F850" s="59" t="s">
        <v>451</v>
      </c>
      <c r="G850" s="61">
        <v>211190</v>
      </c>
      <c r="H850" s="123">
        <f t="shared" si="13"/>
        <v>43.003899449190079</v>
      </c>
    </row>
    <row r="851" spans="1:8">
      <c r="A851" s="58">
        <v>396990103471</v>
      </c>
      <c r="B851" s="59" t="s">
        <v>241</v>
      </c>
      <c r="C851" s="60" t="s">
        <v>2958</v>
      </c>
      <c r="D851" s="60" t="s">
        <v>2959</v>
      </c>
      <c r="E851" s="60" t="s">
        <v>450</v>
      </c>
      <c r="F851" s="59" t="s">
        <v>451</v>
      </c>
      <c r="G851" s="61">
        <v>211190</v>
      </c>
      <c r="H851" s="123">
        <f t="shared" si="13"/>
        <v>43.003899449190079</v>
      </c>
    </row>
    <row r="852" spans="1:8">
      <c r="A852" s="58">
        <v>400961132086</v>
      </c>
      <c r="B852" s="59" t="s">
        <v>2960</v>
      </c>
      <c r="C852" s="60" t="s">
        <v>2961</v>
      </c>
      <c r="D852" s="60" t="s">
        <v>2962</v>
      </c>
      <c r="E852" s="60" t="s">
        <v>726</v>
      </c>
      <c r="F852" s="59" t="s">
        <v>487</v>
      </c>
      <c r="G852" s="61">
        <v>211190</v>
      </c>
      <c r="H852" s="123">
        <f t="shared" si="13"/>
        <v>43.003899449190079</v>
      </c>
    </row>
    <row r="853" spans="1:8">
      <c r="A853" s="58">
        <v>403870200347</v>
      </c>
      <c r="B853" s="59" t="s">
        <v>2963</v>
      </c>
      <c r="C853" s="60" t="s">
        <v>2964</v>
      </c>
      <c r="D853" s="60" t="s">
        <v>954</v>
      </c>
      <c r="E853" s="60" t="s">
        <v>734</v>
      </c>
      <c r="F853" s="59" t="s">
        <v>451</v>
      </c>
      <c r="G853" s="61">
        <v>211190</v>
      </c>
      <c r="H853" s="123">
        <f t="shared" si="13"/>
        <v>43.003899449190079</v>
      </c>
    </row>
    <row r="854" spans="1:8">
      <c r="A854" s="58">
        <v>390870600316</v>
      </c>
      <c r="B854" s="59" t="s">
        <v>2965</v>
      </c>
      <c r="C854" s="60" t="s">
        <v>2267</v>
      </c>
      <c r="D854" s="60" t="s">
        <v>2966</v>
      </c>
      <c r="E854" s="60" t="s">
        <v>1542</v>
      </c>
      <c r="F854" s="59" t="s">
        <v>487</v>
      </c>
      <c r="G854" s="61">
        <v>206289</v>
      </c>
      <c r="H854" s="123">
        <f t="shared" si="13"/>
        <v>42.005925533756198</v>
      </c>
    </row>
    <row r="855" spans="1:8">
      <c r="A855" s="58">
        <v>391930900132</v>
      </c>
      <c r="B855" s="59" t="s">
        <v>2967</v>
      </c>
      <c r="C855" s="60" t="s">
        <v>2968</v>
      </c>
      <c r="D855" s="60" t="s">
        <v>2969</v>
      </c>
      <c r="E855" s="60" t="s">
        <v>994</v>
      </c>
      <c r="F855" s="59" t="s">
        <v>451</v>
      </c>
      <c r="G855" s="61">
        <v>206289</v>
      </c>
      <c r="H855" s="123">
        <f t="shared" si="13"/>
        <v>42.005925533756198</v>
      </c>
    </row>
    <row r="856" spans="1:8">
      <c r="A856" s="58">
        <v>392910600554</v>
      </c>
      <c r="B856" s="59" t="s">
        <v>2970</v>
      </c>
      <c r="C856" s="60" t="s">
        <v>2971</v>
      </c>
      <c r="D856" s="60" t="s">
        <v>2972</v>
      </c>
      <c r="E856" s="60" t="s">
        <v>2488</v>
      </c>
      <c r="F856" s="59" t="s">
        <v>451</v>
      </c>
      <c r="G856" s="61">
        <v>206289</v>
      </c>
      <c r="H856" s="123">
        <f t="shared" si="13"/>
        <v>42.005925533756198</v>
      </c>
    </row>
    <row r="857" spans="1:8">
      <c r="A857" s="58">
        <v>408811000611</v>
      </c>
      <c r="B857" s="59" t="s">
        <v>2973</v>
      </c>
      <c r="C857" s="60" t="s">
        <v>2974</v>
      </c>
      <c r="D857" s="60" t="s">
        <v>2975</v>
      </c>
      <c r="E857" s="60" t="s">
        <v>742</v>
      </c>
      <c r="F857" s="59" t="s">
        <v>451</v>
      </c>
      <c r="G857" s="61">
        <v>205308</v>
      </c>
      <c r="H857" s="123">
        <f t="shared" si="13"/>
        <v>41.806167849397774</v>
      </c>
    </row>
    <row r="858" spans="1:8">
      <c r="A858" s="58">
        <v>408821000326</v>
      </c>
      <c r="B858" s="59" t="s">
        <v>2976</v>
      </c>
      <c r="C858" s="60" t="s">
        <v>1746</v>
      </c>
      <c r="D858" s="60" t="s">
        <v>2977</v>
      </c>
      <c r="E858" s="60" t="s">
        <v>742</v>
      </c>
      <c r="F858" s="59" t="s">
        <v>451</v>
      </c>
      <c r="G858" s="61">
        <v>205308</v>
      </c>
      <c r="H858" s="123">
        <f t="shared" si="13"/>
        <v>41.806167849397774</v>
      </c>
    </row>
    <row r="859" spans="1:8">
      <c r="A859" s="58">
        <v>390851100655</v>
      </c>
      <c r="B859" s="59" t="s">
        <v>2978</v>
      </c>
      <c r="C859" s="60" t="s">
        <v>2604</v>
      </c>
      <c r="D859" s="60" t="s">
        <v>2979</v>
      </c>
      <c r="E859" s="60" t="s">
        <v>1689</v>
      </c>
      <c r="F859" s="59" t="s">
        <v>451</v>
      </c>
      <c r="G859" s="61">
        <v>201388</v>
      </c>
      <c r="H859" s="123">
        <f t="shared" si="13"/>
        <v>41.007951618322323</v>
      </c>
    </row>
    <row r="860" spans="1:8">
      <c r="A860" s="58">
        <v>390851100663</v>
      </c>
      <c r="B860" s="59" t="s">
        <v>2980</v>
      </c>
      <c r="C860" s="60" t="s">
        <v>2604</v>
      </c>
      <c r="D860" s="60" t="s">
        <v>2981</v>
      </c>
      <c r="E860" s="60" t="s">
        <v>1689</v>
      </c>
      <c r="F860" s="59" t="s">
        <v>451</v>
      </c>
      <c r="G860" s="61">
        <v>201388</v>
      </c>
      <c r="H860" s="123">
        <f t="shared" si="13"/>
        <v>41.007951618322323</v>
      </c>
    </row>
    <row r="861" spans="1:8">
      <c r="A861" s="58">
        <v>390881000299</v>
      </c>
      <c r="B861" s="59" t="s">
        <v>2982</v>
      </c>
      <c r="C861" s="60" t="s">
        <v>2983</v>
      </c>
      <c r="D861" s="60" t="s">
        <v>2984</v>
      </c>
      <c r="E861" s="60" t="s">
        <v>1542</v>
      </c>
      <c r="F861" s="59" t="s">
        <v>487</v>
      </c>
      <c r="G861" s="61">
        <v>201388</v>
      </c>
      <c r="H861" s="123">
        <f t="shared" si="13"/>
        <v>41.007951618322323</v>
      </c>
    </row>
    <row r="862" spans="1:8">
      <c r="A862" s="58">
        <v>390901000274</v>
      </c>
      <c r="B862" s="59" t="s">
        <v>2985</v>
      </c>
      <c r="C862" s="60" t="s">
        <v>2986</v>
      </c>
      <c r="D862" s="60" t="s">
        <v>2987</v>
      </c>
      <c r="E862" s="60" t="s">
        <v>1542</v>
      </c>
      <c r="F862" s="59" t="s">
        <v>451</v>
      </c>
      <c r="G862" s="61">
        <v>201388</v>
      </c>
      <c r="H862" s="123">
        <f t="shared" si="13"/>
        <v>41.007951618322323</v>
      </c>
    </row>
    <row r="863" spans="1:8">
      <c r="A863" s="58">
        <v>390970210663</v>
      </c>
      <c r="B863" s="59" t="s">
        <v>2988</v>
      </c>
      <c r="C863" s="60" t="s">
        <v>1922</v>
      </c>
      <c r="D863" s="60" t="s">
        <v>2989</v>
      </c>
      <c r="E863" s="60" t="s">
        <v>1225</v>
      </c>
      <c r="F863" s="59" t="s">
        <v>487</v>
      </c>
      <c r="G863" s="61">
        <v>201388</v>
      </c>
      <c r="H863" s="123">
        <f t="shared" si="13"/>
        <v>41.007951618322323</v>
      </c>
    </row>
    <row r="864" spans="1:8">
      <c r="A864" s="58">
        <v>391840800139</v>
      </c>
      <c r="B864" s="59" t="s">
        <v>2990</v>
      </c>
      <c r="C864" s="60" t="s">
        <v>2991</v>
      </c>
      <c r="D864" s="60" t="s">
        <v>2992</v>
      </c>
      <c r="E864" s="60" t="s">
        <v>994</v>
      </c>
      <c r="F864" s="59" t="s">
        <v>451</v>
      </c>
      <c r="G864" s="61">
        <v>201388</v>
      </c>
      <c r="H864" s="123">
        <f t="shared" si="13"/>
        <v>41.007951618322323</v>
      </c>
    </row>
    <row r="865" spans="1:8">
      <c r="A865" s="58">
        <v>395161000323</v>
      </c>
      <c r="B865" s="59" t="s">
        <v>2993</v>
      </c>
      <c r="C865" s="60" t="s">
        <v>2994</v>
      </c>
      <c r="D865" s="60" t="s">
        <v>2995</v>
      </c>
      <c r="E865" s="60" t="s">
        <v>738</v>
      </c>
      <c r="F865" s="59" t="s">
        <v>451</v>
      </c>
      <c r="G865" s="61">
        <v>201388</v>
      </c>
      <c r="H865" s="123">
        <f t="shared" si="13"/>
        <v>41.007951618322323</v>
      </c>
    </row>
    <row r="866" spans="1:8">
      <c r="A866" s="58">
        <v>395750201100</v>
      </c>
      <c r="B866" s="59" t="s">
        <v>2996</v>
      </c>
      <c r="C866" s="60" t="s">
        <v>2997</v>
      </c>
      <c r="D866" s="60" t="s">
        <v>2998</v>
      </c>
      <c r="E866" s="60" t="s">
        <v>738</v>
      </c>
      <c r="F866" s="59" t="s">
        <v>451</v>
      </c>
      <c r="G866" s="61">
        <v>201388</v>
      </c>
      <c r="H866" s="123">
        <f t="shared" si="13"/>
        <v>41.007951618322323</v>
      </c>
    </row>
    <row r="867" spans="1:8">
      <c r="A867" s="58">
        <v>395750301511</v>
      </c>
      <c r="B867" s="59" t="s">
        <v>2999</v>
      </c>
      <c r="C867" s="60" t="s">
        <v>3000</v>
      </c>
      <c r="D867" s="60" t="s">
        <v>3001</v>
      </c>
      <c r="E867" s="60" t="s">
        <v>753</v>
      </c>
      <c r="F867" s="59" t="s">
        <v>451</v>
      </c>
      <c r="G867" s="61">
        <v>201388</v>
      </c>
      <c r="H867" s="123">
        <f t="shared" si="13"/>
        <v>41.007951618322323</v>
      </c>
    </row>
    <row r="868" spans="1:8">
      <c r="A868" s="58">
        <v>395770801944</v>
      </c>
      <c r="B868" s="59" t="s">
        <v>3002</v>
      </c>
      <c r="C868" s="60" t="s">
        <v>3003</v>
      </c>
      <c r="D868" s="60" t="s">
        <v>2014</v>
      </c>
      <c r="E868" s="60" t="s">
        <v>753</v>
      </c>
      <c r="F868" s="59" t="s">
        <v>451</v>
      </c>
      <c r="G868" s="61">
        <v>201388</v>
      </c>
      <c r="H868" s="123">
        <f t="shared" si="13"/>
        <v>41.007951618322323</v>
      </c>
    </row>
    <row r="869" spans="1:8">
      <c r="A869" s="58">
        <v>403890200068</v>
      </c>
      <c r="B869" s="59" t="s">
        <v>3004</v>
      </c>
      <c r="C869" s="60" t="s">
        <v>3005</v>
      </c>
      <c r="D869" s="60" t="s">
        <v>3006</v>
      </c>
      <c r="E869" s="60" t="s">
        <v>734</v>
      </c>
      <c r="F869" s="59" t="s">
        <v>451</v>
      </c>
      <c r="G869" s="61">
        <v>201388</v>
      </c>
      <c r="H869" s="123">
        <f t="shared" si="13"/>
        <v>41.007951618322323</v>
      </c>
    </row>
    <row r="870" spans="1:8">
      <c r="A870" s="58">
        <v>371030200215</v>
      </c>
      <c r="B870" s="59" t="s">
        <v>3007</v>
      </c>
      <c r="C870" s="60" t="s">
        <v>3008</v>
      </c>
      <c r="D870" s="60" t="s">
        <v>3009</v>
      </c>
      <c r="E870" s="60" t="s">
        <v>2210</v>
      </c>
      <c r="F870" s="59" t="s">
        <v>451</v>
      </c>
      <c r="G870" s="61">
        <v>197538</v>
      </c>
      <c r="H870" s="123">
        <f t="shared" si="13"/>
        <v>40.223989248516069</v>
      </c>
    </row>
    <row r="871" spans="1:8">
      <c r="A871" s="58">
        <v>395030700885</v>
      </c>
      <c r="B871" s="59" t="s">
        <v>3010</v>
      </c>
      <c r="C871" s="60" t="s">
        <v>3011</v>
      </c>
      <c r="D871" s="60" t="s">
        <v>3012</v>
      </c>
      <c r="E871" s="60" t="s">
        <v>738</v>
      </c>
      <c r="F871" s="59" t="s">
        <v>451</v>
      </c>
      <c r="G871" s="61">
        <v>197538</v>
      </c>
      <c r="H871" s="123">
        <f t="shared" si="13"/>
        <v>40.223989248516069</v>
      </c>
    </row>
    <row r="872" spans="1:8">
      <c r="A872" s="58">
        <v>396050600085</v>
      </c>
      <c r="B872" s="59" t="s">
        <v>426</v>
      </c>
      <c r="C872" s="60" t="s">
        <v>3013</v>
      </c>
      <c r="D872" s="60" t="s">
        <v>3014</v>
      </c>
      <c r="E872" s="60" t="s">
        <v>450</v>
      </c>
      <c r="F872" s="59" t="s">
        <v>487</v>
      </c>
      <c r="G872" s="61">
        <v>197538</v>
      </c>
      <c r="H872" s="123">
        <f t="shared" si="13"/>
        <v>40.223989248516069</v>
      </c>
    </row>
    <row r="873" spans="1:8">
      <c r="A873" s="58">
        <v>408880300058</v>
      </c>
      <c r="B873" s="59" t="s">
        <v>3015</v>
      </c>
      <c r="C873" s="60" t="s">
        <v>3016</v>
      </c>
      <c r="D873" s="60" t="s">
        <v>3017</v>
      </c>
      <c r="E873" s="60" t="s">
        <v>742</v>
      </c>
      <c r="F873" s="59" t="s">
        <v>451</v>
      </c>
      <c r="G873" s="61">
        <v>197538</v>
      </c>
      <c r="H873" s="123">
        <f t="shared" si="13"/>
        <v>40.223989248516069</v>
      </c>
    </row>
    <row r="874" spans="1:8">
      <c r="A874" s="58">
        <v>411050204260</v>
      </c>
      <c r="B874" s="59" t="s">
        <v>3018</v>
      </c>
      <c r="C874" s="60" t="s">
        <v>3019</v>
      </c>
      <c r="D874" s="60" t="s">
        <v>3020</v>
      </c>
      <c r="E874" s="60" t="s">
        <v>1684</v>
      </c>
      <c r="F874" s="59" t="s">
        <v>451</v>
      </c>
      <c r="G874" s="61">
        <v>197538</v>
      </c>
      <c r="H874" s="123">
        <f t="shared" si="13"/>
        <v>40.223989248516069</v>
      </c>
    </row>
    <row r="875" spans="1:8">
      <c r="A875" s="58">
        <v>372791203150</v>
      </c>
      <c r="B875" s="59" t="s">
        <v>3021</v>
      </c>
      <c r="C875" s="60" t="s">
        <v>3022</v>
      </c>
      <c r="D875" s="60" t="s">
        <v>3023</v>
      </c>
      <c r="E875" s="60" t="s">
        <v>3024</v>
      </c>
      <c r="F875" s="59" t="s">
        <v>451</v>
      </c>
      <c r="G875" s="61">
        <v>196924</v>
      </c>
      <c r="H875" s="123">
        <f t="shared" si="13"/>
        <v>40.098962522526193</v>
      </c>
    </row>
    <row r="876" spans="1:8">
      <c r="A876" s="58">
        <v>395080601233</v>
      </c>
      <c r="B876" s="59" t="s">
        <v>3025</v>
      </c>
      <c r="C876" s="60" t="s">
        <v>3026</v>
      </c>
      <c r="D876" s="60" t="s">
        <v>3027</v>
      </c>
      <c r="E876" s="60" t="s">
        <v>738</v>
      </c>
      <c r="F876" s="59" t="s">
        <v>487</v>
      </c>
      <c r="G876" s="61">
        <v>196924</v>
      </c>
      <c r="H876" s="123">
        <f t="shared" si="13"/>
        <v>40.098962522526193</v>
      </c>
    </row>
    <row r="877" spans="1:8">
      <c r="A877" s="58">
        <v>395140200811</v>
      </c>
      <c r="B877" s="59" t="s">
        <v>3028</v>
      </c>
      <c r="C877" s="60" t="s">
        <v>3029</v>
      </c>
      <c r="D877" s="60" t="s">
        <v>3030</v>
      </c>
      <c r="E877" s="60" t="s">
        <v>738</v>
      </c>
      <c r="F877" s="59" t="s">
        <v>487</v>
      </c>
      <c r="G877" s="61">
        <v>196924</v>
      </c>
      <c r="H877" s="123">
        <f t="shared" si="13"/>
        <v>40.098962522526193</v>
      </c>
    </row>
    <row r="878" spans="1:8">
      <c r="A878" s="58">
        <v>395750201070</v>
      </c>
      <c r="B878" s="59" t="s">
        <v>3031</v>
      </c>
      <c r="C878" s="60" t="s">
        <v>3032</v>
      </c>
      <c r="D878" s="60" t="s">
        <v>3033</v>
      </c>
      <c r="E878" s="60" t="s">
        <v>738</v>
      </c>
      <c r="F878" s="59" t="s">
        <v>451</v>
      </c>
      <c r="G878" s="61">
        <v>196924</v>
      </c>
      <c r="H878" s="123">
        <f t="shared" si="13"/>
        <v>40.098962522526193</v>
      </c>
    </row>
    <row r="879" spans="1:8">
      <c r="A879" s="58">
        <v>395770801235</v>
      </c>
      <c r="B879" s="59" t="s">
        <v>3034</v>
      </c>
      <c r="C879" s="60" t="s">
        <v>3035</v>
      </c>
      <c r="D879" s="60" t="s">
        <v>3036</v>
      </c>
      <c r="E879" s="60" t="s">
        <v>738</v>
      </c>
      <c r="F879" s="59" t="s">
        <v>487</v>
      </c>
      <c r="G879" s="61">
        <v>196924</v>
      </c>
      <c r="H879" s="123">
        <f t="shared" si="13"/>
        <v>40.098962522526193</v>
      </c>
    </row>
    <row r="880" spans="1:8">
      <c r="A880" s="58">
        <v>395931112591</v>
      </c>
      <c r="B880" s="59" t="s">
        <v>3037</v>
      </c>
      <c r="C880" s="60" t="s">
        <v>3038</v>
      </c>
      <c r="D880" s="60" t="s">
        <v>3039</v>
      </c>
      <c r="E880" s="60" t="s">
        <v>738</v>
      </c>
      <c r="F880" s="59" t="s">
        <v>451</v>
      </c>
      <c r="G880" s="61">
        <v>196924</v>
      </c>
      <c r="H880" s="123">
        <f t="shared" si="13"/>
        <v>40.098962522526193</v>
      </c>
    </row>
    <row r="881" spans="1:8">
      <c r="A881" s="58">
        <v>395980920091</v>
      </c>
      <c r="B881" s="59" t="s">
        <v>3040</v>
      </c>
      <c r="C881" s="60" t="s">
        <v>3041</v>
      </c>
      <c r="D881" s="60" t="s">
        <v>3042</v>
      </c>
      <c r="E881" s="60" t="s">
        <v>738</v>
      </c>
      <c r="F881" s="59" t="s">
        <v>451</v>
      </c>
      <c r="G881" s="61">
        <v>196924</v>
      </c>
      <c r="H881" s="123">
        <f t="shared" si="13"/>
        <v>40.098962522526193</v>
      </c>
    </row>
    <row r="882" spans="1:8">
      <c r="A882" s="58">
        <v>370981104953</v>
      </c>
      <c r="B882" s="59" t="s">
        <v>3043</v>
      </c>
      <c r="C882" s="60" t="s">
        <v>3044</v>
      </c>
      <c r="D882" s="60" t="s">
        <v>3045</v>
      </c>
      <c r="E882" s="60" t="s">
        <v>1419</v>
      </c>
      <c r="F882" s="59" t="s">
        <v>451</v>
      </c>
      <c r="G882" s="61">
        <v>196487</v>
      </c>
      <c r="H882" s="123">
        <f t="shared" si="13"/>
        <v>40.009977702888442</v>
      </c>
    </row>
    <row r="883" spans="1:8">
      <c r="A883" s="58">
        <v>371960800867</v>
      </c>
      <c r="B883" s="59" t="s">
        <v>3046</v>
      </c>
      <c r="C883" s="60" t="s">
        <v>3047</v>
      </c>
      <c r="D883" s="60" t="s">
        <v>3048</v>
      </c>
      <c r="E883" s="60" t="s">
        <v>1439</v>
      </c>
      <c r="F883" s="59" t="s">
        <v>451</v>
      </c>
      <c r="G883" s="61">
        <v>196487</v>
      </c>
      <c r="H883" s="123">
        <f t="shared" si="13"/>
        <v>40.009977702888442</v>
      </c>
    </row>
    <row r="884" spans="1:8">
      <c r="A884" s="58">
        <v>390821000672</v>
      </c>
      <c r="B884" s="59" t="s">
        <v>3049</v>
      </c>
      <c r="C884" s="60" t="s">
        <v>3050</v>
      </c>
      <c r="D884" s="60" t="s">
        <v>3051</v>
      </c>
      <c r="E884" s="60" t="s">
        <v>1225</v>
      </c>
      <c r="F884" s="59" t="s">
        <v>451</v>
      </c>
      <c r="G884" s="61">
        <v>196487</v>
      </c>
      <c r="H884" s="123">
        <f t="shared" si="13"/>
        <v>40.009977702888442</v>
      </c>
    </row>
    <row r="885" spans="1:8">
      <c r="A885" s="58">
        <v>390821100758</v>
      </c>
      <c r="B885" s="59" t="s">
        <v>3052</v>
      </c>
      <c r="C885" s="60" t="s">
        <v>3053</v>
      </c>
      <c r="D885" s="60" t="s">
        <v>3054</v>
      </c>
      <c r="E885" s="60" t="s">
        <v>1542</v>
      </c>
      <c r="F885" s="59" t="s">
        <v>451</v>
      </c>
      <c r="G885" s="61">
        <v>196487</v>
      </c>
      <c r="H885" s="123">
        <f t="shared" si="13"/>
        <v>40.009977702888442</v>
      </c>
    </row>
    <row r="886" spans="1:8">
      <c r="A886" s="58">
        <v>390831100641</v>
      </c>
      <c r="B886" s="59" t="s">
        <v>3055</v>
      </c>
      <c r="C886" s="60" t="s">
        <v>3056</v>
      </c>
      <c r="D886" s="60" t="s">
        <v>1897</v>
      </c>
      <c r="E886" s="60" t="s">
        <v>1535</v>
      </c>
      <c r="F886" s="59" t="s">
        <v>451</v>
      </c>
      <c r="G886" s="61">
        <v>196487</v>
      </c>
      <c r="H886" s="123">
        <f t="shared" si="13"/>
        <v>40.009977702888442</v>
      </c>
    </row>
    <row r="887" spans="1:8">
      <c r="A887" s="58">
        <v>390831100659</v>
      </c>
      <c r="B887" s="59" t="s">
        <v>3057</v>
      </c>
      <c r="C887" s="60" t="s">
        <v>3056</v>
      </c>
      <c r="D887" s="60" t="s">
        <v>1897</v>
      </c>
      <c r="E887" s="60" t="s">
        <v>1535</v>
      </c>
      <c r="F887" s="59" t="s">
        <v>451</v>
      </c>
      <c r="G887" s="61">
        <v>196487</v>
      </c>
      <c r="H887" s="123">
        <f t="shared" si="13"/>
        <v>40.009977702888442</v>
      </c>
    </row>
    <row r="888" spans="1:8">
      <c r="A888" s="58">
        <v>390831100667</v>
      </c>
      <c r="B888" s="59" t="s">
        <v>3058</v>
      </c>
      <c r="C888" s="60" t="s">
        <v>3056</v>
      </c>
      <c r="D888" s="60" t="s">
        <v>1897</v>
      </c>
      <c r="E888" s="60" t="s">
        <v>1535</v>
      </c>
      <c r="F888" s="59" t="s">
        <v>451</v>
      </c>
      <c r="G888" s="61">
        <v>196487</v>
      </c>
      <c r="H888" s="123">
        <f t="shared" si="13"/>
        <v>40.009977702888442</v>
      </c>
    </row>
    <row r="889" spans="1:8">
      <c r="A889" s="58">
        <v>390831100675</v>
      </c>
      <c r="B889" s="59" t="s">
        <v>3059</v>
      </c>
      <c r="C889" s="60" t="s">
        <v>3056</v>
      </c>
      <c r="D889" s="60" t="s">
        <v>1897</v>
      </c>
      <c r="E889" s="60" t="s">
        <v>1535</v>
      </c>
      <c r="F889" s="59" t="s">
        <v>451</v>
      </c>
      <c r="G889" s="61">
        <v>196487</v>
      </c>
      <c r="H889" s="123">
        <f t="shared" si="13"/>
        <v>40.009977702888442</v>
      </c>
    </row>
    <row r="890" spans="1:8">
      <c r="A890" s="58">
        <v>390850500269</v>
      </c>
      <c r="B890" s="59" t="s">
        <v>3060</v>
      </c>
      <c r="C890" s="60" t="s">
        <v>3061</v>
      </c>
      <c r="D890" s="60" t="s">
        <v>3062</v>
      </c>
      <c r="E890" s="60" t="s">
        <v>1542</v>
      </c>
      <c r="F890" s="59" t="s">
        <v>451</v>
      </c>
      <c r="G890" s="61">
        <v>196487</v>
      </c>
      <c r="H890" s="123">
        <f t="shared" si="13"/>
        <v>40.009977702888442</v>
      </c>
    </row>
    <row r="891" spans="1:8">
      <c r="A891" s="58">
        <v>390851000324</v>
      </c>
      <c r="B891" s="59" t="s">
        <v>3063</v>
      </c>
      <c r="C891" s="60" t="s">
        <v>3064</v>
      </c>
      <c r="D891" s="60" t="s">
        <v>3065</v>
      </c>
      <c r="E891" s="60" t="s">
        <v>1542</v>
      </c>
      <c r="F891" s="59" t="s">
        <v>487</v>
      </c>
      <c r="G891" s="61">
        <v>196487</v>
      </c>
      <c r="H891" s="123">
        <f t="shared" si="13"/>
        <v>40.009977702888442</v>
      </c>
    </row>
    <row r="892" spans="1:8">
      <c r="A892" s="58">
        <v>390910900636</v>
      </c>
      <c r="B892" s="59" t="s">
        <v>3066</v>
      </c>
      <c r="C892" s="60" t="s">
        <v>3067</v>
      </c>
      <c r="D892" s="60" t="s">
        <v>3068</v>
      </c>
      <c r="E892" s="60" t="s">
        <v>1542</v>
      </c>
      <c r="F892" s="59" t="s">
        <v>451</v>
      </c>
      <c r="G892" s="61">
        <v>196487</v>
      </c>
      <c r="H892" s="123">
        <f t="shared" si="13"/>
        <v>40.009977702888442</v>
      </c>
    </row>
    <row r="893" spans="1:8">
      <c r="A893" s="58">
        <v>391780300018</v>
      </c>
      <c r="B893" s="59" t="s">
        <v>3069</v>
      </c>
      <c r="C893" s="60" t="s">
        <v>3070</v>
      </c>
      <c r="D893" s="60" t="s">
        <v>3071</v>
      </c>
      <c r="E893" s="60" t="s">
        <v>1426</v>
      </c>
      <c r="F893" s="59" t="s">
        <v>451</v>
      </c>
      <c r="G893" s="61">
        <v>196487</v>
      </c>
      <c r="H893" s="123">
        <f t="shared" si="13"/>
        <v>40.009977702888442</v>
      </c>
    </row>
    <row r="894" spans="1:8">
      <c r="A894" s="58">
        <v>391880500057</v>
      </c>
      <c r="B894" s="59" t="s">
        <v>3072</v>
      </c>
      <c r="C894" s="60" t="s">
        <v>3073</v>
      </c>
      <c r="D894" s="60" t="s">
        <v>3074</v>
      </c>
      <c r="E894" s="60" t="s">
        <v>1426</v>
      </c>
      <c r="F894" s="59" t="s">
        <v>451</v>
      </c>
      <c r="G894" s="61">
        <v>196487</v>
      </c>
      <c r="H894" s="123">
        <f t="shared" si="13"/>
        <v>40.009977702888442</v>
      </c>
    </row>
    <row r="895" spans="1:8">
      <c r="A895" s="58">
        <v>395140601378</v>
      </c>
      <c r="B895" s="59" t="s">
        <v>3075</v>
      </c>
      <c r="C895" s="60" t="s">
        <v>3076</v>
      </c>
      <c r="D895" s="60" t="s">
        <v>3077</v>
      </c>
      <c r="E895" s="60" t="s">
        <v>753</v>
      </c>
      <c r="F895" s="59" t="s">
        <v>451</v>
      </c>
      <c r="G895" s="61">
        <v>196487</v>
      </c>
      <c r="H895" s="123">
        <f t="shared" si="13"/>
        <v>40.009977702888442</v>
      </c>
    </row>
    <row r="896" spans="1:8">
      <c r="A896" s="58">
        <v>395750201321</v>
      </c>
      <c r="B896" s="59" t="s">
        <v>3078</v>
      </c>
      <c r="C896" s="60" t="s">
        <v>3079</v>
      </c>
      <c r="D896" s="60" t="s">
        <v>3080</v>
      </c>
      <c r="E896" s="60" t="s">
        <v>738</v>
      </c>
      <c r="F896" s="59" t="s">
        <v>451</v>
      </c>
      <c r="G896" s="61">
        <v>196487</v>
      </c>
      <c r="H896" s="123">
        <f t="shared" si="13"/>
        <v>40.009977702888442</v>
      </c>
    </row>
    <row r="897" spans="1:8">
      <c r="A897" s="58">
        <v>395750300141</v>
      </c>
      <c r="B897" s="59" t="s">
        <v>3081</v>
      </c>
      <c r="C897" s="60" t="s">
        <v>3082</v>
      </c>
      <c r="D897" s="60" t="s">
        <v>3083</v>
      </c>
      <c r="E897" s="60" t="s">
        <v>738</v>
      </c>
      <c r="F897" s="59" t="s">
        <v>451</v>
      </c>
      <c r="G897" s="61">
        <v>196487</v>
      </c>
      <c r="H897" s="123">
        <f t="shared" si="13"/>
        <v>40.009977702888442</v>
      </c>
    </row>
    <row r="898" spans="1:8">
      <c r="A898" s="58">
        <v>395911205810</v>
      </c>
      <c r="B898" s="59" t="s">
        <v>3084</v>
      </c>
      <c r="C898" s="60" t="s">
        <v>3085</v>
      </c>
      <c r="D898" s="60" t="s">
        <v>3086</v>
      </c>
      <c r="E898" s="60" t="s">
        <v>738</v>
      </c>
      <c r="F898" s="59" t="s">
        <v>451</v>
      </c>
      <c r="G898" s="61">
        <v>196487</v>
      </c>
      <c r="H898" s="123">
        <f t="shared" ref="H898:H961" si="14">G898/4910.95</f>
        <v>40.009977702888442</v>
      </c>
    </row>
    <row r="899" spans="1:8">
      <c r="A899" s="58">
        <v>395931211085</v>
      </c>
      <c r="B899" s="59" t="s">
        <v>3087</v>
      </c>
      <c r="C899" s="60" t="s">
        <v>3088</v>
      </c>
      <c r="D899" s="60" t="s">
        <v>3089</v>
      </c>
      <c r="E899" s="60" t="s">
        <v>753</v>
      </c>
      <c r="F899" s="59" t="s">
        <v>487</v>
      </c>
      <c r="G899" s="61">
        <v>196487</v>
      </c>
      <c r="H899" s="123">
        <f t="shared" si="14"/>
        <v>40.009977702888442</v>
      </c>
    </row>
    <row r="900" spans="1:8">
      <c r="A900" s="58">
        <v>395940251413</v>
      </c>
      <c r="B900" s="59" t="s">
        <v>3090</v>
      </c>
      <c r="C900" s="60" t="s">
        <v>1673</v>
      </c>
      <c r="D900" s="60" t="s">
        <v>3091</v>
      </c>
      <c r="E900" s="60" t="s">
        <v>738</v>
      </c>
      <c r="F900" s="59" t="s">
        <v>451</v>
      </c>
      <c r="G900" s="61">
        <v>196487</v>
      </c>
      <c r="H900" s="123">
        <f t="shared" si="14"/>
        <v>40.009977702888442</v>
      </c>
    </row>
    <row r="901" spans="1:8">
      <c r="A901" s="58">
        <v>395940550640</v>
      </c>
      <c r="B901" s="59" t="s">
        <v>3092</v>
      </c>
      <c r="C901" s="60" t="s">
        <v>2711</v>
      </c>
      <c r="D901" s="60" t="s">
        <v>1583</v>
      </c>
      <c r="E901" s="60" t="s">
        <v>753</v>
      </c>
      <c r="F901" s="59" t="s">
        <v>451</v>
      </c>
      <c r="G901" s="61">
        <v>196487</v>
      </c>
      <c r="H901" s="123">
        <f t="shared" si="14"/>
        <v>40.009977702888442</v>
      </c>
    </row>
    <row r="902" spans="1:8">
      <c r="A902" s="58">
        <v>395961112278</v>
      </c>
      <c r="B902" s="59" t="s">
        <v>3093</v>
      </c>
      <c r="C902" s="60" t="s">
        <v>1673</v>
      </c>
      <c r="D902" s="60" t="s">
        <v>3094</v>
      </c>
      <c r="E902" s="60" t="s">
        <v>738</v>
      </c>
      <c r="F902" s="59" t="s">
        <v>451</v>
      </c>
      <c r="G902" s="61">
        <v>196487</v>
      </c>
      <c r="H902" s="123">
        <f t="shared" si="14"/>
        <v>40.009977702888442</v>
      </c>
    </row>
    <row r="903" spans="1:8">
      <c r="A903" s="58">
        <v>396000200892</v>
      </c>
      <c r="B903" s="59" t="s">
        <v>226</v>
      </c>
      <c r="C903" s="60" t="s">
        <v>2519</v>
      </c>
      <c r="D903" s="60" t="s">
        <v>3095</v>
      </c>
      <c r="E903" s="60" t="s">
        <v>450</v>
      </c>
      <c r="F903" s="59" t="s">
        <v>487</v>
      </c>
      <c r="G903" s="61">
        <v>196487</v>
      </c>
      <c r="H903" s="123">
        <f t="shared" si="14"/>
        <v>40.009977702888442</v>
      </c>
    </row>
    <row r="904" spans="1:8">
      <c r="A904" s="58">
        <v>396050100694</v>
      </c>
      <c r="B904" s="59" t="s">
        <v>234</v>
      </c>
      <c r="C904" s="60" t="s">
        <v>1018</v>
      </c>
      <c r="D904" s="60" t="s">
        <v>675</v>
      </c>
      <c r="E904" s="60" t="s">
        <v>450</v>
      </c>
      <c r="F904" s="59" t="s">
        <v>487</v>
      </c>
      <c r="G904" s="61">
        <v>196487</v>
      </c>
      <c r="H904" s="123">
        <f t="shared" si="14"/>
        <v>40.009977702888442</v>
      </c>
    </row>
    <row r="905" spans="1:8">
      <c r="A905" s="58">
        <v>396161000184</v>
      </c>
      <c r="B905" s="59" t="s">
        <v>470</v>
      </c>
      <c r="C905" s="60" t="s">
        <v>471</v>
      </c>
      <c r="D905" s="60" t="s">
        <v>472</v>
      </c>
      <c r="E905" s="60" t="s">
        <v>450</v>
      </c>
      <c r="F905" s="59" t="s">
        <v>451</v>
      </c>
      <c r="G905" s="61">
        <v>196487</v>
      </c>
      <c r="H905" s="123">
        <f t="shared" si="14"/>
        <v>40.009977702888442</v>
      </c>
    </row>
    <row r="906" spans="1:8">
      <c r="A906" s="58">
        <v>396740915259</v>
      </c>
      <c r="B906" s="59" t="s">
        <v>25</v>
      </c>
      <c r="C906" s="60" t="s">
        <v>3096</v>
      </c>
      <c r="D906" s="60" t="s">
        <v>3097</v>
      </c>
      <c r="E906" s="60" t="s">
        <v>450</v>
      </c>
      <c r="F906" s="59" t="s">
        <v>451</v>
      </c>
      <c r="G906" s="61">
        <v>196487</v>
      </c>
      <c r="H906" s="123">
        <f t="shared" si="14"/>
        <v>40.009977702888442</v>
      </c>
    </row>
    <row r="907" spans="1:8">
      <c r="A907" s="58">
        <v>396761202945</v>
      </c>
      <c r="B907" s="59" t="s">
        <v>371</v>
      </c>
      <c r="C907" s="60" t="s">
        <v>471</v>
      </c>
      <c r="D907" s="60" t="s">
        <v>3098</v>
      </c>
      <c r="E907" s="60" t="s">
        <v>450</v>
      </c>
      <c r="F907" s="59" t="s">
        <v>451</v>
      </c>
      <c r="G907" s="61">
        <v>196487</v>
      </c>
      <c r="H907" s="123">
        <f t="shared" si="14"/>
        <v>40.009977702888442</v>
      </c>
    </row>
    <row r="908" spans="1:8">
      <c r="A908" s="58">
        <v>400020503244</v>
      </c>
      <c r="B908" s="59" t="s">
        <v>3099</v>
      </c>
      <c r="C908" s="60" t="s">
        <v>3100</v>
      </c>
      <c r="D908" s="60" t="s">
        <v>3101</v>
      </c>
      <c r="E908" s="60" t="s">
        <v>1061</v>
      </c>
      <c r="F908" s="59" t="s">
        <v>451</v>
      </c>
      <c r="G908" s="61">
        <v>196487</v>
      </c>
      <c r="H908" s="123">
        <f t="shared" si="14"/>
        <v>40.009977702888442</v>
      </c>
    </row>
    <row r="909" spans="1:8">
      <c r="A909" s="58">
        <v>403010250231</v>
      </c>
      <c r="B909" s="59" t="s">
        <v>3102</v>
      </c>
      <c r="C909" s="60" t="s">
        <v>3103</v>
      </c>
      <c r="D909" s="60" t="s">
        <v>3104</v>
      </c>
      <c r="E909" s="60" t="s">
        <v>734</v>
      </c>
      <c r="F909" s="59" t="s">
        <v>487</v>
      </c>
      <c r="G909" s="61">
        <v>196487</v>
      </c>
      <c r="H909" s="123">
        <f t="shared" si="14"/>
        <v>40.009977702888442</v>
      </c>
    </row>
    <row r="910" spans="1:8">
      <c r="A910" s="58">
        <v>371190706131</v>
      </c>
      <c r="B910" s="59" t="s">
        <v>3105</v>
      </c>
      <c r="C910" s="60" t="s">
        <v>3106</v>
      </c>
      <c r="D910" s="60" t="s">
        <v>3107</v>
      </c>
      <c r="E910" s="60" t="s">
        <v>1439</v>
      </c>
      <c r="F910" s="59" t="s">
        <v>451</v>
      </c>
      <c r="G910" s="61">
        <v>196486</v>
      </c>
      <c r="H910" s="123">
        <f t="shared" si="14"/>
        <v>40.009774076298882</v>
      </c>
    </row>
    <row r="911" spans="1:8">
      <c r="A911" s="58">
        <v>371930200423</v>
      </c>
      <c r="B911" s="59" t="s">
        <v>3108</v>
      </c>
      <c r="C911" s="60" t="s">
        <v>3109</v>
      </c>
      <c r="D911" s="60" t="s">
        <v>3110</v>
      </c>
      <c r="E911" s="60" t="s">
        <v>3111</v>
      </c>
      <c r="F911" s="59" t="s">
        <v>451</v>
      </c>
      <c r="G911" s="61">
        <v>196486</v>
      </c>
      <c r="H911" s="123">
        <f t="shared" si="14"/>
        <v>40.009774076298882</v>
      </c>
    </row>
    <row r="912" spans="1:8">
      <c r="A912" s="58">
        <v>389011010444</v>
      </c>
      <c r="B912" s="59" t="s">
        <v>3112</v>
      </c>
      <c r="C912" s="60" t="s">
        <v>3113</v>
      </c>
      <c r="D912" s="60" t="s">
        <v>3114</v>
      </c>
      <c r="E912" s="60" t="s">
        <v>3115</v>
      </c>
      <c r="F912" s="59" t="s">
        <v>451</v>
      </c>
      <c r="G912" s="61">
        <v>196486</v>
      </c>
      <c r="H912" s="123">
        <f t="shared" si="14"/>
        <v>40.009774076298882</v>
      </c>
    </row>
    <row r="913" spans="1:8">
      <c r="A913" s="58">
        <v>389170400105</v>
      </c>
      <c r="B913" s="59" t="s">
        <v>3116</v>
      </c>
      <c r="C913" s="60" t="s">
        <v>3117</v>
      </c>
      <c r="D913" s="60" t="s">
        <v>3118</v>
      </c>
      <c r="E913" s="60" t="s">
        <v>3119</v>
      </c>
      <c r="F913" s="59" t="s">
        <v>451</v>
      </c>
      <c r="G913" s="61">
        <v>196486</v>
      </c>
      <c r="H913" s="123">
        <f t="shared" si="14"/>
        <v>40.009774076298882</v>
      </c>
    </row>
    <row r="914" spans="1:8">
      <c r="A914" s="58">
        <v>390030910560</v>
      </c>
      <c r="B914" s="59" t="s">
        <v>3120</v>
      </c>
      <c r="C914" s="60" t="s">
        <v>3121</v>
      </c>
      <c r="D914" s="60" t="s">
        <v>3122</v>
      </c>
      <c r="E914" s="60" t="s">
        <v>1225</v>
      </c>
      <c r="F914" s="59" t="s">
        <v>487</v>
      </c>
      <c r="G914" s="61">
        <v>196486</v>
      </c>
      <c r="H914" s="123">
        <f t="shared" si="14"/>
        <v>40.009774076298882</v>
      </c>
    </row>
    <row r="915" spans="1:8">
      <c r="A915" s="58">
        <v>390050500848</v>
      </c>
      <c r="B915" s="59" t="s">
        <v>3123</v>
      </c>
      <c r="C915" s="60" t="s">
        <v>1786</v>
      </c>
      <c r="D915" s="60" t="s">
        <v>3124</v>
      </c>
      <c r="E915" s="60" t="s">
        <v>1729</v>
      </c>
      <c r="F915" s="59" t="s">
        <v>451</v>
      </c>
      <c r="G915" s="61">
        <v>196486</v>
      </c>
      <c r="H915" s="123">
        <f t="shared" si="14"/>
        <v>40.009774076298882</v>
      </c>
    </row>
    <row r="916" spans="1:8">
      <c r="A916" s="58">
        <v>390120301163</v>
      </c>
      <c r="B916" s="59" t="s">
        <v>3125</v>
      </c>
      <c r="C916" s="60" t="s">
        <v>3126</v>
      </c>
      <c r="D916" s="60" t="s">
        <v>3127</v>
      </c>
      <c r="E916" s="60" t="s">
        <v>1689</v>
      </c>
      <c r="F916" s="59" t="s">
        <v>451</v>
      </c>
      <c r="G916" s="61">
        <v>196486</v>
      </c>
      <c r="H916" s="123">
        <f t="shared" si="14"/>
        <v>40.009774076298882</v>
      </c>
    </row>
    <row r="917" spans="1:8">
      <c r="A917" s="58">
        <v>390130600673</v>
      </c>
      <c r="B917" s="59" t="s">
        <v>3128</v>
      </c>
      <c r="C917" s="60" t="s">
        <v>3129</v>
      </c>
      <c r="D917" s="60" t="s">
        <v>3130</v>
      </c>
      <c r="E917" s="60" t="s">
        <v>1542</v>
      </c>
      <c r="F917" s="59" t="s">
        <v>451</v>
      </c>
      <c r="G917" s="61">
        <v>196486</v>
      </c>
      <c r="H917" s="123">
        <f t="shared" si="14"/>
        <v>40.009774076298882</v>
      </c>
    </row>
    <row r="918" spans="1:8">
      <c r="A918" s="58">
        <v>390140100750</v>
      </c>
      <c r="B918" s="59" t="s">
        <v>3131</v>
      </c>
      <c r="C918" s="60" t="s">
        <v>3132</v>
      </c>
      <c r="D918" s="60" t="s">
        <v>3133</v>
      </c>
      <c r="E918" s="60" t="s">
        <v>987</v>
      </c>
      <c r="F918" s="59" t="s">
        <v>487</v>
      </c>
      <c r="G918" s="61">
        <v>196486</v>
      </c>
      <c r="H918" s="123">
        <f t="shared" si="14"/>
        <v>40.009774076298882</v>
      </c>
    </row>
    <row r="919" spans="1:8">
      <c r="A919" s="58">
        <v>390170900041</v>
      </c>
      <c r="B919" s="59" t="s">
        <v>3134</v>
      </c>
      <c r="C919" s="60" t="s">
        <v>3135</v>
      </c>
      <c r="D919" s="60" t="s">
        <v>3136</v>
      </c>
      <c r="E919" s="60" t="s">
        <v>2826</v>
      </c>
      <c r="F919" s="59" t="s">
        <v>487</v>
      </c>
      <c r="G919" s="61">
        <v>196486</v>
      </c>
      <c r="H919" s="123">
        <f t="shared" si="14"/>
        <v>40.009774076298882</v>
      </c>
    </row>
    <row r="920" spans="1:8">
      <c r="A920" s="58">
        <v>390180600291</v>
      </c>
      <c r="B920" s="59" t="s">
        <v>3137</v>
      </c>
      <c r="C920" s="60" t="s">
        <v>3138</v>
      </c>
      <c r="D920" s="60" t="s">
        <v>3139</v>
      </c>
      <c r="E920" s="60" t="s">
        <v>1542</v>
      </c>
      <c r="F920" s="59" t="s">
        <v>451</v>
      </c>
      <c r="G920" s="61">
        <v>196486</v>
      </c>
      <c r="H920" s="123">
        <f t="shared" si="14"/>
        <v>40.009774076298882</v>
      </c>
    </row>
    <row r="921" spans="1:8">
      <c r="A921" s="58">
        <v>390881100587</v>
      </c>
      <c r="B921" s="59" t="s">
        <v>3140</v>
      </c>
      <c r="C921" s="60" t="s">
        <v>3141</v>
      </c>
      <c r="D921" s="60" t="s">
        <v>3142</v>
      </c>
      <c r="E921" s="60" t="s">
        <v>1542</v>
      </c>
      <c r="F921" s="59" t="s">
        <v>487</v>
      </c>
      <c r="G921" s="61">
        <v>196486</v>
      </c>
      <c r="H921" s="123">
        <f t="shared" si="14"/>
        <v>40.009774076298882</v>
      </c>
    </row>
    <row r="922" spans="1:8">
      <c r="A922" s="58">
        <v>390891000688</v>
      </c>
      <c r="B922" s="59" t="s">
        <v>3143</v>
      </c>
      <c r="C922" s="60" t="s">
        <v>3144</v>
      </c>
      <c r="D922" s="60" t="s">
        <v>3145</v>
      </c>
      <c r="E922" s="60" t="s">
        <v>1535</v>
      </c>
      <c r="F922" s="59" t="s">
        <v>487</v>
      </c>
      <c r="G922" s="61">
        <v>196486</v>
      </c>
      <c r="H922" s="123">
        <f t="shared" si="14"/>
        <v>40.009774076298882</v>
      </c>
    </row>
    <row r="923" spans="1:8">
      <c r="A923" s="58">
        <v>390900900379</v>
      </c>
      <c r="B923" s="59" t="s">
        <v>3146</v>
      </c>
      <c r="C923" s="60" t="s">
        <v>3141</v>
      </c>
      <c r="D923" s="60" t="s">
        <v>3147</v>
      </c>
      <c r="E923" s="60" t="s">
        <v>1542</v>
      </c>
      <c r="F923" s="59" t="s">
        <v>487</v>
      </c>
      <c r="G923" s="61">
        <v>196486</v>
      </c>
      <c r="H923" s="123">
        <f t="shared" si="14"/>
        <v>40.009774076298882</v>
      </c>
    </row>
    <row r="924" spans="1:8">
      <c r="A924" s="58">
        <v>390940720811</v>
      </c>
      <c r="B924" s="59" t="s">
        <v>3148</v>
      </c>
      <c r="C924" s="60" t="s">
        <v>3141</v>
      </c>
      <c r="D924" s="60" t="s">
        <v>3149</v>
      </c>
      <c r="E924" s="60" t="s">
        <v>1542</v>
      </c>
      <c r="F924" s="59" t="s">
        <v>487</v>
      </c>
      <c r="G924" s="61">
        <v>196486</v>
      </c>
      <c r="H924" s="123">
        <f t="shared" si="14"/>
        <v>40.009774076298882</v>
      </c>
    </row>
    <row r="925" spans="1:8">
      <c r="A925" s="58">
        <v>391020400195</v>
      </c>
      <c r="B925" s="59" t="s">
        <v>3150</v>
      </c>
      <c r="C925" s="60" t="s">
        <v>3151</v>
      </c>
      <c r="D925" s="60" t="s">
        <v>3152</v>
      </c>
      <c r="E925" s="60" t="s">
        <v>994</v>
      </c>
      <c r="F925" s="59" t="s">
        <v>487</v>
      </c>
      <c r="G925" s="61">
        <v>196486</v>
      </c>
      <c r="H925" s="123">
        <f t="shared" si="14"/>
        <v>40.009774076298882</v>
      </c>
    </row>
    <row r="926" spans="1:8">
      <c r="A926" s="58">
        <v>392070410201</v>
      </c>
      <c r="B926" s="59" t="s">
        <v>3153</v>
      </c>
      <c r="C926" s="60" t="s">
        <v>3154</v>
      </c>
      <c r="D926" s="60" t="s">
        <v>3155</v>
      </c>
      <c r="E926" s="60" t="s">
        <v>3156</v>
      </c>
      <c r="F926" s="59" t="s">
        <v>451</v>
      </c>
      <c r="G926" s="61">
        <v>196486</v>
      </c>
      <c r="H926" s="123">
        <f t="shared" si="14"/>
        <v>40.009774076298882</v>
      </c>
    </row>
    <row r="927" spans="1:8">
      <c r="A927" s="58">
        <v>392170900362</v>
      </c>
      <c r="B927" s="59" t="s">
        <v>3157</v>
      </c>
      <c r="C927" s="60" t="s">
        <v>3158</v>
      </c>
      <c r="D927" s="60" t="s">
        <v>3159</v>
      </c>
      <c r="E927" s="60" t="s">
        <v>2488</v>
      </c>
      <c r="F927" s="59" t="s">
        <v>451</v>
      </c>
      <c r="G927" s="61">
        <v>196486</v>
      </c>
      <c r="H927" s="123">
        <f t="shared" si="14"/>
        <v>40.009774076298882</v>
      </c>
    </row>
    <row r="928" spans="1:8">
      <c r="A928" s="58">
        <v>393061200217</v>
      </c>
      <c r="B928" s="59" t="s">
        <v>3160</v>
      </c>
      <c r="C928" s="60" t="s">
        <v>3161</v>
      </c>
      <c r="D928" s="60" t="s">
        <v>3162</v>
      </c>
      <c r="E928" s="60" t="s">
        <v>3163</v>
      </c>
      <c r="F928" s="59" t="s">
        <v>487</v>
      </c>
      <c r="G928" s="61">
        <v>196486</v>
      </c>
      <c r="H928" s="123">
        <f t="shared" si="14"/>
        <v>40.009774076298882</v>
      </c>
    </row>
    <row r="929" spans="1:8">
      <c r="A929" s="58">
        <v>393061200225</v>
      </c>
      <c r="B929" s="59" t="s">
        <v>3164</v>
      </c>
      <c r="C929" s="60" t="s">
        <v>3165</v>
      </c>
      <c r="D929" s="60" t="s">
        <v>3166</v>
      </c>
      <c r="E929" s="60" t="s">
        <v>3163</v>
      </c>
      <c r="F929" s="59" t="s">
        <v>487</v>
      </c>
      <c r="G929" s="61">
        <v>196486</v>
      </c>
      <c r="H929" s="123">
        <f t="shared" si="14"/>
        <v>40.009774076298882</v>
      </c>
    </row>
    <row r="930" spans="1:8">
      <c r="A930" s="58">
        <v>393061200233</v>
      </c>
      <c r="B930" s="59" t="s">
        <v>3167</v>
      </c>
      <c r="C930" s="60" t="s">
        <v>3168</v>
      </c>
      <c r="D930" s="60" t="s">
        <v>3169</v>
      </c>
      <c r="E930" s="60" t="s">
        <v>3163</v>
      </c>
      <c r="F930" s="59" t="s">
        <v>487</v>
      </c>
      <c r="G930" s="61">
        <v>196486</v>
      </c>
      <c r="H930" s="123">
        <f t="shared" si="14"/>
        <v>40.009774076298882</v>
      </c>
    </row>
    <row r="931" spans="1:8">
      <c r="A931" s="58">
        <v>395000201221</v>
      </c>
      <c r="B931" s="59" t="s">
        <v>3170</v>
      </c>
      <c r="C931" s="60" t="s">
        <v>3171</v>
      </c>
      <c r="D931" s="60" t="s">
        <v>3172</v>
      </c>
      <c r="E931" s="60" t="s">
        <v>738</v>
      </c>
      <c r="F931" s="59" t="s">
        <v>487</v>
      </c>
      <c r="G931" s="61">
        <v>196486</v>
      </c>
      <c r="H931" s="123">
        <f t="shared" si="14"/>
        <v>40.009774076298882</v>
      </c>
    </row>
    <row r="932" spans="1:8">
      <c r="A932" s="58">
        <v>395010100504</v>
      </c>
      <c r="B932" s="59" t="s">
        <v>3173</v>
      </c>
      <c r="C932" s="60" t="s">
        <v>3174</v>
      </c>
      <c r="D932" s="60" t="s">
        <v>3175</v>
      </c>
      <c r="E932" s="60" t="s">
        <v>738</v>
      </c>
      <c r="F932" s="59" t="s">
        <v>451</v>
      </c>
      <c r="G932" s="61">
        <v>196486</v>
      </c>
      <c r="H932" s="123">
        <f t="shared" si="14"/>
        <v>40.009774076298882</v>
      </c>
    </row>
    <row r="933" spans="1:8">
      <c r="A933" s="58">
        <v>395010800867</v>
      </c>
      <c r="B933" s="59" t="s">
        <v>3176</v>
      </c>
      <c r="C933" s="60" t="s">
        <v>3177</v>
      </c>
      <c r="D933" s="60" t="s">
        <v>3178</v>
      </c>
      <c r="E933" s="60" t="s">
        <v>738</v>
      </c>
      <c r="F933" s="59" t="s">
        <v>451</v>
      </c>
      <c r="G933" s="61">
        <v>196486</v>
      </c>
      <c r="H933" s="123">
        <f t="shared" si="14"/>
        <v>40.009774076298882</v>
      </c>
    </row>
    <row r="934" spans="1:8">
      <c r="A934" s="58">
        <v>395030701482</v>
      </c>
      <c r="B934" s="59" t="s">
        <v>3179</v>
      </c>
      <c r="C934" s="60" t="s">
        <v>3180</v>
      </c>
      <c r="D934" s="60" t="s">
        <v>3181</v>
      </c>
      <c r="E934" s="60" t="s">
        <v>738</v>
      </c>
      <c r="F934" s="59" t="s">
        <v>451</v>
      </c>
      <c r="G934" s="61">
        <v>196486</v>
      </c>
      <c r="H934" s="123">
        <f t="shared" si="14"/>
        <v>40.009774076298882</v>
      </c>
    </row>
    <row r="935" spans="1:8">
      <c r="A935" s="58">
        <v>395050100051</v>
      </c>
      <c r="B935" s="59" t="s">
        <v>3182</v>
      </c>
      <c r="C935" s="60" t="s">
        <v>3183</v>
      </c>
      <c r="D935" s="60" t="s">
        <v>1577</v>
      </c>
      <c r="E935" s="60" t="s">
        <v>738</v>
      </c>
      <c r="F935" s="59" t="s">
        <v>487</v>
      </c>
      <c r="G935" s="61">
        <v>196486</v>
      </c>
      <c r="H935" s="123">
        <f t="shared" si="14"/>
        <v>40.009774076298882</v>
      </c>
    </row>
    <row r="936" spans="1:8">
      <c r="A936" s="58">
        <v>395060200844</v>
      </c>
      <c r="B936" s="59" t="s">
        <v>3184</v>
      </c>
      <c r="C936" s="60" t="s">
        <v>3185</v>
      </c>
      <c r="D936" s="60" t="s">
        <v>3186</v>
      </c>
      <c r="E936" s="60" t="s">
        <v>738</v>
      </c>
      <c r="F936" s="59" t="s">
        <v>487</v>
      </c>
      <c r="G936" s="61">
        <v>196486</v>
      </c>
      <c r="H936" s="123">
        <f t="shared" si="14"/>
        <v>40.009774076298882</v>
      </c>
    </row>
    <row r="937" spans="1:8">
      <c r="A937" s="58">
        <v>395060302167</v>
      </c>
      <c r="B937" s="59" t="s">
        <v>3187</v>
      </c>
      <c r="C937" s="60" t="s">
        <v>3188</v>
      </c>
      <c r="D937" s="60" t="s">
        <v>3189</v>
      </c>
      <c r="E937" s="60" t="s">
        <v>738</v>
      </c>
      <c r="F937" s="59" t="s">
        <v>487</v>
      </c>
      <c r="G937" s="61">
        <v>196486</v>
      </c>
      <c r="H937" s="123">
        <f t="shared" si="14"/>
        <v>40.009774076298882</v>
      </c>
    </row>
    <row r="938" spans="1:8">
      <c r="A938" s="58">
        <v>395061201208</v>
      </c>
      <c r="B938" s="59" t="s">
        <v>3190</v>
      </c>
      <c r="C938" s="60" t="s">
        <v>3191</v>
      </c>
      <c r="D938" s="60" t="s">
        <v>3192</v>
      </c>
      <c r="E938" s="60" t="s">
        <v>738</v>
      </c>
      <c r="F938" s="59" t="s">
        <v>487</v>
      </c>
      <c r="G938" s="61">
        <v>196486</v>
      </c>
      <c r="H938" s="123">
        <f t="shared" si="14"/>
        <v>40.009774076298882</v>
      </c>
    </row>
    <row r="939" spans="1:8">
      <c r="A939" s="58">
        <v>395090300894</v>
      </c>
      <c r="B939" s="59" t="s">
        <v>3193</v>
      </c>
      <c r="C939" s="60" t="s">
        <v>2661</v>
      </c>
      <c r="D939" s="60" t="s">
        <v>3194</v>
      </c>
      <c r="E939" s="60" t="s">
        <v>738</v>
      </c>
      <c r="F939" s="59" t="s">
        <v>487</v>
      </c>
      <c r="G939" s="61">
        <v>196486</v>
      </c>
      <c r="H939" s="123">
        <f t="shared" si="14"/>
        <v>40.009774076298882</v>
      </c>
    </row>
    <row r="940" spans="1:8">
      <c r="A940" s="58">
        <v>395100501745</v>
      </c>
      <c r="B940" s="59" t="s">
        <v>3195</v>
      </c>
      <c r="C940" s="60" t="s">
        <v>3196</v>
      </c>
      <c r="D940" s="60" t="s">
        <v>3197</v>
      </c>
      <c r="E940" s="60" t="s">
        <v>753</v>
      </c>
      <c r="F940" s="59" t="s">
        <v>487</v>
      </c>
      <c r="G940" s="61">
        <v>196486</v>
      </c>
      <c r="H940" s="123">
        <f t="shared" si="14"/>
        <v>40.009774076298882</v>
      </c>
    </row>
    <row r="941" spans="1:8">
      <c r="A941" s="58">
        <v>395110301671</v>
      </c>
      <c r="B941" s="59" t="s">
        <v>3198</v>
      </c>
      <c r="C941" s="60" t="s">
        <v>2661</v>
      </c>
      <c r="D941" s="60" t="s">
        <v>1668</v>
      </c>
      <c r="E941" s="60" t="s">
        <v>738</v>
      </c>
      <c r="F941" s="59" t="s">
        <v>451</v>
      </c>
      <c r="G941" s="61">
        <v>196486</v>
      </c>
      <c r="H941" s="123">
        <f t="shared" si="14"/>
        <v>40.009774076298882</v>
      </c>
    </row>
    <row r="942" spans="1:8">
      <c r="A942" s="58">
        <v>395121100546</v>
      </c>
      <c r="B942" s="59" t="s">
        <v>3199</v>
      </c>
      <c r="C942" s="60" t="s">
        <v>3200</v>
      </c>
      <c r="D942" s="60" t="s">
        <v>3201</v>
      </c>
      <c r="E942" s="60" t="s">
        <v>738</v>
      </c>
      <c r="F942" s="59" t="s">
        <v>451</v>
      </c>
      <c r="G942" s="61">
        <v>196486</v>
      </c>
      <c r="H942" s="123">
        <f t="shared" si="14"/>
        <v>40.009774076298882</v>
      </c>
    </row>
    <row r="943" spans="1:8">
      <c r="A943" s="58">
        <v>395130301295</v>
      </c>
      <c r="B943" s="59" t="s">
        <v>3202</v>
      </c>
      <c r="C943" s="60" t="s">
        <v>3203</v>
      </c>
      <c r="D943" s="60" t="s">
        <v>3204</v>
      </c>
      <c r="E943" s="60" t="s">
        <v>738</v>
      </c>
      <c r="F943" s="59" t="s">
        <v>487</v>
      </c>
      <c r="G943" s="61">
        <v>196486</v>
      </c>
      <c r="H943" s="123">
        <f t="shared" si="14"/>
        <v>40.009774076298882</v>
      </c>
    </row>
    <row r="944" spans="1:8">
      <c r="A944" s="58">
        <v>395130601345</v>
      </c>
      <c r="B944" s="59" t="s">
        <v>3205</v>
      </c>
      <c r="C944" s="60" t="s">
        <v>3206</v>
      </c>
      <c r="D944" s="60" t="s">
        <v>3207</v>
      </c>
      <c r="E944" s="60" t="s">
        <v>738</v>
      </c>
      <c r="F944" s="59" t="s">
        <v>451</v>
      </c>
      <c r="G944" s="61">
        <v>196486</v>
      </c>
      <c r="H944" s="123">
        <f t="shared" si="14"/>
        <v>40.009774076298882</v>
      </c>
    </row>
    <row r="945" spans="1:8">
      <c r="A945" s="58">
        <v>395130601604</v>
      </c>
      <c r="B945" s="59" t="s">
        <v>3208</v>
      </c>
      <c r="C945" s="60" t="s">
        <v>3209</v>
      </c>
      <c r="D945" s="60" t="s">
        <v>3210</v>
      </c>
      <c r="E945" s="60" t="s">
        <v>753</v>
      </c>
      <c r="F945" s="59" t="s">
        <v>487</v>
      </c>
      <c r="G945" s="61">
        <v>196486</v>
      </c>
      <c r="H945" s="123">
        <f t="shared" si="14"/>
        <v>40.009774076298882</v>
      </c>
    </row>
    <row r="946" spans="1:8">
      <c r="A946" s="58">
        <v>395130700769</v>
      </c>
      <c r="B946" s="59" t="s">
        <v>3211</v>
      </c>
      <c r="C946" s="60" t="s">
        <v>2665</v>
      </c>
      <c r="D946" s="60" t="s">
        <v>3212</v>
      </c>
      <c r="E946" s="60" t="s">
        <v>753</v>
      </c>
      <c r="F946" s="59" t="s">
        <v>487</v>
      </c>
      <c r="G946" s="61">
        <v>196486</v>
      </c>
      <c r="H946" s="123">
        <f t="shared" si="14"/>
        <v>40.009774076298882</v>
      </c>
    </row>
    <row r="947" spans="1:8">
      <c r="A947" s="58">
        <v>395131001554</v>
      </c>
      <c r="B947" s="59" t="s">
        <v>3213</v>
      </c>
      <c r="C947" s="60" t="s">
        <v>3214</v>
      </c>
      <c r="D947" s="60" t="s">
        <v>3215</v>
      </c>
      <c r="E947" s="60" t="s">
        <v>738</v>
      </c>
      <c r="F947" s="59" t="s">
        <v>451</v>
      </c>
      <c r="G947" s="61">
        <v>196486</v>
      </c>
      <c r="H947" s="123">
        <f t="shared" si="14"/>
        <v>40.009774076298882</v>
      </c>
    </row>
    <row r="948" spans="1:8">
      <c r="A948" s="58">
        <v>395131100200</v>
      </c>
      <c r="B948" s="59" t="s">
        <v>3216</v>
      </c>
      <c r="C948" s="60" t="s">
        <v>3217</v>
      </c>
      <c r="D948" s="60" t="s">
        <v>3218</v>
      </c>
      <c r="E948" s="60" t="s">
        <v>753</v>
      </c>
      <c r="F948" s="59" t="s">
        <v>451</v>
      </c>
      <c r="G948" s="61">
        <v>196486</v>
      </c>
      <c r="H948" s="123">
        <f t="shared" si="14"/>
        <v>40.009774076298882</v>
      </c>
    </row>
    <row r="949" spans="1:8">
      <c r="A949" s="58">
        <v>395131100536</v>
      </c>
      <c r="B949" s="59" t="s">
        <v>3219</v>
      </c>
      <c r="C949" s="60" t="s">
        <v>2665</v>
      </c>
      <c r="D949" s="60" t="s">
        <v>3220</v>
      </c>
      <c r="E949" s="60" t="s">
        <v>753</v>
      </c>
      <c r="F949" s="59" t="s">
        <v>451</v>
      </c>
      <c r="G949" s="61">
        <v>196486</v>
      </c>
      <c r="H949" s="123">
        <f t="shared" si="14"/>
        <v>40.009774076298882</v>
      </c>
    </row>
    <row r="950" spans="1:8">
      <c r="A950" s="58">
        <v>395140301161</v>
      </c>
      <c r="B950" s="59" t="s">
        <v>3221</v>
      </c>
      <c r="C950" s="60" t="s">
        <v>3222</v>
      </c>
      <c r="D950" s="60" t="s">
        <v>3223</v>
      </c>
      <c r="E950" s="60" t="s">
        <v>738</v>
      </c>
      <c r="F950" s="59" t="s">
        <v>451</v>
      </c>
      <c r="G950" s="61">
        <v>196486</v>
      </c>
      <c r="H950" s="123">
        <f t="shared" si="14"/>
        <v>40.009774076298882</v>
      </c>
    </row>
    <row r="951" spans="1:8">
      <c r="A951" s="58">
        <v>395150501177</v>
      </c>
      <c r="B951" s="59" t="s">
        <v>436</v>
      </c>
      <c r="C951" s="60" t="s">
        <v>3224</v>
      </c>
      <c r="D951" s="60" t="s">
        <v>3225</v>
      </c>
      <c r="E951" s="60" t="s">
        <v>738</v>
      </c>
      <c r="F951" s="59" t="s">
        <v>451</v>
      </c>
      <c r="G951" s="61">
        <v>196486</v>
      </c>
      <c r="H951" s="123">
        <f t="shared" si="14"/>
        <v>40.009774076298882</v>
      </c>
    </row>
    <row r="952" spans="1:8">
      <c r="A952" s="58">
        <v>395161000218</v>
      </c>
      <c r="B952" s="59" t="s">
        <v>3226</v>
      </c>
      <c r="C952" s="60" t="s">
        <v>3227</v>
      </c>
      <c r="D952" s="60" t="s">
        <v>3228</v>
      </c>
      <c r="E952" s="60" t="s">
        <v>753</v>
      </c>
      <c r="F952" s="59" t="s">
        <v>451</v>
      </c>
      <c r="G952" s="61">
        <v>196486</v>
      </c>
      <c r="H952" s="123">
        <f t="shared" si="14"/>
        <v>40.009774076298882</v>
      </c>
    </row>
    <row r="953" spans="1:8">
      <c r="A953" s="58">
        <v>395161000277</v>
      </c>
      <c r="B953" s="59" t="s">
        <v>3229</v>
      </c>
      <c r="C953" s="60" t="s">
        <v>3230</v>
      </c>
      <c r="D953" s="60" t="s">
        <v>3231</v>
      </c>
      <c r="E953" s="60" t="s">
        <v>738</v>
      </c>
      <c r="F953" s="59" t="s">
        <v>451</v>
      </c>
      <c r="G953" s="61">
        <v>196486</v>
      </c>
      <c r="H953" s="123">
        <f t="shared" si="14"/>
        <v>40.009774076298882</v>
      </c>
    </row>
    <row r="954" spans="1:8">
      <c r="A954" s="58">
        <v>395161000293</v>
      </c>
      <c r="B954" s="59" t="s">
        <v>3232</v>
      </c>
      <c r="C954" s="60" t="s">
        <v>3233</v>
      </c>
      <c r="D954" s="60" t="s">
        <v>3234</v>
      </c>
      <c r="E954" s="60" t="s">
        <v>753</v>
      </c>
      <c r="F954" s="59" t="s">
        <v>451</v>
      </c>
      <c r="G954" s="61">
        <v>196486</v>
      </c>
      <c r="H954" s="123">
        <f t="shared" si="14"/>
        <v>40.009774076298882</v>
      </c>
    </row>
    <row r="955" spans="1:8">
      <c r="A955" s="58">
        <v>395161000340</v>
      </c>
      <c r="B955" s="59" t="s">
        <v>3235</v>
      </c>
      <c r="C955" s="60" t="s">
        <v>3236</v>
      </c>
      <c r="D955" s="60" t="s">
        <v>3237</v>
      </c>
      <c r="E955" s="60" t="s">
        <v>753</v>
      </c>
      <c r="F955" s="59" t="s">
        <v>451</v>
      </c>
      <c r="G955" s="61">
        <v>196486</v>
      </c>
      <c r="H955" s="123">
        <f t="shared" si="14"/>
        <v>40.009774076298882</v>
      </c>
    </row>
    <row r="956" spans="1:8">
      <c r="A956" s="58">
        <v>395161000463</v>
      </c>
      <c r="B956" s="59" t="s">
        <v>3238</v>
      </c>
      <c r="C956" s="60" t="s">
        <v>3239</v>
      </c>
      <c r="D956" s="60" t="s">
        <v>3240</v>
      </c>
      <c r="E956" s="60" t="s">
        <v>753</v>
      </c>
      <c r="F956" s="59" t="s">
        <v>451</v>
      </c>
      <c r="G956" s="61">
        <v>196486</v>
      </c>
      <c r="H956" s="123">
        <f t="shared" si="14"/>
        <v>40.009774076298882</v>
      </c>
    </row>
    <row r="957" spans="1:8">
      <c r="A957" s="58">
        <v>395170700354</v>
      </c>
      <c r="B957" s="59" t="s">
        <v>3241</v>
      </c>
      <c r="C957" s="60" t="s">
        <v>3242</v>
      </c>
      <c r="D957" s="60" t="s">
        <v>3243</v>
      </c>
      <c r="E957" s="60" t="s">
        <v>738</v>
      </c>
      <c r="F957" s="59" t="s">
        <v>451</v>
      </c>
      <c r="G957" s="61">
        <v>196486</v>
      </c>
      <c r="H957" s="123">
        <f t="shared" si="14"/>
        <v>40.009774076298882</v>
      </c>
    </row>
    <row r="958" spans="1:8">
      <c r="A958" s="58">
        <v>395170700362</v>
      </c>
      <c r="B958" s="59" t="s">
        <v>3244</v>
      </c>
      <c r="C958" s="60" t="s">
        <v>3242</v>
      </c>
      <c r="D958" s="60" t="s">
        <v>3243</v>
      </c>
      <c r="E958" s="60" t="s">
        <v>738</v>
      </c>
      <c r="F958" s="59" t="s">
        <v>451</v>
      </c>
      <c r="G958" s="61">
        <v>196486</v>
      </c>
      <c r="H958" s="123">
        <f t="shared" si="14"/>
        <v>40.009774076298882</v>
      </c>
    </row>
    <row r="959" spans="1:8">
      <c r="A959" s="58">
        <v>395170701288</v>
      </c>
      <c r="B959" s="59" t="s">
        <v>3245</v>
      </c>
      <c r="C959" s="60" t="s">
        <v>3246</v>
      </c>
      <c r="D959" s="60" t="s">
        <v>3247</v>
      </c>
      <c r="E959" s="60" t="s">
        <v>753</v>
      </c>
      <c r="F959" s="59" t="s">
        <v>451</v>
      </c>
      <c r="G959" s="61">
        <v>196486</v>
      </c>
      <c r="H959" s="123">
        <f t="shared" si="14"/>
        <v>40.009774076298882</v>
      </c>
    </row>
    <row r="960" spans="1:8">
      <c r="A960" s="58">
        <v>395171200665</v>
      </c>
      <c r="B960" s="59" t="s">
        <v>3248</v>
      </c>
      <c r="C960" s="60" t="s">
        <v>3249</v>
      </c>
      <c r="D960" s="60" t="s">
        <v>3250</v>
      </c>
      <c r="E960" s="60" t="s">
        <v>738</v>
      </c>
      <c r="F960" s="59" t="s">
        <v>451</v>
      </c>
      <c r="G960" s="61">
        <v>196486</v>
      </c>
      <c r="H960" s="123">
        <f t="shared" si="14"/>
        <v>40.009774076298882</v>
      </c>
    </row>
    <row r="961" spans="1:8">
      <c r="A961" s="58">
        <v>395180400987</v>
      </c>
      <c r="B961" s="59" t="s">
        <v>3251</v>
      </c>
      <c r="C961" s="60" t="s">
        <v>3252</v>
      </c>
      <c r="D961" s="60" t="s">
        <v>3253</v>
      </c>
      <c r="E961" s="60" t="s">
        <v>738</v>
      </c>
      <c r="F961" s="59" t="s">
        <v>451</v>
      </c>
      <c r="G961" s="61">
        <v>196486</v>
      </c>
      <c r="H961" s="123">
        <f t="shared" si="14"/>
        <v>40.009774076298882</v>
      </c>
    </row>
    <row r="962" spans="1:8">
      <c r="A962" s="58">
        <v>395750201193</v>
      </c>
      <c r="B962" s="59" t="s">
        <v>3254</v>
      </c>
      <c r="C962" s="60" t="s">
        <v>3255</v>
      </c>
      <c r="D962" s="60" t="s">
        <v>3256</v>
      </c>
      <c r="E962" s="60" t="s">
        <v>738</v>
      </c>
      <c r="F962" s="59" t="s">
        <v>451</v>
      </c>
      <c r="G962" s="61">
        <v>196486</v>
      </c>
      <c r="H962" s="123">
        <f t="shared" ref="H962:H1025" si="15">G962/4910.95</f>
        <v>40.009774076298882</v>
      </c>
    </row>
    <row r="963" spans="1:8">
      <c r="A963" s="58">
        <v>395750201380</v>
      </c>
      <c r="B963" s="59" t="s">
        <v>3257</v>
      </c>
      <c r="C963" s="60" t="s">
        <v>3258</v>
      </c>
      <c r="D963" s="60" t="s">
        <v>3259</v>
      </c>
      <c r="E963" s="60" t="s">
        <v>738</v>
      </c>
      <c r="F963" s="59" t="s">
        <v>451</v>
      </c>
      <c r="G963" s="61">
        <v>196486</v>
      </c>
      <c r="H963" s="123">
        <f t="shared" si="15"/>
        <v>40.009774076298882</v>
      </c>
    </row>
    <row r="964" spans="1:8">
      <c r="A964" s="58">
        <v>395750201410</v>
      </c>
      <c r="B964" s="59" t="s">
        <v>3260</v>
      </c>
      <c r="C964" s="60" t="s">
        <v>3261</v>
      </c>
      <c r="D964" s="60" t="s">
        <v>3262</v>
      </c>
      <c r="E964" s="60" t="s">
        <v>738</v>
      </c>
      <c r="F964" s="59" t="s">
        <v>451</v>
      </c>
      <c r="G964" s="61">
        <v>196486</v>
      </c>
      <c r="H964" s="123">
        <f t="shared" si="15"/>
        <v>40.009774076298882</v>
      </c>
    </row>
    <row r="965" spans="1:8">
      <c r="A965" s="58">
        <v>395750201584</v>
      </c>
      <c r="B965" s="59" t="s">
        <v>3263</v>
      </c>
      <c r="C965" s="60" t="s">
        <v>3264</v>
      </c>
      <c r="D965" s="60" t="s">
        <v>3265</v>
      </c>
      <c r="E965" s="60" t="s">
        <v>738</v>
      </c>
      <c r="F965" s="59" t="s">
        <v>451</v>
      </c>
      <c r="G965" s="61">
        <v>196486</v>
      </c>
      <c r="H965" s="123">
        <f t="shared" si="15"/>
        <v>40.009774076298882</v>
      </c>
    </row>
    <row r="966" spans="1:8">
      <c r="A966" s="58">
        <v>395750300035</v>
      </c>
      <c r="B966" s="59" t="s">
        <v>3266</v>
      </c>
      <c r="C966" s="60" t="s">
        <v>1458</v>
      </c>
      <c r="D966" s="60" t="s">
        <v>1668</v>
      </c>
      <c r="E966" s="60" t="s">
        <v>738</v>
      </c>
      <c r="F966" s="59" t="s">
        <v>487</v>
      </c>
      <c r="G966" s="61">
        <v>196486</v>
      </c>
      <c r="H966" s="123">
        <f t="shared" si="15"/>
        <v>40.009774076298882</v>
      </c>
    </row>
    <row r="967" spans="1:8">
      <c r="A967" s="58">
        <v>395750300124</v>
      </c>
      <c r="B967" s="59" t="s">
        <v>3267</v>
      </c>
      <c r="C967" s="60" t="s">
        <v>3268</v>
      </c>
      <c r="D967" s="60" t="s">
        <v>1577</v>
      </c>
      <c r="E967" s="60" t="s">
        <v>738</v>
      </c>
      <c r="F967" s="59" t="s">
        <v>451</v>
      </c>
      <c r="G967" s="61">
        <v>196486</v>
      </c>
      <c r="H967" s="123">
        <f t="shared" si="15"/>
        <v>40.009774076298882</v>
      </c>
    </row>
    <row r="968" spans="1:8">
      <c r="A968" s="58">
        <v>395750300230</v>
      </c>
      <c r="B968" s="59" t="s">
        <v>3269</v>
      </c>
      <c r="C968" s="60" t="s">
        <v>1506</v>
      </c>
      <c r="D968" s="60" t="s">
        <v>3270</v>
      </c>
      <c r="E968" s="60" t="s">
        <v>738</v>
      </c>
      <c r="F968" s="59" t="s">
        <v>451</v>
      </c>
      <c r="G968" s="61">
        <v>196486</v>
      </c>
      <c r="H968" s="123">
        <f t="shared" si="15"/>
        <v>40.009774076298882</v>
      </c>
    </row>
    <row r="969" spans="1:8">
      <c r="A969" s="58">
        <v>395750301481</v>
      </c>
      <c r="B969" s="59" t="s">
        <v>3271</v>
      </c>
      <c r="C969" s="60" t="s">
        <v>3272</v>
      </c>
      <c r="D969" s="60" t="s">
        <v>3273</v>
      </c>
      <c r="E969" s="60" t="s">
        <v>753</v>
      </c>
      <c r="F969" s="59" t="s">
        <v>451</v>
      </c>
      <c r="G969" s="61">
        <v>196486</v>
      </c>
      <c r="H969" s="123">
        <f t="shared" si="15"/>
        <v>40.009774076298882</v>
      </c>
    </row>
    <row r="970" spans="1:8">
      <c r="A970" s="58">
        <v>395770800433</v>
      </c>
      <c r="B970" s="59" t="s">
        <v>3274</v>
      </c>
      <c r="C970" s="60" t="s">
        <v>3275</v>
      </c>
      <c r="D970" s="60" t="s">
        <v>3276</v>
      </c>
      <c r="E970" s="60" t="s">
        <v>738</v>
      </c>
      <c r="F970" s="59" t="s">
        <v>451</v>
      </c>
      <c r="G970" s="61">
        <v>196486</v>
      </c>
      <c r="H970" s="123">
        <f t="shared" si="15"/>
        <v>40.009774076298882</v>
      </c>
    </row>
    <row r="971" spans="1:8">
      <c r="A971" s="58">
        <v>395770800476</v>
      </c>
      <c r="B971" s="59" t="s">
        <v>3277</v>
      </c>
      <c r="C971" s="60" t="s">
        <v>3278</v>
      </c>
      <c r="D971" s="60" t="s">
        <v>3279</v>
      </c>
      <c r="E971" s="60" t="s">
        <v>738</v>
      </c>
      <c r="F971" s="59" t="s">
        <v>451</v>
      </c>
      <c r="G971" s="61">
        <v>196486</v>
      </c>
      <c r="H971" s="123">
        <f t="shared" si="15"/>
        <v>40.009774076298882</v>
      </c>
    </row>
    <row r="972" spans="1:8">
      <c r="A972" s="58">
        <v>395770802100</v>
      </c>
      <c r="B972" s="59" t="s">
        <v>3280</v>
      </c>
      <c r="C972" s="60" t="s">
        <v>3281</v>
      </c>
      <c r="D972" s="60" t="s">
        <v>3282</v>
      </c>
      <c r="E972" s="60" t="s">
        <v>753</v>
      </c>
      <c r="F972" s="59" t="s">
        <v>451</v>
      </c>
      <c r="G972" s="61">
        <v>196486</v>
      </c>
      <c r="H972" s="123">
        <f t="shared" si="15"/>
        <v>40.009774076298882</v>
      </c>
    </row>
    <row r="973" spans="1:8">
      <c r="A973" s="58">
        <v>395910211034</v>
      </c>
      <c r="B973" s="59" t="s">
        <v>3283</v>
      </c>
      <c r="C973" s="60" t="s">
        <v>3284</v>
      </c>
      <c r="D973" s="60" t="s">
        <v>3285</v>
      </c>
      <c r="E973" s="60" t="s">
        <v>753</v>
      </c>
      <c r="F973" s="59" t="s">
        <v>487</v>
      </c>
      <c r="G973" s="61">
        <v>196486</v>
      </c>
      <c r="H973" s="123">
        <f t="shared" si="15"/>
        <v>40.009774076298882</v>
      </c>
    </row>
    <row r="974" spans="1:8">
      <c r="A974" s="58">
        <v>395920710179</v>
      </c>
      <c r="B974" s="59" t="s">
        <v>3286</v>
      </c>
      <c r="C974" s="60" t="s">
        <v>3287</v>
      </c>
      <c r="D974" s="60" t="s">
        <v>3288</v>
      </c>
      <c r="E974" s="60" t="s">
        <v>753</v>
      </c>
      <c r="F974" s="59" t="s">
        <v>487</v>
      </c>
      <c r="G974" s="61">
        <v>196486</v>
      </c>
      <c r="H974" s="123">
        <f t="shared" si="15"/>
        <v>40.009774076298882</v>
      </c>
    </row>
    <row r="975" spans="1:8">
      <c r="A975" s="58">
        <v>395930410441</v>
      </c>
      <c r="B975" s="59" t="s">
        <v>3289</v>
      </c>
      <c r="C975" s="60" t="s">
        <v>3290</v>
      </c>
      <c r="D975" s="60" t="s">
        <v>3291</v>
      </c>
      <c r="E975" s="60" t="s">
        <v>738</v>
      </c>
      <c r="F975" s="59" t="s">
        <v>451</v>
      </c>
      <c r="G975" s="61">
        <v>196486</v>
      </c>
      <c r="H975" s="123">
        <f t="shared" si="15"/>
        <v>40.009774076298882</v>
      </c>
    </row>
    <row r="976" spans="1:8">
      <c r="A976" s="58">
        <v>395930913213</v>
      </c>
      <c r="B976" s="59" t="s">
        <v>3292</v>
      </c>
      <c r="C976" s="60" t="s">
        <v>3293</v>
      </c>
      <c r="D976" s="60" t="s">
        <v>3294</v>
      </c>
      <c r="E976" s="60" t="s">
        <v>753</v>
      </c>
      <c r="F976" s="59" t="s">
        <v>451</v>
      </c>
      <c r="G976" s="61">
        <v>196486</v>
      </c>
      <c r="H976" s="123">
        <f t="shared" si="15"/>
        <v>40.009774076298882</v>
      </c>
    </row>
    <row r="977" spans="1:8">
      <c r="A977" s="58">
        <v>395941050837</v>
      </c>
      <c r="B977" s="59" t="s">
        <v>3295</v>
      </c>
      <c r="C977" s="60" t="s">
        <v>3082</v>
      </c>
      <c r="D977" s="60" t="s">
        <v>3094</v>
      </c>
      <c r="E977" s="60" t="s">
        <v>738</v>
      </c>
      <c r="F977" s="59" t="s">
        <v>451</v>
      </c>
      <c r="G977" s="61">
        <v>196486</v>
      </c>
      <c r="H977" s="123">
        <f t="shared" si="15"/>
        <v>40.009774076298882</v>
      </c>
    </row>
    <row r="978" spans="1:8">
      <c r="A978" s="58">
        <v>395941251395</v>
      </c>
      <c r="B978" s="59" t="s">
        <v>3296</v>
      </c>
      <c r="C978" s="60" t="s">
        <v>3297</v>
      </c>
      <c r="D978" s="60" t="s">
        <v>3298</v>
      </c>
      <c r="E978" s="60" t="s">
        <v>738</v>
      </c>
      <c r="F978" s="59" t="s">
        <v>487</v>
      </c>
      <c r="G978" s="61">
        <v>196486</v>
      </c>
      <c r="H978" s="123">
        <f t="shared" si="15"/>
        <v>40.009774076298882</v>
      </c>
    </row>
    <row r="979" spans="1:8">
      <c r="A979" s="58">
        <v>395960710163</v>
      </c>
      <c r="B979" s="59" t="s">
        <v>3299</v>
      </c>
      <c r="C979" s="60" t="s">
        <v>3300</v>
      </c>
      <c r="D979" s="60" t="s">
        <v>1668</v>
      </c>
      <c r="E979" s="60" t="s">
        <v>738</v>
      </c>
      <c r="F979" s="59" t="s">
        <v>487</v>
      </c>
      <c r="G979" s="61">
        <v>196486</v>
      </c>
      <c r="H979" s="123">
        <f t="shared" si="15"/>
        <v>40.009774076298882</v>
      </c>
    </row>
    <row r="980" spans="1:8">
      <c r="A980" s="58">
        <v>395960711771</v>
      </c>
      <c r="B980" s="59" t="s">
        <v>3301</v>
      </c>
      <c r="C980" s="60" t="s">
        <v>3302</v>
      </c>
      <c r="D980" s="60" t="s">
        <v>3303</v>
      </c>
      <c r="E980" s="60" t="s">
        <v>738</v>
      </c>
      <c r="F980" s="59" t="s">
        <v>451</v>
      </c>
      <c r="G980" s="61">
        <v>196486</v>
      </c>
      <c r="H980" s="123">
        <f t="shared" si="15"/>
        <v>40.009774076298882</v>
      </c>
    </row>
    <row r="981" spans="1:8">
      <c r="A981" s="58">
        <v>395961011650</v>
      </c>
      <c r="B981" s="59" t="s">
        <v>3304</v>
      </c>
      <c r="C981" s="60" t="s">
        <v>3305</v>
      </c>
      <c r="D981" s="60" t="s">
        <v>3306</v>
      </c>
      <c r="E981" s="60" t="s">
        <v>738</v>
      </c>
      <c r="F981" s="59" t="s">
        <v>451</v>
      </c>
      <c r="G981" s="61">
        <v>196486</v>
      </c>
      <c r="H981" s="123">
        <f t="shared" si="15"/>
        <v>40.009774076298882</v>
      </c>
    </row>
    <row r="982" spans="1:8">
      <c r="A982" s="58">
        <v>395970352354</v>
      </c>
      <c r="B982" s="59" t="s">
        <v>3307</v>
      </c>
      <c r="C982" s="60" t="s">
        <v>3308</v>
      </c>
      <c r="D982" s="60" t="s">
        <v>3309</v>
      </c>
      <c r="E982" s="60" t="s">
        <v>753</v>
      </c>
      <c r="F982" s="59" t="s">
        <v>487</v>
      </c>
      <c r="G982" s="61">
        <v>196486</v>
      </c>
      <c r="H982" s="123">
        <f t="shared" si="15"/>
        <v>40.009774076298882</v>
      </c>
    </row>
    <row r="983" spans="1:8">
      <c r="A983" s="58">
        <v>395970750619</v>
      </c>
      <c r="B983" s="59" t="s">
        <v>3310</v>
      </c>
      <c r="C983" s="60" t="s">
        <v>1709</v>
      </c>
      <c r="D983" s="60" t="s">
        <v>3311</v>
      </c>
      <c r="E983" s="60" t="s">
        <v>753</v>
      </c>
      <c r="F983" s="59" t="s">
        <v>451</v>
      </c>
      <c r="G983" s="61">
        <v>196486</v>
      </c>
      <c r="H983" s="123">
        <f t="shared" si="15"/>
        <v>40.009774076298882</v>
      </c>
    </row>
    <row r="984" spans="1:8">
      <c r="A984" s="58">
        <v>395990851578</v>
      </c>
      <c r="B984" s="59" t="s">
        <v>3312</v>
      </c>
      <c r="C984" s="60" t="s">
        <v>3313</v>
      </c>
      <c r="D984" s="60" t="s">
        <v>1900</v>
      </c>
      <c r="E984" s="60" t="s">
        <v>753</v>
      </c>
      <c r="F984" s="59" t="s">
        <v>451</v>
      </c>
      <c r="G984" s="61">
        <v>196486</v>
      </c>
      <c r="H984" s="123">
        <f t="shared" si="15"/>
        <v>40.009774076298882</v>
      </c>
    </row>
    <row r="985" spans="1:8">
      <c r="A985" s="58">
        <v>395991252571</v>
      </c>
      <c r="B985" s="59" t="s">
        <v>3314</v>
      </c>
      <c r="C985" s="60" t="s">
        <v>2661</v>
      </c>
      <c r="D985" s="60" t="s">
        <v>3259</v>
      </c>
      <c r="E985" s="60" t="s">
        <v>738</v>
      </c>
      <c r="F985" s="59" t="s">
        <v>487</v>
      </c>
      <c r="G985" s="61">
        <v>196486</v>
      </c>
      <c r="H985" s="123">
        <f t="shared" si="15"/>
        <v>40.009774076298882</v>
      </c>
    </row>
    <row r="986" spans="1:8">
      <c r="A986" s="58">
        <v>396021201244</v>
      </c>
      <c r="B986" s="59" t="s">
        <v>50</v>
      </c>
      <c r="C986" s="60" t="s">
        <v>3315</v>
      </c>
      <c r="D986" s="60" t="s">
        <v>3316</v>
      </c>
      <c r="E986" s="60" t="s">
        <v>450</v>
      </c>
      <c r="F986" s="59" t="s">
        <v>451</v>
      </c>
      <c r="G986" s="61">
        <v>196486</v>
      </c>
      <c r="H986" s="123">
        <f t="shared" si="15"/>
        <v>40.009774076298882</v>
      </c>
    </row>
    <row r="987" spans="1:8">
      <c r="A987" s="58">
        <v>396030600135</v>
      </c>
      <c r="B987" s="59" t="s">
        <v>145</v>
      </c>
      <c r="C987" s="60" t="s">
        <v>1850</v>
      </c>
      <c r="D987" s="60" t="s">
        <v>3317</v>
      </c>
      <c r="E987" s="60" t="s">
        <v>450</v>
      </c>
      <c r="F987" s="59" t="s">
        <v>451</v>
      </c>
      <c r="G987" s="61">
        <v>196486</v>
      </c>
      <c r="H987" s="123">
        <f t="shared" si="15"/>
        <v>40.009774076298882</v>
      </c>
    </row>
    <row r="988" spans="1:8">
      <c r="A988" s="58">
        <v>396070400376</v>
      </c>
      <c r="B988" s="59" t="s">
        <v>163</v>
      </c>
      <c r="C988" s="60" t="s">
        <v>3318</v>
      </c>
      <c r="D988" s="60" t="s">
        <v>3319</v>
      </c>
      <c r="E988" s="60" t="s">
        <v>450</v>
      </c>
      <c r="F988" s="59" t="s">
        <v>451</v>
      </c>
      <c r="G988" s="61">
        <v>196486</v>
      </c>
      <c r="H988" s="123">
        <f t="shared" si="15"/>
        <v>40.009774076298882</v>
      </c>
    </row>
    <row r="989" spans="1:8">
      <c r="A989" s="58">
        <v>396090200454</v>
      </c>
      <c r="B989" s="59" t="s">
        <v>71</v>
      </c>
      <c r="C989" s="60" t="s">
        <v>3320</v>
      </c>
      <c r="D989" s="60" t="s">
        <v>3321</v>
      </c>
      <c r="E989" s="60" t="s">
        <v>450</v>
      </c>
      <c r="F989" s="59" t="s">
        <v>487</v>
      </c>
      <c r="G989" s="61">
        <v>196486</v>
      </c>
      <c r="H989" s="123">
        <f t="shared" si="15"/>
        <v>40.009774076298882</v>
      </c>
    </row>
    <row r="990" spans="1:8">
      <c r="A990" s="58">
        <v>396090500539</v>
      </c>
      <c r="B990" s="59" t="s">
        <v>172</v>
      </c>
      <c r="C990" s="60" t="s">
        <v>3322</v>
      </c>
      <c r="D990" s="60" t="s">
        <v>3323</v>
      </c>
      <c r="E990" s="60" t="s">
        <v>450</v>
      </c>
      <c r="F990" s="59" t="s">
        <v>487</v>
      </c>
      <c r="G990" s="61">
        <v>196486</v>
      </c>
      <c r="H990" s="123">
        <f t="shared" si="15"/>
        <v>40.009774076298882</v>
      </c>
    </row>
    <row r="991" spans="1:8">
      <c r="A991" s="58">
        <v>396100400813</v>
      </c>
      <c r="B991" s="59" t="s">
        <v>321</v>
      </c>
      <c r="C991" s="60" t="s">
        <v>3324</v>
      </c>
      <c r="D991" s="60" t="s">
        <v>3325</v>
      </c>
      <c r="E991" s="60" t="s">
        <v>450</v>
      </c>
      <c r="F991" s="59" t="s">
        <v>487</v>
      </c>
      <c r="G991" s="61">
        <v>196486</v>
      </c>
      <c r="H991" s="123">
        <f t="shared" si="15"/>
        <v>40.009774076298882</v>
      </c>
    </row>
    <row r="992" spans="1:8">
      <c r="A992" s="58">
        <v>396120700520</v>
      </c>
      <c r="B992" s="59" t="s">
        <v>346</v>
      </c>
      <c r="C992" s="60" t="s">
        <v>3326</v>
      </c>
      <c r="D992" s="60" t="s">
        <v>3327</v>
      </c>
      <c r="E992" s="60" t="s">
        <v>450</v>
      </c>
      <c r="F992" s="59" t="s">
        <v>487</v>
      </c>
      <c r="G992" s="61">
        <v>196486</v>
      </c>
      <c r="H992" s="123">
        <f t="shared" si="15"/>
        <v>40.009774076298882</v>
      </c>
    </row>
    <row r="993" spans="1:8">
      <c r="A993" s="58">
        <v>396140300251</v>
      </c>
      <c r="B993" s="59" t="s">
        <v>503</v>
      </c>
      <c r="C993" s="60" t="s">
        <v>504</v>
      </c>
      <c r="D993" s="60" t="s">
        <v>505</v>
      </c>
      <c r="E993" s="60" t="s">
        <v>450</v>
      </c>
      <c r="F993" s="59" t="s">
        <v>451</v>
      </c>
      <c r="G993" s="61">
        <v>196486</v>
      </c>
      <c r="H993" s="123">
        <f t="shared" si="15"/>
        <v>40.009774076298882</v>
      </c>
    </row>
    <row r="994" spans="1:8">
      <c r="A994" s="58">
        <v>396140301192</v>
      </c>
      <c r="B994" s="59" t="s">
        <v>157</v>
      </c>
      <c r="C994" s="60" t="s">
        <v>3328</v>
      </c>
      <c r="D994" s="60" t="s">
        <v>3329</v>
      </c>
      <c r="E994" s="60" t="s">
        <v>450</v>
      </c>
      <c r="F994" s="59" t="s">
        <v>451</v>
      </c>
      <c r="G994" s="61">
        <v>196486</v>
      </c>
      <c r="H994" s="123">
        <f t="shared" si="15"/>
        <v>40.009774076298882</v>
      </c>
    </row>
    <row r="995" spans="1:8">
      <c r="A995" s="58">
        <v>396170600453</v>
      </c>
      <c r="B995" s="59" t="s">
        <v>429</v>
      </c>
      <c r="C995" s="60" t="s">
        <v>3330</v>
      </c>
      <c r="D995" s="60" t="s">
        <v>3331</v>
      </c>
      <c r="E995" s="60" t="s">
        <v>450</v>
      </c>
      <c r="F995" s="59" t="s">
        <v>487</v>
      </c>
      <c r="G995" s="61">
        <v>196486</v>
      </c>
      <c r="H995" s="123">
        <f t="shared" si="15"/>
        <v>40.009774076298882</v>
      </c>
    </row>
    <row r="996" spans="1:8">
      <c r="A996" s="58">
        <v>396750300562</v>
      </c>
      <c r="B996" s="59" t="s">
        <v>359</v>
      </c>
      <c r="C996" s="60" t="s">
        <v>3332</v>
      </c>
      <c r="D996" s="60" t="s">
        <v>3333</v>
      </c>
      <c r="E996" s="60" t="s">
        <v>450</v>
      </c>
      <c r="F996" s="59" t="s">
        <v>487</v>
      </c>
      <c r="G996" s="61">
        <v>196486</v>
      </c>
      <c r="H996" s="123">
        <f t="shared" si="15"/>
        <v>40.009774076298882</v>
      </c>
    </row>
    <row r="997" spans="1:8">
      <c r="A997" s="58">
        <v>396750300571</v>
      </c>
      <c r="B997" s="59" t="s">
        <v>260</v>
      </c>
      <c r="C997" s="60" t="s">
        <v>564</v>
      </c>
      <c r="D997" s="60" t="s">
        <v>3334</v>
      </c>
      <c r="E997" s="60" t="s">
        <v>450</v>
      </c>
      <c r="F997" s="59" t="s">
        <v>487</v>
      </c>
      <c r="G997" s="61">
        <v>196486</v>
      </c>
      <c r="H997" s="123">
        <f t="shared" si="15"/>
        <v>40.009774076298882</v>
      </c>
    </row>
    <row r="998" spans="1:8">
      <c r="A998" s="58">
        <v>396761203275</v>
      </c>
      <c r="B998" s="59" t="s">
        <v>43</v>
      </c>
      <c r="C998" s="60" t="s">
        <v>3335</v>
      </c>
      <c r="D998" s="60" t="s">
        <v>3336</v>
      </c>
      <c r="E998" s="60" t="s">
        <v>450</v>
      </c>
      <c r="F998" s="59" t="s">
        <v>487</v>
      </c>
      <c r="G998" s="61">
        <v>196486</v>
      </c>
      <c r="H998" s="123">
        <f t="shared" si="15"/>
        <v>40.009774076298882</v>
      </c>
    </row>
    <row r="999" spans="1:8">
      <c r="A999" s="58">
        <v>396950950057</v>
      </c>
      <c r="B999" s="59" t="s">
        <v>401</v>
      </c>
      <c r="C999" s="60" t="s">
        <v>3337</v>
      </c>
      <c r="D999" s="60" t="s">
        <v>3338</v>
      </c>
      <c r="E999" s="60" t="s">
        <v>450</v>
      </c>
      <c r="F999" s="59" t="s">
        <v>451</v>
      </c>
      <c r="G999" s="61">
        <v>196486</v>
      </c>
      <c r="H999" s="123">
        <f t="shared" si="15"/>
        <v>40.009774076298882</v>
      </c>
    </row>
    <row r="1000" spans="1:8">
      <c r="A1000" s="58">
        <v>396980450334</v>
      </c>
      <c r="B1000" s="59" t="s">
        <v>152</v>
      </c>
      <c r="C1000" s="60" t="s">
        <v>3339</v>
      </c>
      <c r="D1000" s="60" t="s">
        <v>3340</v>
      </c>
      <c r="E1000" s="60" t="s">
        <v>450</v>
      </c>
      <c r="F1000" s="59" t="s">
        <v>487</v>
      </c>
      <c r="G1000" s="61">
        <v>196486</v>
      </c>
      <c r="H1000" s="123">
        <f t="shared" si="15"/>
        <v>40.009774076298882</v>
      </c>
    </row>
    <row r="1001" spans="1:8">
      <c r="A1001" s="58">
        <v>396980650911</v>
      </c>
      <c r="B1001" s="59" t="s">
        <v>259</v>
      </c>
      <c r="C1001" s="60" t="s">
        <v>564</v>
      </c>
      <c r="D1001" s="60" t="s">
        <v>3341</v>
      </c>
      <c r="E1001" s="60" t="s">
        <v>450</v>
      </c>
      <c r="F1001" s="59" t="s">
        <v>487</v>
      </c>
      <c r="G1001" s="61">
        <v>196486</v>
      </c>
      <c r="H1001" s="123">
        <f t="shared" si="15"/>
        <v>40.009774076298882</v>
      </c>
    </row>
    <row r="1002" spans="1:8">
      <c r="A1002" s="58">
        <v>396980651305</v>
      </c>
      <c r="B1002" s="59" t="s">
        <v>67</v>
      </c>
      <c r="C1002" s="60" t="s">
        <v>3342</v>
      </c>
      <c r="D1002" s="60" t="s">
        <v>3343</v>
      </c>
      <c r="E1002" s="60" t="s">
        <v>450</v>
      </c>
      <c r="F1002" s="59" t="s">
        <v>451</v>
      </c>
      <c r="G1002" s="61">
        <v>196486</v>
      </c>
      <c r="H1002" s="123">
        <f t="shared" si="15"/>
        <v>40.009774076298882</v>
      </c>
    </row>
    <row r="1003" spans="1:8">
      <c r="A1003" s="58">
        <v>397161000130</v>
      </c>
      <c r="B1003" s="59" t="s">
        <v>68</v>
      </c>
      <c r="C1003" s="60" t="s">
        <v>620</v>
      </c>
      <c r="D1003" s="60" t="s">
        <v>621</v>
      </c>
      <c r="E1003" s="60" t="s">
        <v>450</v>
      </c>
      <c r="F1003" s="59" t="s">
        <v>451</v>
      </c>
      <c r="G1003" s="61">
        <v>196486</v>
      </c>
      <c r="H1003" s="123">
        <f t="shared" si="15"/>
        <v>40.009774076298882</v>
      </c>
    </row>
    <row r="1004" spans="1:8">
      <c r="A1004" s="58">
        <v>398060900501</v>
      </c>
      <c r="B1004" s="59" t="s">
        <v>3344</v>
      </c>
      <c r="C1004" s="60" t="s">
        <v>3345</v>
      </c>
      <c r="D1004" s="60" t="s">
        <v>3346</v>
      </c>
      <c r="E1004" s="60" t="s">
        <v>2743</v>
      </c>
      <c r="F1004" s="59" t="s">
        <v>487</v>
      </c>
      <c r="G1004" s="61">
        <v>196486</v>
      </c>
      <c r="H1004" s="123">
        <f t="shared" si="15"/>
        <v>40.009774076298882</v>
      </c>
    </row>
    <row r="1005" spans="1:8">
      <c r="A1005" s="58">
        <v>398770100180</v>
      </c>
      <c r="B1005" s="59" t="s">
        <v>3347</v>
      </c>
      <c r="C1005" s="60" t="s">
        <v>3348</v>
      </c>
      <c r="D1005" s="60" t="s">
        <v>3349</v>
      </c>
      <c r="E1005" s="60" t="s">
        <v>1937</v>
      </c>
      <c r="F1005" s="59" t="s">
        <v>451</v>
      </c>
      <c r="G1005" s="61">
        <v>196486</v>
      </c>
      <c r="H1005" s="123">
        <f t="shared" si="15"/>
        <v>40.009774076298882</v>
      </c>
    </row>
    <row r="1006" spans="1:8">
      <c r="A1006" s="58">
        <v>398940320767</v>
      </c>
      <c r="B1006" s="59" t="s">
        <v>3350</v>
      </c>
      <c r="C1006" s="60" t="s">
        <v>3351</v>
      </c>
      <c r="D1006" s="60" t="s">
        <v>3352</v>
      </c>
      <c r="E1006" s="60" t="s">
        <v>2237</v>
      </c>
      <c r="F1006" s="59" t="s">
        <v>451</v>
      </c>
      <c r="G1006" s="61">
        <v>196486</v>
      </c>
      <c r="H1006" s="123">
        <f t="shared" si="15"/>
        <v>40.009774076298882</v>
      </c>
    </row>
    <row r="1007" spans="1:8">
      <c r="A1007" s="58">
        <v>399160600063</v>
      </c>
      <c r="B1007" s="59" t="s">
        <v>3353</v>
      </c>
      <c r="C1007" s="60" t="s">
        <v>3354</v>
      </c>
      <c r="D1007" s="60" t="s">
        <v>839</v>
      </c>
      <c r="E1007" s="60" t="s">
        <v>839</v>
      </c>
      <c r="F1007" s="59" t="s">
        <v>451</v>
      </c>
      <c r="G1007" s="61">
        <v>196486</v>
      </c>
      <c r="H1007" s="123">
        <f t="shared" si="15"/>
        <v>40.009774076298882</v>
      </c>
    </row>
    <row r="1008" spans="1:8">
      <c r="A1008" s="58">
        <v>399161000060</v>
      </c>
      <c r="B1008" s="59" t="s">
        <v>3355</v>
      </c>
      <c r="C1008" s="60" t="s">
        <v>3356</v>
      </c>
      <c r="D1008" s="60" t="s">
        <v>3357</v>
      </c>
      <c r="E1008" s="60" t="s">
        <v>839</v>
      </c>
      <c r="F1008" s="59" t="s">
        <v>451</v>
      </c>
      <c r="G1008" s="61">
        <v>196486</v>
      </c>
      <c r="H1008" s="123">
        <f t="shared" si="15"/>
        <v>40.009774076298882</v>
      </c>
    </row>
    <row r="1009" spans="1:8">
      <c r="A1009" s="58">
        <v>400120206115</v>
      </c>
      <c r="B1009" s="59" t="s">
        <v>3358</v>
      </c>
      <c r="C1009" s="60" t="s">
        <v>3359</v>
      </c>
      <c r="D1009" s="60" t="s">
        <v>3360</v>
      </c>
      <c r="E1009" s="60" t="s">
        <v>726</v>
      </c>
      <c r="F1009" s="59" t="s">
        <v>451</v>
      </c>
      <c r="G1009" s="61">
        <v>196486</v>
      </c>
      <c r="H1009" s="123">
        <f t="shared" si="15"/>
        <v>40.009774076298882</v>
      </c>
    </row>
    <row r="1010" spans="1:8">
      <c r="A1010" s="58">
        <v>400161001455</v>
      </c>
      <c r="B1010" s="59" t="s">
        <v>3361</v>
      </c>
      <c r="C1010" s="60" t="s">
        <v>3362</v>
      </c>
      <c r="D1010" s="60" t="s">
        <v>3363</v>
      </c>
      <c r="E1010" s="60" t="s">
        <v>726</v>
      </c>
      <c r="F1010" s="59" t="s">
        <v>451</v>
      </c>
      <c r="G1010" s="61">
        <v>196486</v>
      </c>
      <c r="H1010" s="123">
        <f t="shared" si="15"/>
        <v>40.009774076298882</v>
      </c>
    </row>
    <row r="1011" spans="1:8">
      <c r="A1011" s="58">
        <v>400170202366</v>
      </c>
      <c r="B1011" s="59" t="s">
        <v>3364</v>
      </c>
      <c r="C1011" s="60" t="s">
        <v>3365</v>
      </c>
      <c r="D1011" s="60" t="s">
        <v>3366</v>
      </c>
      <c r="E1011" s="60" t="s">
        <v>726</v>
      </c>
      <c r="F1011" s="59" t="s">
        <v>451</v>
      </c>
      <c r="G1011" s="61">
        <v>196486</v>
      </c>
      <c r="H1011" s="123">
        <f t="shared" si="15"/>
        <v>40.009774076298882</v>
      </c>
    </row>
    <row r="1012" spans="1:8">
      <c r="A1012" s="58">
        <v>400190704503</v>
      </c>
      <c r="B1012" s="59" t="s">
        <v>3367</v>
      </c>
      <c r="C1012" s="60" t="s">
        <v>3368</v>
      </c>
      <c r="D1012" s="60" t="s">
        <v>3369</v>
      </c>
      <c r="E1012" s="60" t="s">
        <v>726</v>
      </c>
      <c r="F1012" s="59" t="s">
        <v>451</v>
      </c>
      <c r="G1012" s="61">
        <v>196486</v>
      </c>
      <c r="H1012" s="123">
        <f t="shared" si="15"/>
        <v>40.009774076298882</v>
      </c>
    </row>
    <row r="1013" spans="1:8">
      <c r="A1013" s="58">
        <v>400790700315</v>
      </c>
      <c r="B1013" s="59" t="s">
        <v>3370</v>
      </c>
      <c r="C1013" s="60" t="s">
        <v>3371</v>
      </c>
      <c r="D1013" s="60" t="s">
        <v>3372</v>
      </c>
      <c r="E1013" s="60" t="s">
        <v>2137</v>
      </c>
      <c r="F1013" s="59" t="s">
        <v>487</v>
      </c>
      <c r="G1013" s="61">
        <v>196486</v>
      </c>
      <c r="H1013" s="123">
        <f t="shared" si="15"/>
        <v>40.009774076298882</v>
      </c>
    </row>
    <row r="1014" spans="1:8">
      <c r="A1014" s="58">
        <v>400830900274</v>
      </c>
      <c r="B1014" s="59" t="s">
        <v>3373</v>
      </c>
      <c r="C1014" s="60" t="s">
        <v>3374</v>
      </c>
      <c r="D1014" s="60" t="s">
        <v>3375</v>
      </c>
      <c r="E1014" s="60" t="s">
        <v>726</v>
      </c>
      <c r="F1014" s="59" t="s">
        <v>451</v>
      </c>
      <c r="G1014" s="61">
        <v>196486</v>
      </c>
      <c r="H1014" s="123">
        <f t="shared" si="15"/>
        <v>40.009774076298882</v>
      </c>
    </row>
    <row r="1015" spans="1:8">
      <c r="A1015" s="58">
        <v>400960721576</v>
      </c>
      <c r="B1015" s="59" t="s">
        <v>3376</v>
      </c>
      <c r="C1015" s="60" t="s">
        <v>3377</v>
      </c>
      <c r="D1015" s="60" t="s">
        <v>3378</v>
      </c>
      <c r="E1015" s="60" t="s">
        <v>726</v>
      </c>
      <c r="F1015" s="59" t="s">
        <v>451</v>
      </c>
      <c r="G1015" s="61">
        <v>196486</v>
      </c>
      <c r="H1015" s="123">
        <f t="shared" si="15"/>
        <v>40.009774076298882</v>
      </c>
    </row>
    <row r="1016" spans="1:8">
      <c r="A1016" s="58">
        <v>400961030381</v>
      </c>
      <c r="B1016" s="59" t="s">
        <v>3379</v>
      </c>
      <c r="C1016" s="60" t="s">
        <v>3380</v>
      </c>
      <c r="D1016" s="60" t="s">
        <v>3381</v>
      </c>
      <c r="E1016" s="60" t="s">
        <v>726</v>
      </c>
      <c r="F1016" s="59" t="s">
        <v>451</v>
      </c>
      <c r="G1016" s="61">
        <v>196486</v>
      </c>
      <c r="H1016" s="123">
        <f t="shared" si="15"/>
        <v>40.009774076298882</v>
      </c>
    </row>
    <row r="1017" spans="1:8">
      <c r="A1017" s="58">
        <v>400970331687</v>
      </c>
      <c r="B1017" s="59" t="s">
        <v>3382</v>
      </c>
      <c r="C1017" s="60" t="s">
        <v>3383</v>
      </c>
      <c r="D1017" s="60" t="s">
        <v>3384</v>
      </c>
      <c r="E1017" s="60" t="s">
        <v>726</v>
      </c>
      <c r="F1017" s="59" t="s">
        <v>451</v>
      </c>
      <c r="G1017" s="61">
        <v>196486</v>
      </c>
      <c r="H1017" s="123">
        <f t="shared" si="15"/>
        <v>40.009774076298882</v>
      </c>
    </row>
    <row r="1018" spans="1:8">
      <c r="A1018" s="58">
        <v>400980722587</v>
      </c>
      <c r="B1018" s="59" t="s">
        <v>3385</v>
      </c>
      <c r="C1018" s="60" t="s">
        <v>3380</v>
      </c>
      <c r="D1018" s="60" t="s">
        <v>3386</v>
      </c>
      <c r="E1018" s="60" t="s">
        <v>726</v>
      </c>
      <c r="F1018" s="59" t="s">
        <v>451</v>
      </c>
      <c r="G1018" s="61">
        <v>196486</v>
      </c>
      <c r="H1018" s="123">
        <f t="shared" si="15"/>
        <v>40.009774076298882</v>
      </c>
    </row>
    <row r="1019" spans="1:8">
      <c r="A1019" s="58">
        <v>403791000952</v>
      </c>
      <c r="B1019" s="59" t="s">
        <v>3387</v>
      </c>
      <c r="C1019" s="60" t="s">
        <v>3388</v>
      </c>
      <c r="D1019" s="60" t="s">
        <v>954</v>
      </c>
      <c r="E1019" s="60" t="s">
        <v>734</v>
      </c>
      <c r="F1019" s="59" t="s">
        <v>487</v>
      </c>
      <c r="G1019" s="61">
        <v>196486</v>
      </c>
      <c r="H1019" s="123">
        <f t="shared" si="15"/>
        <v>40.009774076298882</v>
      </c>
    </row>
    <row r="1020" spans="1:8">
      <c r="A1020" s="58">
        <v>408091200049</v>
      </c>
      <c r="B1020" s="59" t="s">
        <v>3389</v>
      </c>
      <c r="C1020" s="60" t="s">
        <v>3390</v>
      </c>
      <c r="D1020" s="60" t="s">
        <v>3391</v>
      </c>
      <c r="E1020" s="60" t="s">
        <v>742</v>
      </c>
      <c r="F1020" s="59" t="s">
        <v>451</v>
      </c>
      <c r="G1020" s="61">
        <v>196486</v>
      </c>
      <c r="H1020" s="123">
        <f t="shared" si="15"/>
        <v>40.009774076298882</v>
      </c>
    </row>
    <row r="1021" spans="1:8">
      <c r="A1021" s="58">
        <v>408110200284</v>
      </c>
      <c r="B1021" s="59" t="s">
        <v>3392</v>
      </c>
      <c r="C1021" s="60" t="s">
        <v>3393</v>
      </c>
      <c r="D1021" s="60" t="s">
        <v>3394</v>
      </c>
      <c r="E1021" s="60" t="s">
        <v>742</v>
      </c>
      <c r="F1021" s="59" t="s">
        <v>451</v>
      </c>
      <c r="G1021" s="61">
        <v>196486</v>
      </c>
      <c r="H1021" s="123">
        <f t="shared" si="15"/>
        <v>40.009774076298882</v>
      </c>
    </row>
    <row r="1022" spans="1:8">
      <c r="A1022" s="58">
        <v>408151200132</v>
      </c>
      <c r="B1022" s="59" t="s">
        <v>3395</v>
      </c>
      <c r="C1022" s="60" t="s">
        <v>3396</v>
      </c>
      <c r="D1022" s="60" t="s">
        <v>3397</v>
      </c>
      <c r="E1022" s="60" t="s">
        <v>742</v>
      </c>
      <c r="F1022" s="59" t="s">
        <v>451</v>
      </c>
      <c r="G1022" s="61">
        <v>196486</v>
      </c>
      <c r="H1022" s="123">
        <f t="shared" si="15"/>
        <v>40.009774076298882</v>
      </c>
    </row>
    <row r="1023" spans="1:8">
      <c r="A1023" s="58">
        <v>408190400025</v>
      </c>
      <c r="B1023" s="59" t="s">
        <v>3398</v>
      </c>
      <c r="C1023" s="60" t="s">
        <v>3399</v>
      </c>
      <c r="D1023" s="60" t="s">
        <v>3400</v>
      </c>
      <c r="E1023" s="60" t="s">
        <v>742</v>
      </c>
      <c r="F1023" s="59" t="s">
        <v>451</v>
      </c>
      <c r="G1023" s="61">
        <v>196486</v>
      </c>
      <c r="H1023" s="123">
        <f t="shared" si="15"/>
        <v>40.009774076298882</v>
      </c>
    </row>
    <row r="1024" spans="1:8">
      <c r="A1024" s="58">
        <v>408701000322</v>
      </c>
      <c r="B1024" s="59" t="s">
        <v>3401</v>
      </c>
      <c r="C1024" s="60" t="s">
        <v>3402</v>
      </c>
      <c r="D1024" s="60" t="s">
        <v>3403</v>
      </c>
      <c r="E1024" s="60" t="s">
        <v>742</v>
      </c>
      <c r="F1024" s="59" t="s">
        <v>451</v>
      </c>
      <c r="G1024" s="61">
        <v>196486</v>
      </c>
      <c r="H1024" s="123">
        <f t="shared" si="15"/>
        <v>40.009774076298882</v>
      </c>
    </row>
    <row r="1025" spans="1:8">
      <c r="A1025" s="58">
        <v>408821000121</v>
      </c>
      <c r="B1025" s="59" t="s">
        <v>3404</v>
      </c>
      <c r="C1025" s="60" t="s">
        <v>3405</v>
      </c>
      <c r="D1025" s="60" t="s">
        <v>3406</v>
      </c>
      <c r="E1025" s="60" t="s">
        <v>742</v>
      </c>
      <c r="F1025" s="59" t="s">
        <v>451</v>
      </c>
      <c r="G1025" s="61">
        <v>196486</v>
      </c>
      <c r="H1025" s="123">
        <f t="shared" si="15"/>
        <v>40.009774076298882</v>
      </c>
    </row>
    <row r="1026" spans="1:8">
      <c r="A1026" s="58">
        <v>414090409670</v>
      </c>
      <c r="B1026" s="59" t="s">
        <v>3407</v>
      </c>
      <c r="C1026" s="60" t="s">
        <v>3408</v>
      </c>
      <c r="D1026" s="60" t="s">
        <v>3409</v>
      </c>
      <c r="E1026" s="60" t="s">
        <v>2184</v>
      </c>
      <c r="F1026" s="59" t="s">
        <v>451</v>
      </c>
      <c r="G1026" s="61">
        <v>196486</v>
      </c>
      <c r="H1026" s="123">
        <f t="shared" ref="H1026:H1089" si="16">G1026/4910.95</f>
        <v>40.009774076298882</v>
      </c>
    </row>
    <row r="1027" spans="1:8">
      <c r="A1027" s="58">
        <v>396110100770</v>
      </c>
      <c r="B1027" s="59" t="s">
        <v>322</v>
      </c>
      <c r="C1027" s="60" t="s">
        <v>3410</v>
      </c>
      <c r="D1027" s="60" t="s">
        <v>3411</v>
      </c>
      <c r="E1027" s="60" t="s">
        <v>450</v>
      </c>
      <c r="F1027" s="59" t="s">
        <v>451</v>
      </c>
      <c r="G1027" s="61">
        <v>196468</v>
      </c>
      <c r="H1027" s="123">
        <f t="shared" si="16"/>
        <v>40.006108797686807</v>
      </c>
    </row>
    <row r="1028" spans="1:8">
      <c r="A1028" s="58">
        <v>390901200770</v>
      </c>
      <c r="B1028" s="59" t="s">
        <v>3412</v>
      </c>
      <c r="C1028" s="60" t="s">
        <v>3413</v>
      </c>
      <c r="D1028" s="60" t="s">
        <v>3414</v>
      </c>
      <c r="E1028" s="60" t="s">
        <v>1729</v>
      </c>
      <c r="F1028" s="59" t="s">
        <v>487</v>
      </c>
      <c r="G1028" s="61">
        <v>196456</v>
      </c>
      <c r="H1028" s="123">
        <f t="shared" si="16"/>
        <v>40.003665278612083</v>
      </c>
    </row>
    <row r="1029" spans="1:8">
      <c r="A1029" s="58">
        <v>400160904702</v>
      </c>
      <c r="B1029" s="59" t="s">
        <v>3415</v>
      </c>
      <c r="C1029" s="60" t="s">
        <v>3416</v>
      </c>
      <c r="D1029" s="60" t="s">
        <v>3417</v>
      </c>
      <c r="E1029" s="60" t="s">
        <v>726</v>
      </c>
      <c r="F1029" s="59" t="s">
        <v>451</v>
      </c>
      <c r="G1029" s="61">
        <v>196448</v>
      </c>
      <c r="H1029" s="123">
        <f t="shared" si="16"/>
        <v>40.002036265895605</v>
      </c>
    </row>
    <row r="1030" spans="1:8">
      <c r="A1030" s="58">
        <v>408171000016</v>
      </c>
      <c r="B1030" s="59" t="s">
        <v>3418</v>
      </c>
      <c r="C1030" s="60" t="s">
        <v>3419</v>
      </c>
      <c r="D1030" s="60" t="s">
        <v>3420</v>
      </c>
      <c r="E1030" s="60" t="s">
        <v>742</v>
      </c>
      <c r="F1030" s="59" t="s">
        <v>487</v>
      </c>
      <c r="G1030" s="61">
        <v>196435</v>
      </c>
      <c r="H1030" s="123">
        <f t="shared" si="16"/>
        <v>39.999389120231321</v>
      </c>
    </row>
    <row r="1031" spans="1:8">
      <c r="A1031" s="58">
        <v>390060600379</v>
      </c>
      <c r="B1031" s="59" t="s">
        <v>3421</v>
      </c>
      <c r="C1031" s="60" t="s">
        <v>3422</v>
      </c>
      <c r="D1031" s="60" t="s">
        <v>3423</v>
      </c>
      <c r="E1031" s="60" t="s">
        <v>987</v>
      </c>
      <c r="F1031" s="59" t="s">
        <v>451</v>
      </c>
      <c r="G1031" s="61">
        <v>196267</v>
      </c>
      <c r="H1031" s="123">
        <f t="shared" si="16"/>
        <v>39.965179853185234</v>
      </c>
    </row>
    <row r="1032" spans="1:8">
      <c r="A1032" s="58">
        <v>390060700071</v>
      </c>
      <c r="B1032" s="59" t="s">
        <v>3424</v>
      </c>
      <c r="C1032" s="60" t="s">
        <v>3422</v>
      </c>
      <c r="D1032" s="60" t="s">
        <v>3423</v>
      </c>
      <c r="E1032" s="60" t="s">
        <v>987</v>
      </c>
      <c r="F1032" s="59" t="s">
        <v>451</v>
      </c>
      <c r="G1032" s="61">
        <v>196267</v>
      </c>
      <c r="H1032" s="123">
        <f t="shared" si="16"/>
        <v>39.965179853185234</v>
      </c>
    </row>
    <row r="1033" spans="1:8">
      <c r="A1033" s="58">
        <v>389080100111</v>
      </c>
      <c r="B1033" s="59" t="s">
        <v>3425</v>
      </c>
      <c r="C1033" s="60" t="s">
        <v>3426</v>
      </c>
      <c r="D1033" s="60" t="s">
        <v>3427</v>
      </c>
      <c r="E1033" s="60" t="s">
        <v>3163</v>
      </c>
      <c r="F1033" s="59" t="s">
        <v>487</v>
      </c>
      <c r="G1033" s="61">
        <v>196053</v>
      </c>
      <c r="H1033" s="123">
        <f t="shared" si="16"/>
        <v>39.921603763019377</v>
      </c>
    </row>
    <row r="1034" spans="1:8">
      <c r="A1034" s="58">
        <v>393041110149</v>
      </c>
      <c r="B1034" s="59" t="s">
        <v>3428</v>
      </c>
      <c r="C1034" s="60" t="s">
        <v>3429</v>
      </c>
      <c r="D1034" s="60" t="s">
        <v>3430</v>
      </c>
      <c r="E1034" s="60" t="s">
        <v>3431</v>
      </c>
      <c r="F1034" s="59" t="s">
        <v>487</v>
      </c>
      <c r="G1034" s="61">
        <v>194310</v>
      </c>
      <c r="H1034" s="123">
        <f t="shared" si="16"/>
        <v>39.566682617416184</v>
      </c>
    </row>
    <row r="1035" spans="1:8">
      <c r="A1035" s="58">
        <v>395131000515</v>
      </c>
      <c r="B1035" s="59" t="s">
        <v>3432</v>
      </c>
      <c r="C1035" s="60" t="s">
        <v>3433</v>
      </c>
      <c r="D1035" s="60" t="s">
        <v>3434</v>
      </c>
      <c r="E1035" s="60" t="s">
        <v>738</v>
      </c>
      <c r="F1035" s="59" t="s">
        <v>487</v>
      </c>
      <c r="G1035" s="61">
        <v>194310</v>
      </c>
      <c r="H1035" s="123">
        <f t="shared" si="16"/>
        <v>39.566682617416184</v>
      </c>
    </row>
    <row r="1036" spans="1:8">
      <c r="A1036" s="58">
        <v>390060800971</v>
      </c>
      <c r="B1036" s="59" t="s">
        <v>3435</v>
      </c>
      <c r="C1036" s="60" t="s">
        <v>3436</v>
      </c>
      <c r="D1036" s="60" t="s">
        <v>3437</v>
      </c>
      <c r="E1036" s="60" t="s">
        <v>1225</v>
      </c>
      <c r="F1036" s="59" t="s">
        <v>487</v>
      </c>
      <c r="G1036" s="61">
        <v>194248</v>
      </c>
      <c r="H1036" s="123">
        <f t="shared" si="16"/>
        <v>39.554057768863458</v>
      </c>
    </row>
    <row r="1037" spans="1:8">
      <c r="A1037" s="58">
        <v>395750201274</v>
      </c>
      <c r="B1037" s="59" t="s">
        <v>3438</v>
      </c>
      <c r="C1037" s="60" t="s">
        <v>3439</v>
      </c>
      <c r="D1037" s="60" t="s">
        <v>3440</v>
      </c>
      <c r="E1037" s="60" t="s">
        <v>738</v>
      </c>
      <c r="F1037" s="59" t="s">
        <v>451</v>
      </c>
      <c r="G1037" s="61">
        <v>191586</v>
      </c>
      <c r="H1037" s="123">
        <f t="shared" si="16"/>
        <v>39.012003787454567</v>
      </c>
    </row>
    <row r="1038" spans="1:8">
      <c r="A1038" s="58">
        <v>408980600024</v>
      </c>
      <c r="B1038" s="59" t="s">
        <v>3441</v>
      </c>
      <c r="C1038" s="60" t="s">
        <v>833</v>
      </c>
      <c r="D1038" s="60" t="s">
        <v>814</v>
      </c>
      <c r="E1038" s="60" t="s">
        <v>742</v>
      </c>
      <c r="F1038" s="59" t="s">
        <v>451</v>
      </c>
      <c r="G1038" s="61">
        <v>190438</v>
      </c>
      <c r="H1038" s="123">
        <f t="shared" si="16"/>
        <v>38.778240462639616</v>
      </c>
    </row>
    <row r="1039" spans="1:8">
      <c r="A1039" s="58">
        <v>395110100781</v>
      </c>
      <c r="B1039" s="59" t="s">
        <v>3442</v>
      </c>
      <c r="C1039" s="60" t="s">
        <v>3443</v>
      </c>
      <c r="D1039" s="60" t="s">
        <v>3444</v>
      </c>
      <c r="E1039" s="60" t="s">
        <v>738</v>
      </c>
      <c r="F1039" s="59" t="s">
        <v>451</v>
      </c>
      <c r="G1039" s="61">
        <v>188874</v>
      </c>
      <c r="H1039" s="123">
        <f t="shared" si="16"/>
        <v>38.459768476567675</v>
      </c>
    </row>
    <row r="1040" spans="1:8">
      <c r="A1040" s="58">
        <v>389960710147</v>
      </c>
      <c r="B1040" s="59" t="s">
        <v>3445</v>
      </c>
      <c r="C1040" s="60" t="s">
        <v>3446</v>
      </c>
      <c r="D1040" s="60" t="s">
        <v>3447</v>
      </c>
      <c r="E1040" s="60" t="s">
        <v>825</v>
      </c>
      <c r="F1040" s="59" t="s">
        <v>451</v>
      </c>
      <c r="G1040" s="61">
        <v>186684</v>
      </c>
      <c r="H1040" s="123">
        <f t="shared" si="16"/>
        <v>38.013826245431133</v>
      </c>
    </row>
    <row r="1041" spans="1:8">
      <c r="A1041" s="58">
        <v>395770801936</v>
      </c>
      <c r="B1041" s="59" t="s">
        <v>3448</v>
      </c>
      <c r="C1041" s="60" t="s">
        <v>3449</v>
      </c>
      <c r="D1041" s="60" t="s">
        <v>2014</v>
      </c>
      <c r="E1041" s="60" t="s">
        <v>753</v>
      </c>
      <c r="F1041" s="59" t="s">
        <v>451</v>
      </c>
      <c r="G1041" s="61">
        <v>186684</v>
      </c>
      <c r="H1041" s="123">
        <f t="shared" si="16"/>
        <v>38.013826245431133</v>
      </c>
    </row>
    <row r="1042" spans="1:8">
      <c r="A1042" s="58">
        <v>400871200945</v>
      </c>
      <c r="B1042" s="59" t="s">
        <v>3450</v>
      </c>
      <c r="C1042" s="60" t="s">
        <v>3451</v>
      </c>
      <c r="D1042" s="60" t="s">
        <v>3452</v>
      </c>
      <c r="E1042" s="60" t="s">
        <v>726</v>
      </c>
      <c r="F1042" s="59" t="s">
        <v>451</v>
      </c>
      <c r="G1042" s="61">
        <v>186684</v>
      </c>
      <c r="H1042" s="123">
        <f t="shared" si="16"/>
        <v>38.013826245431133</v>
      </c>
    </row>
    <row r="1043" spans="1:8">
      <c r="A1043" s="58">
        <v>395101001142</v>
      </c>
      <c r="B1043" s="59" t="s">
        <v>3453</v>
      </c>
      <c r="C1043" s="60" t="s">
        <v>3454</v>
      </c>
      <c r="D1043" s="60" t="s">
        <v>3455</v>
      </c>
      <c r="E1043" s="60" t="s">
        <v>753</v>
      </c>
      <c r="F1043" s="59" t="s">
        <v>451</v>
      </c>
      <c r="G1043" s="61">
        <v>184671</v>
      </c>
      <c r="H1043" s="123">
        <f t="shared" si="16"/>
        <v>37.603925920646716</v>
      </c>
    </row>
    <row r="1044" spans="1:8">
      <c r="A1044" s="58">
        <v>395091001271</v>
      </c>
      <c r="B1044" s="59" t="s">
        <v>3456</v>
      </c>
      <c r="C1044" s="60" t="s">
        <v>3457</v>
      </c>
      <c r="D1044" s="60" t="s">
        <v>3458</v>
      </c>
      <c r="E1044" s="60" t="s">
        <v>753</v>
      </c>
      <c r="F1044" s="59" t="s">
        <v>451</v>
      </c>
      <c r="G1044" s="61">
        <v>183097</v>
      </c>
      <c r="H1044" s="123">
        <f t="shared" si="16"/>
        <v>37.283417668679178</v>
      </c>
    </row>
    <row r="1045" spans="1:8">
      <c r="A1045" s="58">
        <v>400930600138</v>
      </c>
      <c r="B1045" s="59" t="s">
        <v>3459</v>
      </c>
      <c r="C1045" s="60" t="s">
        <v>3460</v>
      </c>
      <c r="D1045" s="60" t="s">
        <v>3461</v>
      </c>
      <c r="E1045" s="60" t="s">
        <v>2137</v>
      </c>
      <c r="F1045" s="59" t="s">
        <v>451</v>
      </c>
      <c r="G1045" s="61">
        <v>181783</v>
      </c>
      <c r="H1045" s="123">
        <f t="shared" si="16"/>
        <v>37.015852329997252</v>
      </c>
    </row>
    <row r="1046" spans="1:8">
      <c r="A1046" s="58">
        <v>390900700485</v>
      </c>
      <c r="B1046" s="59" t="s">
        <v>3462</v>
      </c>
      <c r="C1046" s="60" t="s">
        <v>3463</v>
      </c>
      <c r="D1046" s="60" t="s">
        <v>3464</v>
      </c>
      <c r="E1046" s="60" t="s">
        <v>1689</v>
      </c>
      <c r="F1046" s="59" t="s">
        <v>487</v>
      </c>
      <c r="G1046" s="61">
        <v>176882</v>
      </c>
      <c r="H1046" s="123">
        <f t="shared" si="16"/>
        <v>36.017878414563377</v>
      </c>
    </row>
    <row r="1047" spans="1:8">
      <c r="A1047" s="58">
        <v>390901200818</v>
      </c>
      <c r="B1047" s="59" t="s">
        <v>3465</v>
      </c>
      <c r="C1047" s="60" t="s">
        <v>1267</v>
      </c>
      <c r="D1047" s="60" t="s">
        <v>1268</v>
      </c>
      <c r="E1047" s="60" t="s">
        <v>987</v>
      </c>
      <c r="F1047" s="59" t="s">
        <v>487</v>
      </c>
      <c r="G1047" s="61">
        <v>176882</v>
      </c>
      <c r="H1047" s="123">
        <f t="shared" si="16"/>
        <v>36.017878414563377</v>
      </c>
    </row>
    <row r="1048" spans="1:8">
      <c r="A1048" s="58">
        <v>390950210314</v>
      </c>
      <c r="B1048" s="59" t="s">
        <v>3466</v>
      </c>
      <c r="C1048" s="60" t="s">
        <v>3467</v>
      </c>
      <c r="D1048" s="60" t="s">
        <v>986</v>
      </c>
      <c r="E1048" s="60" t="s">
        <v>987</v>
      </c>
      <c r="F1048" s="59" t="s">
        <v>451</v>
      </c>
      <c r="G1048" s="61">
        <v>176882</v>
      </c>
      <c r="H1048" s="123">
        <f t="shared" si="16"/>
        <v>36.017878414563377</v>
      </c>
    </row>
    <row r="1049" spans="1:8">
      <c r="A1049" s="58">
        <v>395060200143</v>
      </c>
      <c r="B1049" s="59" t="s">
        <v>3468</v>
      </c>
      <c r="C1049" s="60" t="s">
        <v>3469</v>
      </c>
      <c r="D1049" s="60" t="s">
        <v>3470</v>
      </c>
      <c r="E1049" s="60" t="s">
        <v>738</v>
      </c>
      <c r="F1049" s="59" t="s">
        <v>487</v>
      </c>
      <c r="G1049" s="61">
        <v>172857</v>
      </c>
      <c r="H1049" s="123">
        <f t="shared" si="16"/>
        <v>35.198281391584118</v>
      </c>
    </row>
    <row r="1050" spans="1:8">
      <c r="A1050" s="58">
        <v>395010300929</v>
      </c>
      <c r="B1050" s="59" t="s">
        <v>3471</v>
      </c>
      <c r="C1050" s="60" t="s">
        <v>2564</v>
      </c>
      <c r="D1050" s="60" t="s">
        <v>2565</v>
      </c>
      <c r="E1050" s="60" t="s">
        <v>738</v>
      </c>
      <c r="F1050" s="59" t="s">
        <v>451</v>
      </c>
      <c r="G1050" s="61">
        <v>172418</v>
      </c>
      <c r="H1050" s="123">
        <f t="shared" si="16"/>
        <v>35.108889318767247</v>
      </c>
    </row>
    <row r="1051" spans="1:8">
      <c r="A1051" s="58">
        <v>395090101255</v>
      </c>
      <c r="B1051" s="59" t="s">
        <v>3472</v>
      </c>
      <c r="C1051" s="60" t="s">
        <v>3473</v>
      </c>
      <c r="D1051" s="60" t="s">
        <v>3474</v>
      </c>
      <c r="E1051" s="60" t="s">
        <v>753</v>
      </c>
      <c r="F1051" s="59" t="s">
        <v>487</v>
      </c>
      <c r="G1051" s="61">
        <v>172418</v>
      </c>
      <c r="H1051" s="123">
        <f t="shared" si="16"/>
        <v>35.108889318767247</v>
      </c>
    </row>
    <row r="1052" spans="1:8">
      <c r="A1052" s="58">
        <v>395920411040</v>
      </c>
      <c r="B1052" s="59" t="s">
        <v>3475</v>
      </c>
      <c r="C1052" s="60" t="s">
        <v>570</v>
      </c>
      <c r="D1052" s="60" t="s">
        <v>3476</v>
      </c>
      <c r="E1052" s="60" t="s">
        <v>753</v>
      </c>
      <c r="F1052" s="59" t="s">
        <v>487</v>
      </c>
      <c r="G1052" s="61">
        <v>172418</v>
      </c>
      <c r="H1052" s="123">
        <f t="shared" si="16"/>
        <v>35.108889318767247</v>
      </c>
    </row>
    <row r="1053" spans="1:8">
      <c r="A1053" s="58">
        <v>396950350131</v>
      </c>
      <c r="B1053" s="59" t="s">
        <v>51</v>
      </c>
      <c r="C1053" s="60" t="s">
        <v>3477</v>
      </c>
      <c r="D1053" s="60" t="s">
        <v>3478</v>
      </c>
      <c r="E1053" s="60" t="s">
        <v>450</v>
      </c>
      <c r="F1053" s="59" t="s">
        <v>451</v>
      </c>
      <c r="G1053" s="61">
        <v>172280</v>
      </c>
      <c r="H1053" s="123">
        <f t="shared" si="16"/>
        <v>35.080788849407959</v>
      </c>
    </row>
    <row r="1054" spans="1:8">
      <c r="A1054" s="58">
        <v>371960700374</v>
      </c>
      <c r="B1054" s="59" t="s">
        <v>3479</v>
      </c>
      <c r="C1054" s="60" t="s">
        <v>3480</v>
      </c>
      <c r="D1054" s="60" t="s">
        <v>3481</v>
      </c>
      <c r="E1054" s="60" t="s">
        <v>3111</v>
      </c>
      <c r="F1054" s="59" t="s">
        <v>451</v>
      </c>
      <c r="G1054" s="61">
        <v>171981</v>
      </c>
      <c r="H1054" s="123">
        <f t="shared" si="16"/>
        <v>35.019904499129495</v>
      </c>
    </row>
    <row r="1055" spans="1:8">
      <c r="A1055" s="58">
        <v>390161000101</v>
      </c>
      <c r="B1055" s="59" t="s">
        <v>3482</v>
      </c>
      <c r="C1055" s="60" t="s">
        <v>3483</v>
      </c>
      <c r="D1055" s="60" t="s">
        <v>3484</v>
      </c>
      <c r="E1055" s="60" t="s">
        <v>1225</v>
      </c>
      <c r="F1055" s="59" t="s">
        <v>451</v>
      </c>
      <c r="G1055" s="61">
        <v>171981</v>
      </c>
      <c r="H1055" s="123">
        <f t="shared" si="16"/>
        <v>35.019904499129495</v>
      </c>
    </row>
    <row r="1056" spans="1:8">
      <c r="A1056" s="58">
        <v>398980711319</v>
      </c>
      <c r="B1056" s="59" t="s">
        <v>3485</v>
      </c>
      <c r="C1056" s="60" t="s">
        <v>3486</v>
      </c>
      <c r="D1056" s="60" t="s">
        <v>3487</v>
      </c>
      <c r="E1056" s="60" t="s">
        <v>1855</v>
      </c>
      <c r="F1056" s="59" t="s">
        <v>451</v>
      </c>
      <c r="G1056" s="61">
        <v>171981</v>
      </c>
      <c r="H1056" s="123">
        <f t="shared" si="16"/>
        <v>35.019904499129495</v>
      </c>
    </row>
    <row r="1057" spans="1:8">
      <c r="A1057" s="58">
        <v>390710900470</v>
      </c>
      <c r="B1057" s="59" t="s">
        <v>3488</v>
      </c>
      <c r="C1057" s="60" t="s">
        <v>3489</v>
      </c>
      <c r="D1057" s="60" t="s">
        <v>3130</v>
      </c>
      <c r="E1057" s="60" t="s">
        <v>1542</v>
      </c>
      <c r="F1057" s="59" t="s">
        <v>451</v>
      </c>
      <c r="G1057" s="61">
        <v>171980</v>
      </c>
      <c r="H1057" s="123">
        <f t="shared" si="16"/>
        <v>35.019700872539936</v>
      </c>
    </row>
    <row r="1058" spans="1:8">
      <c r="A1058" s="58">
        <v>395101100698</v>
      </c>
      <c r="B1058" s="59" t="s">
        <v>3490</v>
      </c>
      <c r="C1058" s="60" t="s">
        <v>3491</v>
      </c>
      <c r="D1058" s="60" t="s">
        <v>3492</v>
      </c>
      <c r="E1058" s="60" t="s">
        <v>753</v>
      </c>
      <c r="F1058" s="59" t="s">
        <v>451</v>
      </c>
      <c r="G1058" s="61">
        <v>171980</v>
      </c>
      <c r="H1058" s="123">
        <f t="shared" si="16"/>
        <v>35.019700872539936</v>
      </c>
    </row>
    <row r="1059" spans="1:8">
      <c r="A1059" s="58">
        <v>395120300801</v>
      </c>
      <c r="B1059" s="59" t="s">
        <v>3493</v>
      </c>
      <c r="C1059" s="60" t="s">
        <v>2002</v>
      </c>
      <c r="D1059" s="60" t="s">
        <v>3494</v>
      </c>
      <c r="E1059" s="60" t="s">
        <v>738</v>
      </c>
      <c r="F1059" s="59" t="s">
        <v>487</v>
      </c>
      <c r="G1059" s="61">
        <v>171980</v>
      </c>
      <c r="H1059" s="123">
        <f t="shared" si="16"/>
        <v>35.019700872539936</v>
      </c>
    </row>
    <row r="1060" spans="1:8">
      <c r="A1060" s="58">
        <v>395120300819</v>
      </c>
      <c r="B1060" s="59" t="s">
        <v>3495</v>
      </c>
      <c r="C1060" s="60" t="s">
        <v>2002</v>
      </c>
      <c r="D1060" s="60" t="s">
        <v>3496</v>
      </c>
      <c r="E1060" s="60" t="s">
        <v>738</v>
      </c>
      <c r="F1060" s="59" t="s">
        <v>487</v>
      </c>
      <c r="G1060" s="61">
        <v>171980</v>
      </c>
      <c r="H1060" s="123">
        <f t="shared" si="16"/>
        <v>35.019700872539936</v>
      </c>
    </row>
    <row r="1061" spans="1:8">
      <c r="A1061" s="58">
        <v>395180901561</v>
      </c>
      <c r="B1061" s="59" t="s">
        <v>437</v>
      </c>
      <c r="C1061" s="60" t="s">
        <v>3497</v>
      </c>
      <c r="D1061" s="60" t="s">
        <v>3498</v>
      </c>
      <c r="E1061" s="60" t="s">
        <v>738</v>
      </c>
      <c r="F1061" s="59" t="s">
        <v>451</v>
      </c>
      <c r="G1061" s="61">
        <v>171980</v>
      </c>
      <c r="H1061" s="123">
        <f t="shared" si="16"/>
        <v>35.019700872539936</v>
      </c>
    </row>
    <row r="1062" spans="1:8">
      <c r="A1062" s="58">
        <v>395770802649</v>
      </c>
      <c r="B1062" s="59" t="s">
        <v>3499</v>
      </c>
      <c r="C1062" s="60" t="s">
        <v>3500</v>
      </c>
      <c r="D1062" s="60" t="s">
        <v>3501</v>
      </c>
      <c r="E1062" s="60" t="s">
        <v>753</v>
      </c>
      <c r="F1062" s="59" t="s">
        <v>487</v>
      </c>
      <c r="G1062" s="61">
        <v>171980</v>
      </c>
      <c r="H1062" s="123">
        <f t="shared" si="16"/>
        <v>35.019700872539936</v>
      </c>
    </row>
    <row r="1063" spans="1:8">
      <c r="A1063" s="58">
        <v>396010600830</v>
      </c>
      <c r="B1063" s="59" t="s">
        <v>223</v>
      </c>
      <c r="C1063" s="60" t="s">
        <v>2519</v>
      </c>
      <c r="D1063" s="60" t="s">
        <v>2133</v>
      </c>
      <c r="E1063" s="60" t="s">
        <v>450</v>
      </c>
      <c r="F1063" s="59" t="s">
        <v>487</v>
      </c>
      <c r="G1063" s="61">
        <v>171980</v>
      </c>
      <c r="H1063" s="123">
        <f t="shared" si="16"/>
        <v>35.019700872539936</v>
      </c>
    </row>
    <row r="1064" spans="1:8">
      <c r="A1064" s="58">
        <v>396040101285</v>
      </c>
      <c r="B1064" s="59" t="s">
        <v>366</v>
      </c>
      <c r="C1064" s="60" t="s">
        <v>3502</v>
      </c>
      <c r="D1064" s="60" t="s">
        <v>3503</v>
      </c>
      <c r="E1064" s="60" t="s">
        <v>450</v>
      </c>
      <c r="F1064" s="59" t="s">
        <v>487</v>
      </c>
      <c r="G1064" s="61">
        <v>171980</v>
      </c>
      <c r="H1064" s="123">
        <f t="shared" si="16"/>
        <v>35.019700872539936</v>
      </c>
    </row>
    <row r="1065" spans="1:8">
      <c r="A1065" s="58">
        <v>396130400877</v>
      </c>
      <c r="B1065" s="59" t="s">
        <v>397</v>
      </c>
      <c r="C1065" s="60" t="s">
        <v>1458</v>
      </c>
      <c r="D1065" s="60" t="s">
        <v>3504</v>
      </c>
      <c r="E1065" s="60" t="s">
        <v>450</v>
      </c>
      <c r="F1065" s="59" t="s">
        <v>451</v>
      </c>
      <c r="G1065" s="61">
        <v>171980</v>
      </c>
      <c r="H1065" s="123">
        <f t="shared" si="16"/>
        <v>35.019700872539936</v>
      </c>
    </row>
    <row r="1066" spans="1:8">
      <c r="A1066" s="58">
        <v>400060502143</v>
      </c>
      <c r="B1066" s="59" t="s">
        <v>3505</v>
      </c>
      <c r="C1066" s="60" t="s">
        <v>3506</v>
      </c>
      <c r="D1066" s="60" t="s">
        <v>3507</v>
      </c>
      <c r="E1066" s="60" t="s">
        <v>726</v>
      </c>
      <c r="F1066" s="59" t="s">
        <v>451</v>
      </c>
      <c r="G1066" s="61">
        <v>171980</v>
      </c>
      <c r="H1066" s="123">
        <f t="shared" si="16"/>
        <v>35.019700872539936</v>
      </c>
    </row>
    <row r="1067" spans="1:8">
      <c r="A1067" s="58">
        <v>400070403861</v>
      </c>
      <c r="B1067" s="59" t="s">
        <v>3508</v>
      </c>
      <c r="C1067" s="60" t="s">
        <v>2753</v>
      </c>
      <c r="D1067" s="60" t="s">
        <v>3509</v>
      </c>
      <c r="E1067" s="60" t="s">
        <v>726</v>
      </c>
      <c r="F1067" s="59" t="s">
        <v>451</v>
      </c>
      <c r="G1067" s="61">
        <v>171980</v>
      </c>
      <c r="H1067" s="123">
        <f t="shared" si="16"/>
        <v>35.019700872539936</v>
      </c>
    </row>
    <row r="1068" spans="1:8">
      <c r="A1068" s="58">
        <v>400120302874</v>
      </c>
      <c r="B1068" s="59" t="s">
        <v>3510</v>
      </c>
      <c r="C1068" s="60" t="s">
        <v>3511</v>
      </c>
      <c r="D1068" s="60" t="s">
        <v>3512</v>
      </c>
      <c r="E1068" s="60" t="s">
        <v>726</v>
      </c>
      <c r="F1068" s="59" t="s">
        <v>451</v>
      </c>
      <c r="G1068" s="61">
        <v>171980</v>
      </c>
      <c r="H1068" s="123">
        <f t="shared" si="16"/>
        <v>35.019700872539936</v>
      </c>
    </row>
    <row r="1069" spans="1:8">
      <c r="A1069" s="58">
        <v>400130707066</v>
      </c>
      <c r="B1069" s="59" t="s">
        <v>3513</v>
      </c>
      <c r="C1069" s="60" t="s">
        <v>3514</v>
      </c>
      <c r="D1069" s="60" t="s">
        <v>3515</v>
      </c>
      <c r="E1069" s="60" t="s">
        <v>726</v>
      </c>
      <c r="F1069" s="59" t="s">
        <v>451</v>
      </c>
      <c r="G1069" s="61">
        <v>171980</v>
      </c>
      <c r="H1069" s="123">
        <f t="shared" si="16"/>
        <v>35.019700872539936</v>
      </c>
    </row>
    <row r="1070" spans="1:8">
      <c r="A1070" s="58">
        <v>400161001498</v>
      </c>
      <c r="B1070" s="59" t="s">
        <v>3516</v>
      </c>
      <c r="C1070" s="60" t="s">
        <v>3517</v>
      </c>
      <c r="D1070" s="60" t="s">
        <v>3518</v>
      </c>
      <c r="E1070" s="60" t="s">
        <v>726</v>
      </c>
      <c r="F1070" s="59" t="s">
        <v>451</v>
      </c>
      <c r="G1070" s="61">
        <v>171980</v>
      </c>
      <c r="H1070" s="123">
        <f t="shared" si="16"/>
        <v>35.019700872539936</v>
      </c>
    </row>
    <row r="1071" spans="1:8">
      <c r="A1071" s="58">
        <v>400161001501</v>
      </c>
      <c r="B1071" s="59" t="s">
        <v>3519</v>
      </c>
      <c r="C1071" s="60" t="s">
        <v>3506</v>
      </c>
      <c r="D1071" s="60" t="s">
        <v>3507</v>
      </c>
      <c r="E1071" s="60" t="s">
        <v>726</v>
      </c>
      <c r="F1071" s="59" t="s">
        <v>451</v>
      </c>
      <c r="G1071" s="61">
        <v>171980</v>
      </c>
      <c r="H1071" s="123">
        <f t="shared" si="16"/>
        <v>35.019700872539936</v>
      </c>
    </row>
    <row r="1072" spans="1:8">
      <c r="A1072" s="58">
        <v>400180405869</v>
      </c>
      <c r="B1072" s="59" t="s">
        <v>3520</v>
      </c>
      <c r="C1072" s="60" t="s">
        <v>3521</v>
      </c>
      <c r="D1072" s="60" t="s">
        <v>3522</v>
      </c>
      <c r="E1072" s="60" t="s">
        <v>726</v>
      </c>
      <c r="F1072" s="59" t="s">
        <v>451</v>
      </c>
      <c r="G1072" s="61">
        <v>171980</v>
      </c>
      <c r="H1072" s="123">
        <f t="shared" si="16"/>
        <v>35.019700872539936</v>
      </c>
    </row>
    <row r="1073" spans="1:8">
      <c r="A1073" s="58">
        <v>400830600343</v>
      </c>
      <c r="B1073" s="59" t="s">
        <v>3523</v>
      </c>
      <c r="C1073" s="60" t="s">
        <v>3524</v>
      </c>
      <c r="D1073" s="60" t="s">
        <v>3525</v>
      </c>
      <c r="E1073" s="60" t="s">
        <v>726</v>
      </c>
      <c r="F1073" s="59" t="s">
        <v>451</v>
      </c>
      <c r="G1073" s="61">
        <v>171980</v>
      </c>
      <c r="H1073" s="123">
        <f t="shared" si="16"/>
        <v>35.019700872539936</v>
      </c>
    </row>
    <row r="1074" spans="1:8">
      <c r="A1074" s="58">
        <v>400980920931</v>
      </c>
      <c r="B1074" s="59" t="s">
        <v>3526</v>
      </c>
      <c r="C1074" s="60" t="s">
        <v>3517</v>
      </c>
      <c r="D1074" s="60" t="s">
        <v>3527</v>
      </c>
      <c r="E1074" s="60" t="s">
        <v>726</v>
      </c>
      <c r="F1074" s="59" t="s">
        <v>451</v>
      </c>
      <c r="G1074" s="61">
        <v>171980</v>
      </c>
      <c r="H1074" s="123">
        <f t="shared" si="16"/>
        <v>35.019700872539936</v>
      </c>
    </row>
    <row r="1075" spans="1:8">
      <c r="A1075" s="58">
        <v>408770100029</v>
      </c>
      <c r="B1075" s="59" t="s">
        <v>3528</v>
      </c>
      <c r="C1075" s="60" t="s">
        <v>2199</v>
      </c>
      <c r="D1075" s="60" t="s">
        <v>3529</v>
      </c>
      <c r="E1075" s="60" t="s">
        <v>742</v>
      </c>
      <c r="F1075" s="59" t="s">
        <v>487</v>
      </c>
      <c r="G1075" s="61">
        <v>171258</v>
      </c>
      <c r="H1075" s="123">
        <f t="shared" si="16"/>
        <v>34.872682474877571</v>
      </c>
    </row>
    <row r="1076" spans="1:8">
      <c r="A1076" s="58">
        <v>371981101187</v>
      </c>
      <c r="B1076" s="59" t="s">
        <v>3530</v>
      </c>
      <c r="C1076" s="60" t="s">
        <v>3531</v>
      </c>
      <c r="D1076" s="60" t="s">
        <v>3532</v>
      </c>
      <c r="E1076" s="60" t="s">
        <v>2210</v>
      </c>
      <c r="F1076" s="59" t="s">
        <v>451</v>
      </c>
      <c r="G1076" s="61">
        <v>167079</v>
      </c>
      <c r="H1076" s="123">
        <f t="shared" si="16"/>
        <v>34.021726957106061</v>
      </c>
    </row>
    <row r="1077" spans="1:8">
      <c r="A1077" s="58">
        <v>391880600094</v>
      </c>
      <c r="B1077" s="59" t="s">
        <v>3533</v>
      </c>
      <c r="C1077" s="60" t="s">
        <v>3534</v>
      </c>
      <c r="D1077" s="60" t="s">
        <v>3535</v>
      </c>
      <c r="E1077" s="60" t="s">
        <v>994</v>
      </c>
      <c r="F1077" s="59" t="s">
        <v>451</v>
      </c>
      <c r="G1077" s="61">
        <v>167079</v>
      </c>
      <c r="H1077" s="123">
        <f t="shared" si="16"/>
        <v>34.021726957106061</v>
      </c>
    </row>
    <row r="1078" spans="1:8">
      <c r="A1078" s="58">
        <v>395930510267</v>
      </c>
      <c r="B1078" s="59" t="s">
        <v>3536</v>
      </c>
      <c r="C1078" s="60" t="s">
        <v>3537</v>
      </c>
      <c r="D1078" s="60" t="s">
        <v>3538</v>
      </c>
      <c r="E1078" s="60" t="s">
        <v>753</v>
      </c>
      <c r="F1078" s="59" t="s">
        <v>487</v>
      </c>
      <c r="G1078" s="61">
        <v>167079</v>
      </c>
      <c r="H1078" s="123">
        <f t="shared" si="16"/>
        <v>34.021726957106061</v>
      </c>
    </row>
    <row r="1079" spans="1:8">
      <c r="A1079" s="58">
        <v>396761202988</v>
      </c>
      <c r="B1079" s="59" t="s">
        <v>363</v>
      </c>
      <c r="C1079" s="60" t="s">
        <v>2517</v>
      </c>
      <c r="D1079" s="60" t="s">
        <v>3539</v>
      </c>
      <c r="E1079" s="60" t="s">
        <v>450</v>
      </c>
      <c r="F1079" s="59" t="s">
        <v>487</v>
      </c>
      <c r="G1079" s="61">
        <v>167079</v>
      </c>
      <c r="H1079" s="123">
        <f t="shared" si="16"/>
        <v>34.021726957106061</v>
      </c>
    </row>
    <row r="1080" spans="1:8">
      <c r="A1080" s="58">
        <v>371891214543</v>
      </c>
      <c r="B1080" s="59" t="s">
        <v>3540</v>
      </c>
      <c r="C1080" s="60" t="s">
        <v>3541</v>
      </c>
      <c r="D1080" s="60" t="s">
        <v>3542</v>
      </c>
      <c r="E1080" s="60" t="s">
        <v>2210</v>
      </c>
      <c r="F1080" s="59" t="s">
        <v>451</v>
      </c>
      <c r="G1080" s="61">
        <v>164688</v>
      </c>
      <c r="H1080" s="123">
        <f t="shared" si="16"/>
        <v>33.534855781467947</v>
      </c>
    </row>
    <row r="1081" spans="1:8">
      <c r="A1081" s="58">
        <v>390751100101</v>
      </c>
      <c r="B1081" s="59" t="s">
        <v>3543</v>
      </c>
      <c r="C1081" s="60" t="s">
        <v>3544</v>
      </c>
      <c r="D1081" s="60" t="s">
        <v>3545</v>
      </c>
      <c r="E1081" s="60" t="s">
        <v>1689</v>
      </c>
      <c r="F1081" s="59" t="s">
        <v>487</v>
      </c>
      <c r="G1081" s="61">
        <v>164688</v>
      </c>
      <c r="H1081" s="123">
        <f t="shared" si="16"/>
        <v>33.534855781467947</v>
      </c>
    </row>
    <row r="1082" spans="1:8">
      <c r="A1082" s="58">
        <v>395030801428</v>
      </c>
      <c r="B1082" s="59" t="s">
        <v>3546</v>
      </c>
      <c r="C1082" s="60" t="s">
        <v>3547</v>
      </c>
      <c r="D1082" s="60" t="s">
        <v>3548</v>
      </c>
      <c r="E1082" s="60" t="s">
        <v>753</v>
      </c>
      <c r="F1082" s="59" t="s">
        <v>451</v>
      </c>
      <c r="G1082" s="61">
        <v>164688</v>
      </c>
      <c r="H1082" s="123">
        <f t="shared" si="16"/>
        <v>33.534855781467947</v>
      </c>
    </row>
    <row r="1083" spans="1:8">
      <c r="A1083" s="58">
        <v>395161000196</v>
      </c>
      <c r="B1083" s="59" t="s">
        <v>3549</v>
      </c>
      <c r="C1083" s="60" t="s">
        <v>3550</v>
      </c>
      <c r="D1083" s="60" t="s">
        <v>3551</v>
      </c>
      <c r="E1083" s="60" t="s">
        <v>738</v>
      </c>
      <c r="F1083" s="59" t="s">
        <v>451</v>
      </c>
      <c r="G1083" s="61">
        <v>164688</v>
      </c>
      <c r="H1083" s="123">
        <f t="shared" si="16"/>
        <v>33.534855781467947</v>
      </c>
    </row>
    <row r="1084" spans="1:8">
      <c r="A1084" s="58">
        <v>396000702171</v>
      </c>
      <c r="B1084" s="59" t="s">
        <v>484</v>
      </c>
      <c r="C1084" s="60" t="s">
        <v>485</v>
      </c>
      <c r="D1084" s="60" t="s">
        <v>486</v>
      </c>
      <c r="E1084" s="60" t="s">
        <v>450</v>
      </c>
      <c r="F1084" s="59" t="s">
        <v>487</v>
      </c>
      <c r="G1084" s="61">
        <v>164688</v>
      </c>
      <c r="H1084" s="123">
        <f t="shared" si="16"/>
        <v>33.534855781467947</v>
      </c>
    </row>
    <row r="1085" spans="1:8">
      <c r="A1085" s="58">
        <v>408900800079</v>
      </c>
      <c r="B1085" s="59" t="s">
        <v>3552</v>
      </c>
      <c r="C1085" s="60" t="s">
        <v>2199</v>
      </c>
      <c r="D1085" s="60" t="s">
        <v>3553</v>
      </c>
      <c r="E1085" s="60" t="s">
        <v>742</v>
      </c>
      <c r="F1085" s="59" t="s">
        <v>487</v>
      </c>
      <c r="G1085" s="61">
        <v>164688</v>
      </c>
      <c r="H1085" s="123">
        <f t="shared" si="16"/>
        <v>33.534855781467947</v>
      </c>
    </row>
    <row r="1086" spans="1:8">
      <c r="A1086" s="58">
        <v>390700500112</v>
      </c>
      <c r="B1086" s="59" t="s">
        <v>3554</v>
      </c>
      <c r="C1086" s="60" t="s">
        <v>3555</v>
      </c>
      <c r="D1086" s="60" t="s">
        <v>3556</v>
      </c>
      <c r="E1086" s="60" t="s">
        <v>2826</v>
      </c>
      <c r="F1086" s="59" t="s">
        <v>451</v>
      </c>
      <c r="G1086" s="61">
        <v>162178</v>
      </c>
      <c r="H1086" s="123">
        <f t="shared" si="16"/>
        <v>33.02375304167218</v>
      </c>
    </row>
    <row r="1087" spans="1:8">
      <c r="A1087" s="58">
        <v>390721000772</v>
      </c>
      <c r="B1087" s="59" t="s">
        <v>3557</v>
      </c>
      <c r="C1087" s="60" t="s">
        <v>3558</v>
      </c>
      <c r="D1087" s="60" t="s">
        <v>3559</v>
      </c>
      <c r="E1087" s="60" t="s">
        <v>1542</v>
      </c>
      <c r="F1087" s="59" t="s">
        <v>451</v>
      </c>
      <c r="G1087" s="61">
        <v>162178</v>
      </c>
      <c r="H1087" s="123">
        <f t="shared" si="16"/>
        <v>33.02375304167218</v>
      </c>
    </row>
    <row r="1088" spans="1:8">
      <c r="A1088" s="58">
        <v>390730200016</v>
      </c>
      <c r="B1088" s="59" t="s">
        <v>3560</v>
      </c>
      <c r="C1088" s="60" t="s">
        <v>3561</v>
      </c>
      <c r="D1088" s="60" t="s">
        <v>2822</v>
      </c>
      <c r="E1088" s="60" t="s">
        <v>1225</v>
      </c>
      <c r="F1088" s="59" t="s">
        <v>451</v>
      </c>
      <c r="G1088" s="61">
        <v>162178</v>
      </c>
      <c r="H1088" s="123">
        <f t="shared" si="16"/>
        <v>33.02375304167218</v>
      </c>
    </row>
    <row r="1089" spans="1:8">
      <c r="A1089" s="58">
        <v>390821000681</v>
      </c>
      <c r="B1089" s="59" t="s">
        <v>3562</v>
      </c>
      <c r="C1089" s="60" t="s">
        <v>3563</v>
      </c>
      <c r="D1089" s="60" t="s">
        <v>3564</v>
      </c>
      <c r="E1089" s="60" t="s">
        <v>3565</v>
      </c>
      <c r="F1089" s="59" t="s">
        <v>451</v>
      </c>
      <c r="G1089" s="61">
        <v>162178</v>
      </c>
      <c r="H1089" s="123">
        <f t="shared" si="16"/>
        <v>33.02375304167218</v>
      </c>
    </row>
    <row r="1090" spans="1:8">
      <c r="A1090" s="58">
        <v>390860900346</v>
      </c>
      <c r="B1090" s="59" t="s">
        <v>3566</v>
      </c>
      <c r="C1090" s="60" t="s">
        <v>3567</v>
      </c>
      <c r="D1090" s="60" t="s">
        <v>3568</v>
      </c>
      <c r="E1090" s="60" t="s">
        <v>1225</v>
      </c>
      <c r="F1090" s="59" t="s">
        <v>451</v>
      </c>
      <c r="G1090" s="61">
        <v>162178</v>
      </c>
      <c r="H1090" s="123">
        <f t="shared" ref="H1090:H1153" si="17">G1090/4910.95</f>
        <v>33.02375304167218</v>
      </c>
    </row>
    <row r="1091" spans="1:8">
      <c r="A1091" s="58">
        <v>390890400348</v>
      </c>
      <c r="B1091" s="59" t="s">
        <v>3569</v>
      </c>
      <c r="C1091" s="60" t="s">
        <v>3570</v>
      </c>
      <c r="D1091" s="60" t="s">
        <v>3571</v>
      </c>
      <c r="E1091" s="60" t="s">
        <v>1535</v>
      </c>
      <c r="F1091" s="59" t="s">
        <v>451</v>
      </c>
      <c r="G1091" s="61">
        <v>162178</v>
      </c>
      <c r="H1091" s="123">
        <f t="shared" si="17"/>
        <v>33.02375304167218</v>
      </c>
    </row>
    <row r="1092" spans="1:8">
      <c r="A1092" s="58">
        <v>395000101057</v>
      </c>
      <c r="B1092" s="59" t="s">
        <v>3572</v>
      </c>
      <c r="C1092" s="60" t="s">
        <v>2647</v>
      </c>
      <c r="D1092" s="60" t="s">
        <v>3573</v>
      </c>
      <c r="E1092" s="60" t="s">
        <v>738</v>
      </c>
      <c r="F1092" s="59" t="s">
        <v>451</v>
      </c>
      <c r="G1092" s="61">
        <v>162178</v>
      </c>
      <c r="H1092" s="123">
        <f t="shared" si="17"/>
        <v>33.02375304167218</v>
      </c>
    </row>
    <row r="1093" spans="1:8">
      <c r="A1093" s="58">
        <v>395770800760</v>
      </c>
      <c r="B1093" s="59" t="s">
        <v>3574</v>
      </c>
      <c r="C1093" s="60" t="s">
        <v>3575</v>
      </c>
      <c r="D1093" s="60" t="s">
        <v>3576</v>
      </c>
      <c r="E1093" s="60" t="s">
        <v>738</v>
      </c>
      <c r="F1093" s="59" t="s">
        <v>451</v>
      </c>
      <c r="G1093" s="61">
        <v>162178</v>
      </c>
      <c r="H1093" s="123">
        <f t="shared" si="17"/>
        <v>33.02375304167218</v>
      </c>
    </row>
    <row r="1094" spans="1:8">
      <c r="A1094" s="58">
        <v>395961210016</v>
      </c>
      <c r="B1094" s="59" t="s">
        <v>3577</v>
      </c>
      <c r="C1094" s="60" t="s">
        <v>3578</v>
      </c>
      <c r="D1094" s="60" t="s">
        <v>3579</v>
      </c>
      <c r="E1094" s="60" t="s">
        <v>738</v>
      </c>
      <c r="F1094" s="59" t="s">
        <v>451</v>
      </c>
      <c r="G1094" s="61">
        <v>162178</v>
      </c>
      <c r="H1094" s="123">
        <f t="shared" si="17"/>
        <v>33.02375304167218</v>
      </c>
    </row>
    <row r="1095" spans="1:8">
      <c r="A1095" s="58">
        <v>395980721587</v>
      </c>
      <c r="B1095" s="59" t="s">
        <v>3580</v>
      </c>
      <c r="C1095" s="60" t="s">
        <v>3581</v>
      </c>
      <c r="D1095" s="60" t="s">
        <v>3434</v>
      </c>
      <c r="E1095" s="60" t="s">
        <v>738</v>
      </c>
      <c r="F1095" s="59" t="s">
        <v>451</v>
      </c>
      <c r="G1095" s="61">
        <v>162178</v>
      </c>
      <c r="H1095" s="123">
        <f t="shared" si="17"/>
        <v>33.02375304167218</v>
      </c>
    </row>
    <row r="1096" spans="1:8">
      <c r="A1096" s="58">
        <v>396970750330</v>
      </c>
      <c r="B1096" s="59" t="s">
        <v>221</v>
      </c>
      <c r="C1096" s="60" t="s">
        <v>2400</v>
      </c>
      <c r="D1096" s="60" t="s">
        <v>3582</v>
      </c>
      <c r="E1096" s="60" t="s">
        <v>450</v>
      </c>
      <c r="F1096" s="59" t="s">
        <v>487</v>
      </c>
      <c r="G1096" s="61">
        <v>162178</v>
      </c>
      <c r="H1096" s="123">
        <f t="shared" si="17"/>
        <v>33.02375304167218</v>
      </c>
    </row>
    <row r="1097" spans="1:8">
      <c r="A1097" s="58">
        <v>399920600158</v>
      </c>
      <c r="B1097" s="59" t="s">
        <v>3583</v>
      </c>
      <c r="C1097" s="60" t="s">
        <v>3584</v>
      </c>
      <c r="D1097" s="60" t="s">
        <v>3585</v>
      </c>
      <c r="E1097" s="60" t="s">
        <v>793</v>
      </c>
      <c r="F1097" s="59" t="s">
        <v>451</v>
      </c>
      <c r="G1097" s="61">
        <v>162178</v>
      </c>
      <c r="H1097" s="123">
        <f t="shared" si="17"/>
        <v>33.02375304167218</v>
      </c>
    </row>
    <row r="1098" spans="1:8">
      <c r="A1098" s="58">
        <v>400161001421</v>
      </c>
      <c r="B1098" s="59" t="s">
        <v>3586</v>
      </c>
      <c r="C1098" s="60" t="s">
        <v>3587</v>
      </c>
      <c r="D1098" s="60" t="s">
        <v>3588</v>
      </c>
      <c r="E1098" s="60" t="s">
        <v>726</v>
      </c>
      <c r="F1098" s="59" t="s">
        <v>487</v>
      </c>
      <c r="G1098" s="61">
        <v>162178</v>
      </c>
      <c r="H1098" s="123">
        <f t="shared" si="17"/>
        <v>33.02375304167218</v>
      </c>
    </row>
    <row r="1099" spans="1:8">
      <c r="A1099" s="58">
        <v>400841102035</v>
      </c>
      <c r="B1099" s="59" t="s">
        <v>3589</v>
      </c>
      <c r="C1099" s="60" t="s">
        <v>3590</v>
      </c>
      <c r="D1099" s="60" t="s">
        <v>3591</v>
      </c>
      <c r="E1099" s="60" t="s">
        <v>726</v>
      </c>
      <c r="F1099" s="59" t="s">
        <v>451</v>
      </c>
      <c r="G1099" s="61">
        <v>162178</v>
      </c>
      <c r="H1099" s="123">
        <f t="shared" si="17"/>
        <v>33.02375304167218</v>
      </c>
    </row>
    <row r="1100" spans="1:8">
      <c r="A1100" s="58">
        <v>400940741872</v>
      </c>
      <c r="B1100" s="59" t="s">
        <v>3592</v>
      </c>
      <c r="C1100" s="60" t="s">
        <v>3593</v>
      </c>
      <c r="D1100" s="60" t="s">
        <v>3594</v>
      </c>
      <c r="E1100" s="60" t="s">
        <v>1061</v>
      </c>
      <c r="F1100" s="59" t="s">
        <v>451</v>
      </c>
      <c r="G1100" s="61">
        <v>162178</v>
      </c>
      <c r="H1100" s="123">
        <f t="shared" si="17"/>
        <v>33.02375304167218</v>
      </c>
    </row>
    <row r="1101" spans="1:8">
      <c r="A1101" s="58">
        <v>408711000061</v>
      </c>
      <c r="B1101" s="59" t="s">
        <v>3595</v>
      </c>
      <c r="C1101" s="60" t="s">
        <v>2454</v>
      </c>
      <c r="D1101" s="60" t="s">
        <v>3596</v>
      </c>
      <c r="E1101" s="60" t="s">
        <v>742</v>
      </c>
      <c r="F1101" s="59" t="s">
        <v>451</v>
      </c>
      <c r="G1101" s="61">
        <v>162178</v>
      </c>
      <c r="H1101" s="123">
        <f t="shared" si="17"/>
        <v>33.02375304167218</v>
      </c>
    </row>
    <row r="1102" spans="1:8">
      <c r="A1102" s="58">
        <v>390850500111</v>
      </c>
      <c r="B1102" s="59" t="s">
        <v>3597</v>
      </c>
      <c r="C1102" s="60" t="s">
        <v>3598</v>
      </c>
      <c r="D1102" s="60" t="s">
        <v>3599</v>
      </c>
      <c r="E1102" s="60" t="s">
        <v>1542</v>
      </c>
      <c r="F1102" s="59" t="s">
        <v>451</v>
      </c>
      <c r="G1102" s="61">
        <v>159727</v>
      </c>
      <c r="H1102" s="123">
        <f t="shared" si="17"/>
        <v>32.524664270660466</v>
      </c>
    </row>
    <row r="1103" spans="1:8">
      <c r="A1103" s="58">
        <v>396040301039</v>
      </c>
      <c r="B1103" s="59" t="s">
        <v>206</v>
      </c>
      <c r="C1103" s="60" t="s">
        <v>3600</v>
      </c>
      <c r="D1103" s="60" t="s">
        <v>2715</v>
      </c>
      <c r="E1103" s="60" t="s">
        <v>450</v>
      </c>
      <c r="F1103" s="59" t="s">
        <v>487</v>
      </c>
      <c r="G1103" s="61">
        <v>159727</v>
      </c>
      <c r="H1103" s="123">
        <f t="shared" si="17"/>
        <v>32.524664270660466</v>
      </c>
    </row>
    <row r="1104" spans="1:8">
      <c r="A1104" s="58">
        <v>372050500441</v>
      </c>
      <c r="B1104" s="59" t="s">
        <v>3601</v>
      </c>
      <c r="C1104" s="60" t="s">
        <v>3602</v>
      </c>
      <c r="D1104" s="60" t="s">
        <v>3603</v>
      </c>
      <c r="E1104" s="60" t="s">
        <v>3604</v>
      </c>
      <c r="F1104" s="59" t="s">
        <v>451</v>
      </c>
      <c r="G1104" s="61">
        <v>158118</v>
      </c>
      <c r="H1104" s="123">
        <f t="shared" si="17"/>
        <v>32.197029088058322</v>
      </c>
    </row>
    <row r="1105" spans="1:8">
      <c r="A1105" s="58">
        <v>390901000169</v>
      </c>
      <c r="B1105" s="59" t="s">
        <v>3605</v>
      </c>
      <c r="C1105" s="60" t="s">
        <v>3544</v>
      </c>
      <c r="D1105" s="60" t="s">
        <v>3606</v>
      </c>
      <c r="E1105" s="60" t="s">
        <v>1689</v>
      </c>
      <c r="F1105" s="59" t="s">
        <v>487</v>
      </c>
      <c r="G1105" s="61">
        <v>158118</v>
      </c>
      <c r="H1105" s="123">
        <f t="shared" si="17"/>
        <v>32.197029088058322</v>
      </c>
    </row>
    <row r="1106" spans="1:8">
      <c r="A1106" s="58">
        <v>391750100073</v>
      </c>
      <c r="B1106" s="59" t="s">
        <v>3607</v>
      </c>
      <c r="C1106" s="60" t="s">
        <v>3608</v>
      </c>
      <c r="D1106" s="60" t="s">
        <v>3609</v>
      </c>
      <c r="E1106" s="60" t="s">
        <v>1426</v>
      </c>
      <c r="F1106" s="59" t="s">
        <v>451</v>
      </c>
      <c r="G1106" s="61">
        <v>157277</v>
      </c>
      <c r="H1106" s="123">
        <f t="shared" si="17"/>
        <v>32.025779126238305</v>
      </c>
    </row>
    <row r="1107" spans="1:8">
      <c r="A1107" s="58">
        <v>398840700139</v>
      </c>
      <c r="B1107" s="59" t="s">
        <v>3610</v>
      </c>
      <c r="C1107" s="60" t="s">
        <v>2165</v>
      </c>
      <c r="D1107" s="60" t="s">
        <v>3611</v>
      </c>
      <c r="E1107" s="60" t="s">
        <v>2743</v>
      </c>
      <c r="F1107" s="59" t="s">
        <v>451</v>
      </c>
      <c r="G1107" s="61">
        <v>157277</v>
      </c>
      <c r="H1107" s="123">
        <f t="shared" si="17"/>
        <v>32.025779126238305</v>
      </c>
    </row>
    <row r="1108" spans="1:8">
      <c r="A1108" s="58">
        <v>398900600236</v>
      </c>
      <c r="B1108" s="59" t="s">
        <v>3612</v>
      </c>
      <c r="C1108" s="60" t="s">
        <v>3613</v>
      </c>
      <c r="D1108" s="60" t="s">
        <v>3614</v>
      </c>
      <c r="E1108" s="60" t="s">
        <v>2237</v>
      </c>
      <c r="F1108" s="59" t="s">
        <v>451</v>
      </c>
      <c r="G1108" s="61">
        <v>154833</v>
      </c>
      <c r="H1108" s="123">
        <f t="shared" si="17"/>
        <v>31.528115741353506</v>
      </c>
    </row>
    <row r="1109" spans="1:8">
      <c r="A1109" s="58">
        <v>390960910519</v>
      </c>
      <c r="B1109" s="59" t="s">
        <v>3615</v>
      </c>
      <c r="C1109" s="60" t="s">
        <v>3616</v>
      </c>
      <c r="D1109" s="60" t="s">
        <v>3617</v>
      </c>
      <c r="E1109" s="60" t="s">
        <v>1542</v>
      </c>
      <c r="F1109" s="59" t="s">
        <v>451</v>
      </c>
      <c r="G1109" s="61">
        <v>152376</v>
      </c>
      <c r="H1109" s="123">
        <f t="shared" si="17"/>
        <v>31.027805210804427</v>
      </c>
    </row>
    <row r="1110" spans="1:8">
      <c r="A1110" s="58">
        <v>400120806953</v>
      </c>
      <c r="B1110" s="59" t="s">
        <v>3618</v>
      </c>
      <c r="C1110" s="60" t="s">
        <v>3619</v>
      </c>
      <c r="D1110" s="60" t="s">
        <v>3620</v>
      </c>
      <c r="E1110" s="60" t="s">
        <v>2137</v>
      </c>
      <c r="F1110" s="59" t="s">
        <v>451</v>
      </c>
      <c r="G1110" s="61">
        <v>152376</v>
      </c>
      <c r="H1110" s="123">
        <f t="shared" si="17"/>
        <v>31.027805210804427</v>
      </c>
    </row>
    <row r="1111" spans="1:8">
      <c r="A1111" s="58">
        <v>408941200132</v>
      </c>
      <c r="B1111" s="59" t="s">
        <v>3621</v>
      </c>
      <c r="C1111" s="60" t="s">
        <v>1244</v>
      </c>
      <c r="D1111" s="60" t="s">
        <v>1245</v>
      </c>
      <c r="E1111" s="60" t="s">
        <v>742</v>
      </c>
      <c r="F1111" s="59" t="s">
        <v>451</v>
      </c>
      <c r="G1111" s="61">
        <v>151548</v>
      </c>
      <c r="H1111" s="123">
        <f t="shared" si="17"/>
        <v>30.859202394648694</v>
      </c>
    </row>
    <row r="1112" spans="1:8">
      <c r="A1112" s="58">
        <v>414040607977</v>
      </c>
      <c r="B1112" s="59" t="s">
        <v>3622</v>
      </c>
      <c r="C1112" s="60" t="s">
        <v>3623</v>
      </c>
      <c r="D1112" s="60" t="s">
        <v>3624</v>
      </c>
      <c r="E1112" s="60" t="s">
        <v>2184</v>
      </c>
      <c r="F1112" s="59" t="s">
        <v>451</v>
      </c>
      <c r="G1112" s="61">
        <v>151548</v>
      </c>
      <c r="H1112" s="123">
        <f t="shared" si="17"/>
        <v>30.859202394648694</v>
      </c>
    </row>
    <row r="1113" spans="1:8">
      <c r="A1113" s="58">
        <v>390100501051</v>
      </c>
      <c r="B1113" s="59" t="s">
        <v>3625</v>
      </c>
      <c r="C1113" s="60" t="s">
        <v>3626</v>
      </c>
      <c r="D1113" s="60" t="s">
        <v>3627</v>
      </c>
      <c r="E1113" s="60" t="s">
        <v>1689</v>
      </c>
      <c r="F1113" s="59" t="s">
        <v>451</v>
      </c>
      <c r="G1113" s="61">
        <v>149925</v>
      </c>
      <c r="H1113" s="123">
        <f t="shared" si="17"/>
        <v>30.52871643979271</v>
      </c>
    </row>
    <row r="1114" spans="1:8">
      <c r="A1114" s="58">
        <v>371161000769</v>
      </c>
      <c r="B1114" s="59" t="s">
        <v>3628</v>
      </c>
      <c r="C1114" s="60" t="s">
        <v>3629</v>
      </c>
      <c r="D1114" s="60" t="s">
        <v>3630</v>
      </c>
      <c r="E1114" s="60" t="s">
        <v>2210</v>
      </c>
      <c r="F1114" s="59" t="s">
        <v>451</v>
      </c>
      <c r="G1114" s="61">
        <v>148350</v>
      </c>
      <c r="H1114" s="123">
        <f t="shared" si="17"/>
        <v>30.208004561235608</v>
      </c>
    </row>
    <row r="1115" spans="1:8">
      <c r="A1115" s="58">
        <v>395100600085</v>
      </c>
      <c r="B1115" s="59" t="s">
        <v>3631</v>
      </c>
      <c r="C1115" s="60" t="s">
        <v>3632</v>
      </c>
      <c r="D1115" s="60" t="s">
        <v>3633</v>
      </c>
      <c r="E1115" s="60" t="s">
        <v>753</v>
      </c>
      <c r="F1115" s="59" t="s">
        <v>451</v>
      </c>
      <c r="G1115" s="61">
        <v>148350</v>
      </c>
      <c r="H1115" s="123">
        <f t="shared" si="17"/>
        <v>30.208004561235608</v>
      </c>
    </row>
    <row r="1116" spans="1:8">
      <c r="A1116" s="58">
        <v>395131201324</v>
      </c>
      <c r="B1116" s="59" t="s">
        <v>3634</v>
      </c>
      <c r="C1116" s="60" t="s">
        <v>3635</v>
      </c>
      <c r="D1116" s="60" t="s">
        <v>3636</v>
      </c>
      <c r="E1116" s="60" t="s">
        <v>738</v>
      </c>
      <c r="F1116" s="59" t="s">
        <v>487</v>
      </c>
      <c r="G1116" s="61">
        <v>148350</v>
      </c>
      <c r="H1116" s="123">
        <f t="shared" si="17"/>
        <v>30.208004561235608</v>
      </c>
    </row>
    <row r="1117" spans="1:8">
      <c r="A1117" s="58">
        <v>395150600850</v>
      </c>
      <c r="B1117" s="59" t="s">
        <v>3637</v>
      </c>
      <c r="C1117" s="60" t="s">
        <v>3638</v>
      </c>
      <c r="D1117" s="60" t="s">
        <v>3639</v>
      </c>
      <c r="E1117" s="60" t="s">
        <v>753</v>
      </c>
      <c r="F1117" s="59" t="s">
        <v>451</v>
      </c>
      <c r="G1117" s="61">
        <v>148350</v>
      </c>
      <c r="H1117" s="123">
        <f t="shared" si="17"/>
        <v>30.208004561235608</v>
      </c>
    </row>
    <row r="1118" spans="1:8">
      <c r="A1118" s="58">
        <v>395170500916</v>
      </c>
      <c r="B1118" s="59" t="s">
        <v>3640</v>
      </c>
      <c r="C1118" s="60" t="s">
        <v>3641</v>
      </c>
      <c r="D1118" s="60" t="s">
        <v>3642</v>
      </c>
      <c r="E1118" s="60" t="s">
        <v>753</v>
      </c>
      <c r="F1118" s="59" t="s">
        <v>451</v>
      </c>
      <c r="G1118" s="61">
        <v>148350</v>
      </c>
      <c r="H1118" s="123">
        <f t="shared" si="17"/>
        <v>30.208004561235608</v>
      </c>
    </row>
    <row r="1119" spans="1:8">
      <c r="A1119" s="58">
        <v>395171001204</v>
      </c>
      <c r="B1119" s="59" t="s">
        <v>3643</v>
      </c>
      <c r="C1119" s="60" t="s">
        <v>3644</v>
      </c>
      <c r="D1119" s="60" t="s">
        <v>3645</v>
      </c>
      <c r="E1119" s="60" t="s">
        <v>738</v>
      </c>
      <c r="F1119" s="59" t="s">
        <v>451</v>
      </c>
      <c r="G1119" s="61">
        <v>148350</v>
      </c>
      <c r="H1119" s="123">
        <f t="shared" si="17"/>
        <v>30.208004561235608</v>
      </c>
    </row>
    <row r="1120" spans="1:8">
      <c r="A1120" s="58">
        <v>395191001308</v>
      </c>
      <c r="B1120" s="59" t="s">
        <v>3646</v>
      </c>
      <c r="C1120" s="60" t="s">
        <v>3647</v>
      </c>
      <c r="D1120" s="60" t="s">
        <v>3648</v>
      </c>
      <c r="E1120" s="60" t="s">
        <v>753</v>
      </c>
      <c r="F1120" s="59" t="s">
        <v>487</v>
      </c>
      <c r="G1120" s="61">
        <v>148350</v>
      </c>
      <c r="H1120" s="123">
        <f t="shared" si="17"/>
        <v>30.208004561235608</v>
      </c>
    </row>
    <row r="1121" spans="1:8">
      <c r="A1121" s="58">
        <v>395191001553</v>
      </c>
      <c r="B1121" s="59" t="s">
        <v>3649</v>
      </c>
      <c r="C1121" s="60" t="s">
        <v>3650</v>
      </c>
      <c r="D1121" s="60" t="s">
        <v>3651</v>
      </c>
      <c r="E1121" s="60" t="s">
        <v>738</v>
      </c>
      <c r="F1121" s="59" t="s">
        <v>451</v>
      </c>
      <c r="G1121" s="61">
        <v>148350</v>
      </c>
      <c r="H1121" s="123">
        <f t="shared" si="17"/>
        <v>30.208004561235608</v>
      </c>
    </row>
    <row r="1122" spans="1:8">
      <c r="A1122" s="58">
        <v>395770800361</v>
      </c>
      <c r="B1122" s="59" t="s">
        <v>3652</v>
      </c>
      <c r="C1122" s="60" t="s">
        <v>3653</v>
      </c>
      <c r="D1122" s="60" t="s">
        <v>2023</v>
      </c>
      <c r="E1122" s="60" t="s">
        <v>738</v>
      </c>
      <c r="F1122" s="59" t="s">
        <v>487</v>
      </c>
      <c r="G1122" s="61">
        <v>148350</v>
      </c>
      <c r="H1122" s="123">
        <f t="shared" si="17"/>
        <v>30.208004561235608</v>
      </c>
    </row>
    <row r="1123" spans="1:8">
      <c r="A1123" s="58">
        <v>395951010922</v>
      </c>
      <c r="B1123" s="59" t="s">
        <v>3654</v>
      </c>
      <c r="C1123" s="60" t="s">
        <v>3655</v>
      </c>
      <c r="D1123" s="60" t="s">
        <v>3288</v>
      </c>
      <c r="E1123" s="60" t="s">
        <v>753</v>
      </c>
      <c r="F1123" s="59" t="s">
        <v>451</v>
      </c>
      <c r="G1123" s="61">
        <v>148350</v>
      </c>
      <c r="H1123" s="123">
        <f t="shared" si="17"/>
        <v>30.208004561235608</v>
      </c>
    </row>
    <row r="1124" spans="1:8">
      <c r="A1124" s="58">
        <v>396170900015</v>
      </c>
      <c r="B1124" s="59" t="s">
        <v>159</v>
      </c>
      <c r="C1124" s="60" t="s">
        <v>3656</v>
      </c>
      <c r="D1124" s="60" t="s">
        <v>3657</v>
      </c>
      <c r="E1124" s="60" t="s">
        <v>450</v>
      </c>
      <c r="F1124" s="59" t="s">
        <v>451</v>
      </c>
      <c r="G1124" s="61">
        <v>148350</v>
      </c>
      <c r="H1124" s="123">
        <f t="shared" si="17"/>
        <v>30.208004561235608</v>
      </c>
    </row>
    <row r="1125" spans="1:8">
      <c r="A1125" s="58">
        <v>398000705083</v>
      </c>
      <c r="B1125" s="59" t="s">
        <v>3658</v>
      </c>
      <c r="C1125" s="60" t="s">
        <v>3659</v>
      </c>
      <c r="D1125" s="60" t="s">
        <v>3660</v>
      </c>
      <c r="E1125" s="60" t="s">
        <v>1855</v>
      </c>
      <c r="F1125" s="59" t="s">
        <v>487</v>
      </c>
      <c r="G1125" s="61">
        <v>148350</v>
      </c>
      <c r="H1125" s="123">
        <f t="shared" si="17"/>
        <v>30.208004561235608</v>
      </c>
    </row>
    <row r="1126" spans="1:8">
      <c r="A1126" s="58">
        <v>398191001188</v>
      </c>
      <c r="B1126" s="59" t="s">
        <v>3661</v>
      </c>
      <c r="C1126" s="60" t="s">
        <v>3662</v>
      </c>
      <c r="D1126" s="60" t="s">
        <v>3663</v>
      </c>
      <c r="E1126" s="60" t="s">
        <v>2237</v>
      </c>
      <c r="F1126" s="59" t="s">
        <v>451</v>
      </c>
      <c r="G1126" s="61">
        <v>148350</v>
      </c>
      <c r="H1126" s="123">
        <f t="shared" si="17"/>
        <v>30.208004561235608</v>
      </c>
    </row>
    <row r="1127" spans="1:8">
      <c r="A1127" s="58">
        <v>390190401122</v>
      </c>
      <c r="B1127" s="59" t="s">
        <v>3664</v>
      </c>
      <c r="C1127" s="60" t="s">
        <v>3665</v>
      </c>
      <c r="D1127" s="60" t="s">
        <v>3666</v>
      </c>
      <c r="E1127" s="60" t="s">
        <v>1689</v>
      </c>
      <c r="F1127" s="59" t="s">
        <v>487</v>
      </c>
      <c r="G1127" s="61">
        <v>147912</v>
      </c>
      <c r="H1127" s="123">
        <f t="shared" si="17"/>
        <v>30.1188161150083</v>
      </c>
    </row>
    <row r="1128" spans="1:8">
      <c r="A1128" s="58">
        <v>395101101911</v>
      </c>
      <c r="B1128" s="59" t="s">
        <v>3667</v>
      </c>
      <c r="C1128" s="60" t="s">
        <v>3668</v>
      </c>
      <c r="D1128" s="60" t="s">
        <v>3669</v>
      </c>
      <c r="E1128" s="60" t="s">
        <v>738</v>
      </c>
      <c r="F1128" s="59" t="s">
        <v>487</v>
      </c>
      <c r="G1128" s="61">
        <v>147912</v>
      </c>
      <c r="H1128" s="123">
        <f t="shared" si="17"/>
        <v>30.1188161150083</v>
      </c>
    </row>
    <row r="1129" spans="1:8">
      <c r="A1129" s="58">
        <v>395130500638</v>
      </c>
      <c r="B1129" s="59" t="s">
        <v>3670</v>
      </c>
      <c r="C1129" s="60" t="s">
        <v>3671</v>
      </c>
      <c r="D1129" s="60" t="s">
        <v>3672</v>
      </c>
      <c r="E1129" s="60" t="s">
        <v>753</v>
      </c>
      <c r="F1129" s="59" t="s">
        <v>487</v>
      </c>
      <c r="G1129" s="61">
        <v>147912</v>
      </c>
      <c r="H1129" s="123">
        <f t="shared" si="17"/>
        <v>30.1188161150083</v>
      </c>
    </row>
    <row r="1130" spans="1:8">
      <c r="A1130" s="58">
        <v>395950611086</v>
      </c>
      <c r="B1130" s="59" t="s">
        <v>3673</v>
      </c>
      <c r="C1130" s="60" t="s">
        <v>1673</v>
      </c>
      <c r="D1130" s="60" t="s">
        <v>1674</v>
      </c>
      <c r="E1130" s="60" t="s">
        <v>738</v>
      </c>
      <c r="F1130" s="59" t="s">
        <v>451</v>
      </c>
      <c r="G1130" s="61">
        <v>147912</v>
      </c>
      <c r="H1130" s="123">
        <f t="shared" si="17"/>
        <v>30.1188161150083</v>
      </c>
    </row>
    <row r="1131" spans="1:8">
      <c r="A1131" s="58">
        <v>396750300058</v>
      </c>
      <c r="B1131" s="59" t="s">
        <v>424</v>
      </c>
      <c r="C1131" s="60" t="s">
        <v>3674</v>
      </c>
      <c r="D1131" s="60" t="s">
        <v>3675</v>
      </c>
      <c r="E1131" s="60" t="s">
        <v>450</v>
      </c>
      <c r="F1131" s="59" t="s">
        <v>451</v>
      </c>
      <c r="G1131" s="61">
        <v>147912</v>
      </c>
      <c r="H1131" s="123">
        <f t="shared" si="17"/>
        <v>30.1188161150083</v>
      </c>
    </row>
    <row r="1132" spans="1:8">
      <c r="A1132" s="58">
        <v>396980650295</v>
      </c>
      <c r="B1132" s="59" t="s">
        <v>682</v>
      </c>
      <c r="C1132" s="60" t="s">
        <v>680</v>
      </c>
      <c r="D1132" s="60" t="s">
        <v>683</v>
      </c>
      <c r="E1132" s="60" t="s">
        <v>450</v>
      </c>
      <c r="F1132" s="59" t="s">
        <v>451</v>
      </c>
      <c r="G1132" s="61">
        <v>147912</v>
      </c>
      <c r="H1132" s="123">
        <f t="shared" si="17"/>
        <v>30.1188161150083</v>
      </c>
    </row>
    <row r="1133" spans="1:8">
      <c r="A1133" s="58">
        <v>400190302278</v>
      </c>
      <c r="B1133" s="59" t="s">
        <v>3676</v>
      </c>
      <c r="C1133" s="60" t="s">
        <v>3677</v>
      </c>
      <c r="D1133" s="60" t="s">
        <v>3678</v>
      </c>
      <c r="E1133" s="60" t="s">
        <v>726</v>
      </c>
      <c r="F1133" s="59" t="s">
        <v>451</v>
      </c>
      <c r="G1133" s="61">
        <v>147912</v>
      </c>
      <c r="H1133" s="123">
        <f t="shared" si="17"/>
        <v>30.1188161150083</v>
      </c>
    </row>
    <row r="1134" spans="1:8">
      <c r="A1134" s="58">
        <v>400181007875</v>
      </c>
      <c r="B1134" s="59" t="s">
        <v>3679</v>
      </c>
      <c r="C1134" s="60" t="s">
        <v>3680</v>
      </c>
      <c r="D1134" s="60" t="s">
        <v>3681</v>
      </c>
      <c r="E1134" s="60" t="s">
        <v>726</v>
      </c>
      <c r="F1134" s="59" t="s">
        <v>451</v>
      </c>
      <c r="G1134" s="61">
        <v>147774</v>
      </c>
      <c r="H1134" s="123">
        <f t="shared" si="17"/>
        <v>30.090715645649009</v>
      </c>
    </row>
    <row r="1135" spans="1:8">
      <c r="A1135" s="58">
        <v>390130800508</v>
      </c>
      <c r="B1135" s="59" t="s">
        <v>3682</v>
      </c>
      <c r="C1135" s="60" t="s">
        <v>3683</v>
      </c>
      <c r="D1135" s="60" t="s">
        <v>3684</v>
      </c>
      <c r="E1135" s="60" t="s">
        <v>987</v>
      </c>
      <c r="F1135" s="59" t="s">
        <v>487</v>
      </c>
      <c r="G1135" s="61">
        <v>147476</v>
      </c>
      <c r="H1135" s="123">
        <f t="shared" si="17"/>
        <v>30.030034921960112</v>
      </c>
    </row>
    <row r="1136" spans="1:8">
      <c r="A1136" s="58">
        <v>400170504303</v>
      </c>
      <c r="B1136" s="59" t="s">
        <v>3685</v>
      </c>
      <c r="C1136" s="60" t="s">
        <v>3686</v>
      </c>
      <c r="D1136" s="60" t="s">
        <v>3687</v>
      </c>
      <c r="E1136" s="60" t="s">
        <v>726</v>
      </c>
      <c r="F1136" s="59" t="s">
        <v>451</v>
      </c>
      <c r="G1136" s="61">
        <v>147476</v>
      </c>
      <c r="H1136" s="123">
        <f t="shared" si="17"/>
        <v>30.030034921960112</v>
      </c>
    </row>
    <row r="1137" spans="1:8">
      <c r="A1137" s="58">
        <v>371921200542</v>
      </c>
      <c r="B1137" s="59" t="s">
        <v>3688</v>
      </c>
      <c r="C1137" s="60" t="s">
        <v>3689</v>
      </c>
      <c r="D1137" s="60" t="s">
        <v>3690</v>
      </c>
      <c r="E1137" s="60" t="s">
        <v>2210</v>
      </c>
      <c r="F1137" s="59" t="s">
        <v>451</v>
      </c>
      <c r="G1137" s="61">
        <v>147475</v>
      </c>
      <c r="H1137" s="123">
        <f t="shared" si="17"/>
        <v>30.029831295370549</v>
      </c>
    </row>
    <row r="1138" spans="1:8">
      <c r="A1138" s="58">
        <v>371960200711</v>
      </c>
      <c r="B1138" s="59" t="s">
        <v>3691</v>
      </c>
      <c r="C1138" s="60" t="s">
        <v>3692</v>
      </c>
      <c r="D1138" s="60" t="s">
        <v>3693</v>
      </c>
      <c r="E1138" s="60" t="s">
        <v>2210</v>
      </c>
      <c r="F1138" s="59" t="s">
        <v>451</v>
      </c>
      <c r="G1138" s="61">
        <v>147475</v>
      </c>
      <c r="H1138" s="123">
        <f t="shared" si="17"/>
        <v>30.029831295370549</v>
      </c>
    </row>
    <row r="1139" spans="1:8">
      <c r="A1139" s="58">
        <v>389011210109</v>
      </c>
      <c r="B1139" s="59" t="s">
        <v>3694</v>
      </c>
      <c r="C1139" s="60" t="s">
        <v>1663</v>
      </c>
      <c r="D1139" s="60" t="s">
        <v>3695</v>
      </c>
      <c r="E1139" s="60" t="s">
        <v>825</v>
      </c>
      <c r="F1139" s="59" t="s">
        <v>487</v>
      </c>
      <c r="G1139" s="61">
        <v>147475</v>
      </c>
      <c r="H1139" s="123">
        <f t="shared" si="17"/>
        <v>30.029831295370549</v>
      </c>
    </row>
    <row r="1140" spans="1:8">
      <c r="A1140" s="58">
        <v>390030310511</v>
      </c>
      <c r="B1140" s="59" t="s">
        <v>3696</v>
      </c>
      <c r="C1140" s="60" t="s">
        <v>3697</v>
      </c>
      <c r="D1140" s="60" t="s">
        <v>3698</v>
      </c>
      <c r="E1140" s="60" t="s">
        <v>1535</v>
      </c>
      <c r="F1140" s="59" t="s">
        <v>487</v>
      </c>
      <c r="G1140" s="61">
        <v>147475</v>
      </c>
      <c r="H1140" s="123">
        <f t="shared" si="17"/>
        <v>30.029831295370549</v>
      </c>
    </row>
    <row r="1141" spans="1:8">
      <c r="A1141" s="58">
        <v>390930700081</v>
      </c>
      <c r="B1141" s="59" t="s">
        <v>3699</v>
      </c>
      <c r="C1141" s="60" t="s">
        <v>3700</v>
      </c>
      <c r="D1141" s="60" t="s">
        <v>3701</v>
      </c>
      <c r="E1141" s="60" t="s">
        <v>1225</v>
      </c>
      <c r="F1141" s="59" t="s">
        <v>451</v>
      </c>
      <c r="G1141" s="61">
        <v>147475</v>
      </c>
      <c r="H1141" s="123">
        <f t="shared" si="17"/>
        <v>30.029831295370549</v>
      </c>
    </row>
    <row r="1142" spans="1:8">
      <c r="A1142" s="58">
        <v>391930900141</v>
      </c>
      <c r="B1142" s="59" t="s">
        <v>3702</v>
      </c>
      <c r="C1142" s="60" t="s">
        <v>3703</v>
      </c>
      <c r="D1142" s="60" t="s">
        <v>3704</v>
      </c>
      <c r="E1142" s="60" t="s">
        <v>1426</v>
      </c>
      <c r="F1142" s="59" t="s">
        <v>451</v>
      </c>
      <c r="G1142" s="61">
        <v>147475</v>
      </c>
      <c r="H1142" s="123">
        <f t="shared" si="17"/>
        <v>30.029831295370549</v>
      </c>
    </row>
    <row r="1143" spans="1:8">
      <c r="A1143" s="58">
        <v>391950200226</v>
      </c>
      <c r="B1143" s="59" t="s">
        <v>3705</v>
      </c>
      <c r="C1143" s="60" t="s">
        <v>3706</v>
      </c>
      <c r="D1143" s="60" t="s">
        <v>3707</v>
      </c>
      <c r="E1143" s="60" t="s">
        <v>994</v>
      </c>
      <c r="F1143" s="59" t="s">
        <v>451</v>
      </c>
      <c r="G1143" s="61">
        <v>147475</v>
      </c>
      <c r="H1143" s="123">
        <f t="shared" si="17"/>
        <v>30.029831295370549</v>
      </c>
    </row>
    <row r="1144" spans="1:8">
      <c r="A1144" s="58">
        <v>395000803361</v>
      </c>
      <c r="B1144" s="59" t="s">
        <v>3708</v>
      </c>
      <c r="C1144" s="60" t="s">
        <v>3709</v>
      </c>
      <c r="D1144" s="60" t="s">
        <v>3710</v>
      </c>
      <c r="E1144" s="60" t="s">
        <v>738</v>
      </c>
      <c r="F1144" s="59" t="s">
        <v>451</v>
      </c>
      <c r="G1144" s="61">
        <v>147475</v>
      </c>
      <c r="H1144" s="123">
        <f t="shared" si="17"/>
        <v>30.029831295370549</v>
      </c>
    </row>
    <row r="1145" spans="1:8">
      <c r="A1145" s="58">
        <v>395010301968</v>
      </c>
      <c r="B1145" s="59" t="s">
        <v>3711</v>
      </c>
      <c r="C1145" s="60" t="s">
        <v>3712</v>
      </c>
      <c r="D1145" s="60" t="s">
        <v>2319</v>
      </c>
      <c r="E1145" s="60" t="s">
        <v>753</v>
      </c>
      <c r="F1145" s="59" t="s">
        <v>487</v>
      </c>
      <c r="G1145" s="61">
        <v>147475</v>
      </c>
      <c r="H1145" s="123">
        <f t="shared" si="17"/>
        <v>30.029831295370549</v>
      </c>
    </row>
    <row r="1146" spans="1:8">
      <c r="A1146" s="58">
        <v>395060900153</v>
      </c>
      <c r="B1146" s="59" t="s">
        <v>3713</v>
      </c>
      <c r="C1146" s="60" t="s">
        <v>3714</v>
      </c>
      <c r="D1146" s="60" t="s">
        <v>3715</v>
      </c>
      <c r="E1146" s="60" t="s">
        <v>753</v>
      </c>
      <c r="F1146" s="59" t="s">
        <v>487</v>
      </c>
      <c r="G1146" s="61">
        <v>147475</v>
      </c>
      <c r="H1146" s="123">
        <f t="shared" si="17"/>
        <v>30.029831295370549</v>
      </c>
    </row>
    <row r="1147" spans="1:8">
      <c r="A1147" s="58">
        <v>395770800336</v>
      </c>
      <c r="B1147" s="59" t="s">
        <v>3716</v>
      </c>
      <c r="C1147" s="60" t="s">
        <v>3717</v>
      </c>
      <c r="D1147" s="60" t="s">
        <v>3718</v>
      </c>
      <c r="E1147" s="60" t="s">
        <v>738</v>
      </c>
      <c r="F1147" s="59" t="s">
        <v>451</v>
      </c>
      <c r="G1147" s="61">
        <v>147475</v>
      </c>
      <c r="H1147" s="123">
        <f t="shared" si="17"/>
        <v>30.029831295370549</v>
      </c>
    </row>
    <row r="1148" spans="1:8">
      <c r="A1148" s="58">
        <v>395770801642</v>
      </c>
      <c r="B1148" s="59" t="s">
        <v>3719</v>
      </c>
      <c r="C1148" s="60" t="s">
        <v>1709</v>
      </c>
      <c r="D1148" s="60" t="s">
        <v>2698</v>
      </c>
      <c r="E1148" s="60" t="s">
        <v>753</v>
      </c>
      <c r="F1148" s="59" t="s">
        <v>451</v>
      </c>
      <c r="G1148" s="61">
        <v>147475</v>
      </c>
      <c r="H1148" s="123">
        <f t="shared" si="17"/>
        <v>30.029831295370549</v>
      </c>
    </row>
    <row r="1149" spans="1:8">
      <c r="A1149" s="58">
        <v>395990420542</v>
      </c>
      <c r="B1149" s="59" t="s">
        <v>3720</v>
      </c>
      <c r="C1149" s="60" t="s">
        <v>3721</v>
      </c>
      <c r="D1149" s="60" t="s">
        <v>3722</v>
      </c>
      <c r="E1149" s="60" t="s">
        <v>738</v>
      </c>
      <c r="F1149" s="59" t="s">
        <v>451</v>
      </c>
      <c r="G1149" s="61">
        <v>147475</v>
      </c>
      <c r="H1149" s="123">
        <f t="shared" si="17"/>
        <v>30.029831295370549</v>
      </c>
    </row>
    <row r="1150" spans="1:8">
      <c r="A1150" s="58">
        <v>395990952102</v>
      </c>
      <c r="B1150" s="59" t="s">
        <v>3723</v>
      </c>
      <c r="C1150" s="60" t="s">
        <v>3724</v>
      </c>
      <c r="D1150" s="60" t="s">
        <v>3725</v>
      </c>
      <c r="E1150" s="60" t="s">
        <v>753</v>
      </c>
      <c r="F1150" s="59" t="s">
        <v>451</v>
      </c>
      <c r="G1150" s="61">
        <v>147475</v>
      </c>
      <c r="H1150" s="123">
        <f t="shared" si="17"/>
        <v>30.029831295370549</v>
      </c>
    </row>
    <row r="1151" spans="1:8">
      <c r="A1151" s="58">
        <v>396010901937</v>
      </c>
      <c r="B1151" s="59" t="s">
        <v>231</v>
      </c>
      <c r="C1151" s="60" t="s">
        <v>2517</v>
      </c>
      <c r="D1151" s="60" t="s">
        <v>3726</v>
      </c>
      <c r="E1151" s="60" t="s">
        <v>450</v>
      </c>
      <c r="F1151" s="59" t="s">
        <v>487</v>
      </c>
      <c r="G1151" s="61">
        <v>147475</v>
      </c>
      <c r="H1151" s="123">
        <f t="shared" si="17"/>
        <v>30.029831295370549</v>
      </c>
    </row>
    <row r="1152" spans="1:8">
      <c r="A1152" s="58">
        <v>396011203320</v>
      </c>
      <c r="B1152" s="59" t="s">
        <v>215</v>
      </c>
      <c r="C1152" s="60" t="s">
        <v>3727</v>
      </c>
      <c r="D1152" s="60" t="s">
        <v>3728</v>
      </c>
      <c r="E1152" s="60" t="s">
        <v>450</v>
      </c>
      <c r="F1152" s="59" t="s">
        <v>487</v>
      </c>
      <c r="G1152" s="61">
        <v>147475</v>
      </c>
      <c r="H1152" s="123">
        <f t="shared" si="17"/>
        <v>30.029831295370549</v>
      </c>
    </row>
    <row r="1153" spans="1:8">
      <c r="A1153" s="58">
        <v>396021201414</v>
      </c>
      <c r="B1153" s="59" t="s">
        <v>232</v>
      </c>
      <c r="C1153" s="60" t="s">
        <v>2517</v>
      </c>
      <c r="D1153" s="60" t="s">
        <v>2543</v>
      </c>
      <c r="E1153" s="60" t="s">
        <v>450</v>
      </c>
      <c r="F1153" s="59" t="s">
        <v>487</v>
      </c>
      <c r="G1153" s="61">
        <v>147475</v>
      </c>
      <c r="H1153" s="123">
        <f t="shared" si="17"/>
        <v>30.029831295370549</v>
      </c>
    </row>
    <row r="1154" spans="1:8">
      <c r="A1154" s="58">
        <v>396051001118</v>
      </c>
      <c r="B1154" s="59" t="s">
        <v>219</v>
      </c>
      <c r="C1154" s="60" t="s">
        <v>3729</v>
      </c>
      <c r="D1154" s="60" t="s">
        <v>3730</v>
      </c>
      <c r="E1154" s="60" t="s">
        <v>450</v>
      </c>
      <c r="F1154" s="59" t="s">
        <v>451</v>
      </c>
      <c r="G1154" s="61">
        <v>147475</v>
      </c>
      <c r="H1154" s="123">
        <f t="shared" ref="H1154:H1217" si="18">G1154/4910.95</f>
        <v>30.029831295370549</v>
      </c>
    </row>
    <row r="1155" spans="1:8">
      <c r="A1155" s="58">
        <v>396161000249</v>
      </c>
      <c r="B1155" s="59" t="s">
        <v>632</v>
      </c>
      <c r="C1155" s="60" t="s">
        <v>633</v>
      </c>
      <c r="D1155" s="60" t="s">
        <v>634</v>
      </c>
      <c r="E1155" s="60" t="s">
        <v>450</v>
      </c>
      <c r="F1155" s="59" t="s">
        <v>451</v>
      </c>
      <c r="G1155" s="61">
        <v>147475</v>
      </c>
      <c r="H1155" s="123">
        <f t="shared" si="18"/>
        <v>30.029831295370549</v>
      </c>
    </row>
    <row r="1156" spans="1:8">
      <c r="A1156" s="58">
        <v>396740915267</v>
      </c>
      <c r="B1156" s="59" t="s">
        <v>27</v>
      </c>
      <c r="C1156" s="60" t="s">
        <v>3731</v>
      </c>
      <c r="D1156" s="60" t="s">
        <v>3732</v>
      </c>
      <c r="E1156" s="60" t="s">
        <v>450</v>
      </c>
      <c r="F1156" s="59" t="s">
        <v>451</v>
      </c>
      <c r="G1156" s="61">
        <v>147475</v>
      </c>
      <c r="H1156" s="123">
        <f t="shared" si="18"/>
        <v>30.029831295370549</v>
      </c>
    </row>
    <row r="1157" spans="1:8">
      <c r="A1157" s="58">
        <v>400960930183</v>
      </c>
      <c r="B1157" s="59" t="s">
        <v>3733</v>
      </c>
      <c r="C1157" s="60" t="s">
        <v>3734</v>
      </c>
      <c r="D1157" s="60" t="s">
        <v>3735</v>
      </c>
      <c r="E1157" s="60" t="s">
        <v>726</v>
      </c>
      <c r="F1157" s="59" t="s">
        <v>451</v>
      </c>
      <c r="G1157" s="61">
        <v>147475</v>
      </c>
      <c r="H1157" s="123">
        <f t="shared" si="18"/>
        <v>30.029831295370549</v>
      </c>
    </row>
    <row r="1158" spans="1:8">
      <c r="A1158" s="58">
        <v>350161100413</v>
      </c>
      <c r="B1158" s="59" t="s">
        <v>3736</v>
      </c>
      <c r="C1158" s="60" t="s">
        <v>810</v>
      </c>
      <c r="D1158" s="60" t="s">
        <v>3737</v>
      </c>
      <c r="E1158" s="60" t="s">
        <v>742</v>
      </c>
      <c r="F1158" s="59" t="s">
        <v>451</v>
      </c>
      <c r="G1158" s="61">
        <v>147474</v>
      </c>
      <c r="H1158" s="123">
        <f t="shared" si="18"/>
        <v>30.029627668780989</v>
      </c>
    </row>
    <row r="1159" spans="1:8">
      <c r="A1159" s="58">
        <v>370850100073</v>
      </c>
      <c r="B1159" s="59" t="s">
        <v>3738</v>
      </c>
      <c r="C1159" s="60" t="s">
        <v>3739</v>
      </c>
      <c r="D1159" s="60" t="s">
        <v>3740</v>
      </c>
      <c r="E1159" s="60" t="s">
        <v>1419</v>
      </c>
      <c r="F1159" s="59" t="s">
        <v>451</v>
      </c>
      <c r="G1159" s="61">
        <v>147474</v>
      </c>
      <c r="H1159" s="123">
        <f t="shared" si="18"/>
        <v>30.029627668780989</v>
      </c>
    </row>
    <row r="1160" spans="1:8">
      <c r="A1160" s="58">
        <v>371850204061</v>
      </c>
      <c r="B1160" s="59" t="s">
        <v>3741</v>
      </c>
      <c r="C1160" s="60" t="s">
        <v>3742</v>
      </c>
      <c r="D1160" s="60" t="s">
        <v>3743</v>
      </c>
      <c r="E1160" s="60" t="s">
        <v>2184</v>
      </c>
      <c r="F1160" s="59" t="s">
        <v>451</v>
      </c>
      <c r="G1160" s="61">
        <v>147474</v>
      </c>
      <c r="H1160" s="123">
        <f t="shared" si="18"/>
        <v>30.029627668780989</v>
      </c>
    </row>
    <row r="1161" spans="1:8">
      <c r="A1161" s="58">
        <v>389120600553</v>
      </c>
      <c r="B1161" s="59" t="s">
        <v>3744</v>
      </c>
      <c r="C1161" s="60" t="s">
        <v>2545</v>
      </c>
      <c r="D1161" s="60" t="s">
        <v>3745</v>
      </c>
      <c r="E1161" s="60" t="s">
        <v>825</v>
      </c>
      <c r="F1161" s="59" t="s">
        <v>487</v>
      </c>
      <c r="G1161" s="61">
        <v>147474</v>
      </c>
      <c r="H1161" s="123">
        <f t="shared" si="18"/>
        <v>30.029627668780989</v>
      </c>
    </row>
    <row r="1162" spans="1:8">
      <c r="A1162" s="58">
        <v>389960510598</v>
      </c>
      <c r="B1162" s="59" t="s">
        <v>3746</v>
      </c>
      <c r="C1162" s="60" t="s">
        <v>3747</v>
      </c>
      <c r="D1162" s="60" t="s">
        <v>3748</v>
      </c>
      <c r="E1162" s="60" t="s">
        <v>1456</v>
      </c>
      <c r="F1162" s="59" t="s">
        <v>451</v>
      </c>
      <c r="G1162" s="61">
        <v>147474</v>
      </c>
      <c r="H1162" s="123">
        <f t="shared" si="18"/>
        <v>30.029627668780989</v>
      </c>
    </row>
    <row r="1163" spans="1:8">
      <c r="A1163" s="58">
        <v>390020401314</v>
      </c>
      <c r="B1163" s="59" t="s">
        <v>3749</v>
      </c>
      <c r="C1163" s="60" t="s">
        <v>3750</v>
      </c>
      <c r="D1163" s="60" t="s">
        <v>3751</v>
      </c>
      <c r="E1163" s="60" t="s">
        <v>1689</v>
      </c>
      <c r="F1163" s="59" t="s">
        <v>487</v>
      </c>
      <c r="G1163" s="61">
        <v>147474</v>
      </c>
      <c r="H1163" s="123">
        <f t="shared" si="18"/>
        <v>30.029627668780989</v>
      </c>
    </row>
    <row r="1164" spans="1:8">
      <c r="A1164" s="58">
        <v>390061100973</v>
      </c>
      <c r="B1164" s="59" t="s">
        <v>3752</v>
      </c>
      <c r="C1164" s="60" t="s">
        <v>1834</v>
      </c>
      <c r="D1164" s="60" t="s">
        <v>2277</v>
      </c>
      <c r="E1164" s="60" t="s">
        <v>1791</v>
      </c>
      <c r="F1164" s="59" t="s">
        <v>487</v>
      </c>
      <c r="G1164" s="61">
        <v>147474</v>
      </c>
      <c r="H1164" s="123">
        <f t="shared" si="18"/>
        <v>30.029627668780989</v>
      </c>
    </row>
    <row r="1165" spans="1:8">
      <c r="A1165" s="58">
        <v>390080900352</v>
      </c>
      <c r="B1165" s="59" t="s">
        <v>3753</v>
      </c>
      <c r="C1165" s="60" t="s">
        <v>2276</v>
      </c>
      <c r="D1165" s="60" t="s">
        <v>3754</v>
      </c>
      <c r="E1165" s="60" t="s">
        <v>1791</v>
      </c>
      <c r="F1165" s="59" t="s">
        <v>487</v>
      </c>
      <c r="G1165" s="61">
        <v>147474</v>
      </c>
      <c r="H1165" s="123">
        <f t="shared" si="18"/>
        <v>30.029627668780989</v>
      </c>
    </row>
    <row r="1166" spans="1:8">
      <c r="A1166" s="58">
        <v>390100300781</v>
      </c>
      <c r="B1166" s="59" t="s">
        <v>3755</v>
      </c>
      <c r="C1166" s="60" t="s">
        <v>3756</v>
      </c>
      <c r="D1166" s="60" t="s">
        <v>3757</v>
      </c>
      <c r="E1166" s="60" t="s">
        <v>2826</v>
      </c>
      <c r="F1166" s="59" t="s">
        <v>487</v>
      </c>
      <c r="G1166" s="61">
        <v>147474</v>
      </c>
      <c r="H1166" s="123">
        <f t="shared" si="18"/>
        <v>30.029627668780989</v>
      </c>
    </row>
    <row r="1167" spans="1:8">
      <c r="A1167" s="58">
        <v>390101200712</v>
      </c>
      <c r="B1167" s="59" t="s">
        <v>3758</v>
      </c>
      <c r="C1167" s="60" t="s">
        <v>3126</v>
      </c>
      <c r="D1167" s="60" t="s">
        <v>3759</v>
      </c>
      <c r="E1167" s="60" t="s">
        <v>1689</v>
      </c>
      <c r="F1167" s="59" t="s">
        <v>487</v>
      </c>
      <c r="G1167" s="61">
        <v>147474</v>
      </c>
      <c r="H1167" s="123">
        <f t="shared" si="18"/>
        <v>30.029627668780989</v>
      </c>
    </row>
    <row r="1168" spans="1:8">
      <c r="A1168" s="58">
        <v>390120500409</v>
      </c>
      <c r="B1168" s="59" t="s">
        <v>3760</v>
      </c>
      <c r="C1168" s="60" t="s">
        <v>2273</v>
      </c>
      <c r="D1168" s="60" t="s">
        <v>3761</v>
      </c>
      <c r="E1168" s="60" t="s">
        <v>987</v>
      </c>
      <c r="F1168" s="59" t="s">
        <v>451</v>
      </c>
      <c r="G1168" s="61">
        <v>147474</v>
      </c>
      <c r="H1168" s="123">
        <f t="shared" si="18"/>
        <v>30.029627668780989</v>
      </c>
    </row>
    <row r="1169" spans="1:8">
      <c r="A1169" s="58">
        <v>390120600136</v>
      </c>
      <c r="B1169" s="59" t="s">
        <v>3762</v>
      </c>
      <c r="C1169" s="60" t="s">
        <v>3763</v>
      </c>
      <c r="D1169" s="60" t="s">
        <v>3764</v>
      </c>
      <c r="E1169" s="60" t="s">
        <v>1542</v>
      </c>
      <c r="F1169" s="59" t="s">
        <v>487</v>
      </c>
      <c r="G1169" s="61">
        <v>147474</v>
      </c>
      <c r="H1169" s="123">
        <f t="shared" si="18"/>
        <v>30.029627668780989</v>
      </c>
    </row>
    <row r="1170" spans="1:8">
      <c r="A1170" s="58">
        <v>390170300320</v>
      </c>
      <c r="B1170" s="59" t="s">
        <v>3765</v>
      </c>
      <c r="C1170" s="60" t="s">
        <v>3763</v>
      </c>
      <c r="D1170" s="60" t="s">
        <v>3766</v>
      </c>
      <c r="E1170" s="60" t="s">
        <v>1729</v>
      </c>
      <c r="F1170" s="59" t="s">
        <v>487</v>
      </c>
      <c r="G1170" s="61">
        <v>147474</v>
      </c>
      <c r="H1170" s="123">
        <f t="shared" si="18"/>
        <v>30.029627668780989</v>
      </c>
    </row>
    <row r="1171" spans="1:8">
      <c r="A1171" s="58">
        <v>390170301890</v>
      </c>
      <c r="B1171" s="59" t="s">
        <v>3767</v>
      </c>
      <c r="C1171" s="60" t="s">
        <v>3768</v>
      </c>
      <c r="D1171" s="60" t="s">
        <v>3769</v>
      </c>
      <c r="E1171" s="60" t="s">
        <v>1065</v>
      </c>
      <c r="F1171" s="59" t="s">
        <v>451</v>
      </c>
      <c r="G1171" s="61">
        <v>147474</v>
      </c>
      <c r="H1171" s="123">
        <f t="shared" si="18"/>
        <v>30.029627668780989</v>
      </c>
    </row>
    <row r="1172" spans="1:8">
      <c r="A1172" s="58">
        <v>390190700707</v>
      </c>
      <c r="B1172" s="59" t="s">
        <v>3770</v>
      </c>
      <c r="C1172" s="60" t="s">
        <v>3771</v>
      </c>
      <c r="D1172" s="60" t="s">
        <v>3772</v>
      </c>
      <c r="E1172" s="60" t="s">
        <v>1689</v>
      </c>
      <c r="F1172" s="59" t="s">
        <v>451</v>
      </c>
      <c r="G1172" s="61">
        <v>147474</v>
      </c>
      <c r="H1172" s="123">
        <f t="shared" si="18"/>
        <v>30.029627668780989</v>
      </c>
    </row>
    <row r="1173" spans="1:8">
      <c r="A1173" s="58">
        <v>390191000156</v>
      </c>
      <c r="B1173" s="59" t="s">
        <v>3773</v>
      </c>
      <c r="C1173" s="60" t="s">
        <v>3774</v>
      </c>
      <c r="D1173" s="60" t="s">
        <v>3775</v>
      </c>
      <c r="E1173" s="60" t="s">
        <v>1535</v>
      </c>
      <c r="F1173" s="59" t="s">
        <v>451</v>
      </c>
      <c r="G1173" s="61">
        <v>147474</v>
      </c>
      <c r="H1173" s="123">
        <f t="shared" si="18"/>
        <v>30.029627668780989</v>
      </c>
    </row>
    <row r="1174" spans="1:8">
      <c r="A1174" s="58">
        <v>390200100665</v>
      </c>
      <c r="B1174" s="59" t="s">
        <v>3776</v>
      </c>
      <c r="C1174" s="60" t="s">
        <v>3777</v>
      </c>
      <c r="D1174" s="60" t="s">
        <v>3778</v>
      </c>
      <c r="E1174" s="60" t="s">
        <v>1542</v>
      </c>
      <c r="F1174" s="59" t="s">
        <v>451</v>
      </c>
      <c r="G1174" s="61">
        <v>147474</v>
      </c>
      <c r="H1174" s="123">
        <f t="shared" si="18"/>
        <v>30.029627668780989</v>
      </c>
    </row>
    <row r="1175" spans="1:8">
      <c r="A1175" s="58">
        <v>390680600042</v>
      </c>
      <c r="B1175" s="59" t="s">
        <v>3779</v>
      </c>
      <c r="C1175" s="60" t="s">
        <v>3780</v>
      </c>
      <c r="D1175" s="60" t="s">
        <v>3781</v>
      </c>
      <c r="E1175" s="60" t="s">
        <v>1542</v>
      </c>
      <c r="F1175" s="59" t="s">
        <v>451</v>
      </c>
      <c r="G1175" s="61">
        <v>147474</v>
      </c>
      <c r="H1175" s="123">
        <f t="shared" si="18"/>
        <v>30.029627668780989</v>
      </c>
    </row>
    <row r="1176" spans="1:8">
      <c r="A1176" s="58">
        <v>390690300047</v>
      </c>
      <c r="B1176" s="59" t="s">
        <v>3782</v>
      </c>
      <c r="C1176" s="60" t="s">
        <v>3783</v>
      </c>
      <c r="D1176" s="60" t="s">
        <v>2825</v>
      </c>
      <c r="E1176" s="60" t="s">
        <v>2826</v>
      </c>
      <c r="F1176" s="59" t="s">
        <v>487</v>
      </c>
      <c r="G1176" s="61">
        <v>147474</v>
      </c>
      <c r="H1176" s="123">
        <f t="shared" si="18"/>
        <v>30.029627668780989</v>
      </c>
    </row>
    <row r="1177" spans="1:8">
      <c r="A1177" s="58">
        <v>390820600072</v>
      </c>
      <c r="B1177" s="59" t="s">
        <v>3784</v>
      </c>
      <c r="C1177" s="60" t="s">
        <v>3700</v>
      </c>
      <c r="D1177" s="60" t="s">
        <v>3785</v>
      </c>
      <c r="E1177" s="60" t="s">
        <v>1542</v>
      </c>
      <c r="F1177" s="59" t="s">
        <v>451</v>
      </c>
      <c r="G1177" s="61">
        <v>147474</v>
      </c>
      <c r="H1177" s="123">
        <f t="shared" si="18"/>
        <v>30.029627668780989</v>
      </c>
    </row>
    <row r="1178" spans="1:8">
      <c r="A1178" s="58">
        <v>390860200018</v>
      </c>
      <c r="B1178" s="59" t="s">
        <v>3786</v>
      </c>
      <c r="C1178" s="60" t="s">
        <v>3787</v>
      </c>
      <c r="D1178" s="60" t="s">
        <v>3788</v>
      </c>
      <c r="E1178" s="60" t="s">
        <v>1225</v>
      </c>
      <c r="F1178" s="59" t="s">
        <v>487</v>
      </c>
      <c r="G1178" s="61">
        <v>147474</v>
      </c>
      <c r="H1178" s="123">
        <f t="shared" si="18"/>
        <v>30.029627668780989</v>
      </c>
    </row>
    <row r="1179" spans="1:8">
      <c r="A1179" s="58">
        <v>391060900026</v>
      </c>
      <c r="B1179" s="59" t="s">
        <v>3789</v>
      </c>
      <c r="C1179" s="60" t="s">
        <v>3790</v>
      </c>
      <c r="D1179" s="60" t="s">
        <v>3791</v>
      </c>
      <c r="E1179" s="60" t="s">
        <v>1798</v>
      </c>
      <c r="F1179" s="59" t="s">
        <v>451</v>
      </c>
      <c r="G1179" s="61">
        <v>147474</v>
      </c>
      <c r="H1179" s="123">
        <f t="shared" si="18"/>
        <v>30.029627668780989</v>
      </c>
    </row>
    <row r="1180" spans="1:8">
      <c r="A1180" s="58">
        <v>391730100336</v>
      </c>
      <c r="B1180" s="59" t="s">
        <v>3792</v>
      </c>
      <c r="C1180" s="60" t="s">
        <v>3793</v>
      </c>
      <c r="D1180" s="60" t="s">
        <v>3794</v>
      </c>
      <c r="E1180" s="60" t="s">
        <v>1426</v>
      </c>
      <c r="F1180" s="59" t="s">
        <v>451</v>
      </c>
      <c r="G1180" s="61">
        <v>147474</v>
      </c>
      <c r="H1180" s="123">
        <f t="shared" si="18"/>
        <v>30.029627668780989</v>
      </c>
    </row>
    <row r="1181" spans="1:8">
      <c r="A1181" s="58">
        <v>391811000905</v>
      </c>
      <c r="B1181" s="59" t="s">
        <v>3795</v>
      </c>
      <c r="C1181" s="60" t="s">
        <v>3796</v>
      </c>
      <c r="D1181" s="60" t="s">
        <v>3797</v>
      </c>
      <c r="E1181" s="60" t="s">
        <v>3798</v>
      </c>
      <c r="F1181" s="59" t="s">
        <v>451</v>
      </c>
      <c r="G1181" s="61">
        <v>147474</v>
      </c>
      <c r="H1181" s="123">
        <f t="shared" si="18"/>
        <v>30.029627668780989</v>
      </c>
    </row>
    <row r="1182" spans="1:8">
      <c r="A1182" s="58">
        <v>392070310151</v>
      </c>
      <c r="B1182" s="59" t="s">
        <v>3799</v>
      </c>
      <c r="C1182" s="60" t="s">
        <v>3800</v>
      </c>
      <c r="D1182" s="60" t="s">
        <v>3801</v>
      </c>
      <c r="E1182" s="60" t="s">
        <v>948</v>
      </c>
      <c r="F1182" s="59" t="s">
        <v>451</v>
      </c>
      <c r="G1182" s="61">
        <v>147474</v>
      </c>
      <c r="H1182" s="123">
        <f t="shared" si="18"/>
        <v>30.029627668780989</v>
      </c>
    </row>
    <row r="1183" spans="1:8">
      <c r="A1183" s="58">
        <v>392140500262</v>
      </c>
      <c r="B1183" s="59" t="s">
        <v>3802</v>
      </c>
      <c r="C1183" s="60" t="s">
        <v>3803</v>
      </c>
      <c r="D1183" s="60" t="s">
        <v>3804</v>
      </c>
      <c r="E1183" s="60" t="s">
        <v>2488</v>
      </c>
      <c r="F1183" s="59" t="s">
        <v>451</v>
      </c>
      <c r="G1183" s="61">
        <v>147474</v>
      </c>
      <c r="H1183" s="123">
        <f t="shared" si="18"/>
        <v>30.029627668780989</v>
      </c>
    </row>
    <row r="1184" spans="1:8">
      <c r="A1184" s="58">
        <v>393010610151</v>
      </c>
      <c r="B1184" s="59" t="s">
        <v>3805</v>
      </c>
      <c r="C1184" s="60" t="s">
        <v>3806</v>
      </c>
      <c r="D1184" s="60" t="s">
        <v>3807</v>
      </c>
      <c r="E1184" s="60" t="s">
        <v>3808</v>
      </c>
      <c r="F1184" s="59" t="s">
        <v>487</v>
      </c>
      <c r="G1184" s="61">
        <v>147474</v>
      </c>
      <c r="H1184" s="123">
        <f t="shared" si="18"/>
        <v>30.029627668780989</v>
      </c>
    </row>
    <row r="1185" spans="1:8">
      <c r="A1185" s="58">
        <v>393060300226</v>
      </c>
      <c r="B1185" s="59" t="s">
        <v>3809</v>
      </c>
      <c r="C1185" s="60" t="s">
        <v>3810</v>
      </c>
      <c r="D1185" s="60" t="s">
        <v>3811</v>
      </c>
      <c r="E1185" s="60" t="s">
        <v>1215</v>
      </c>
      <c r="F1185" s="59" t="s">
        <v>451</v>
      </c>
      <c r="G1185" s="61">
        <v>147474</v>
      </c>
      <c r="H1185" s="123">
        <f t="shared" si="18"/>
        <v>30.029627668780989</v>
      </c>
    </row>
    <row r="1186" spans="1:8">
      <c r="A1186" s="58">
        <v>393061200144</v>
      </c>
      <c r="B1186" s="59" t="s">
        <v>3812</v>
      </c>
      <c r="C1186" s="60" t="s">
        <v>3813</v>
      </c>
      <c r="D1186" s="60" t="s">
        <v>3169</v>
      </c>
      <c r="E1186" s="60" t="s">
        <v>3163</v>
      </c>
      <c r="F1186" s="59" t="s">
        <v>487</v>
      </c>
      <c r="G1186" s="61">
        <v>147474</v>
      </c>
      <c r="H1186" s="123">
        <f t="shared" si="18"/>
        <v>30.029627668780989</v>
      </c>
    </row>
    <row r="1187" spans="1:8">
      <c r="A1187" s="58">
        <v>393080200252</v>
      </c>
      <c r="B1187" s="59" t="s">
        <v>3814</v>
      </c>
      <c r="C1187" s="60" t="s">
        <v>3815</v>
      </c>
      <c r="D1187" s="60" t="s">
        <v>3816</v>
      </c>
      <c r="E1187" s="60" t="s">
        <v>1215</v>
      </c>
      <c r="F1187" s="59" t="s">
        <v>451</v>
      </c>
      <c r="G1187" s="61">
        <v>147474</v>
      </c>
      <c r="H1187" s="123">
        <f t="shared" si="18"/>
        <v>30.029627668780989</v>
      </c>
    </row>
    <row r="1188" spans="1:8">
      <c r="A1188" s="58">
        <v>393910600127</v>
      </c>
      <c r="B1188" s="59" t="s">
        <v>3817</v>
      </c>
      <c r="C1188" s="60" t="s">
        <v>3818</v>
      </c>
      <c r="D1188" s="60" t="s">
        <v>3819</v>
      </c>
      <c r="E1188" s="60" t="s">
        <v>1215</v>
      </c>
      <c r="F1188" s="59" t="s">
        <v>451</v>
      </c>
      <c r="G1188" s="61">
        <v>147474</v>
      </c>
      <c r="H1188" s="123">
        <f t="shared" si="18"/>
        <v>30.029627668780989</v>
      </c>
    </row>
    <row r="1189" spans="1:8">
      <c r="A1189" s="58">
        <v>393940900109</v>
      </c>
      <c r="B1189" s="59" t="s">
        <v>3820</v>
      </c>
      <c r="C1189" s="60" t="s">
        <v>3821</v>
      </c>
      <c r="D1189" s="60" t="s">
        <v>3822</v>
      </c>
      <c r="E1189" s="60" t="s">
        <v>3823</v>
      </c>
      <c r="F1189" s="59" t="s">
        <v>451</v>
      </c>
      <c r="G1189" s="61">
        <v>147474</v>
      </c>
      <c r="H1189" s="123">
        <f t="shared" si="18"/>
        <v>30.029627668780989</v>
      </c>
    </row>
    <row r="1190" spans="1:8">
      <c r="A1190" s="58">
        <v>395010102311</v>
      </c>
      <c r="B1190" s="59" t="s">
        <v>3824</v>
      </c>
      <c r="C1190" s="60" t="s">
        <v>3825</v>
      </c>
      <c r="D1190" s="60" t="s">
        <v>3826</v>
      </c>
      <c r="E1190" s="60" t="s">
        <v>738</v>
      </c>
      <c r="F1190" s="59" t="s">
        <v>451</v>
      </c>
      <c r="G1190" s="61">
        <v>147474</v>
      </c>
      <c r="H1190" s="123">
        <f t="shared" si="18"/>
        <v>30.029627668780989</v>
      </c>
    </row>
    <row r="1191" spans="1:8">
      <c r="A1191" s="58">
        <v>395010601619</v>
      </c>
      <c r="B1191" s="59" t="s">
        <v>3827</v>
      </c>
      <c r="C1191" s="60" t="s">
        <v>3828</v>
      </c>
      <c r="D1191" s="60" t="s">
        <v>3829</v>
      </c>
      <c r="E1191" s="60" t="s">
        <v>753</v>
      </c>
      <c r="F1191" s="59" t="s">
        <v>451</v>
      </c>
      <c r="G1191" s="61">
        <v>147474</v>
      </c>
      <c r="H1191" s="123">
        <f t="shared" si="18"/>
        <v>30.029627668780989</v>
      </c>
    </row>
    <row r="1192" spans="1:8">
      <c r="A1192" s="58">
        <v>395020201040</v>
      </c>
      <c r="B1192" s="59" t="s">
        <v>3830</v>
      </c>
      <c r="C1192" s="60" t="s">
        <v>3831</v>
      </c>
      <c r="D1192" s="60" t="s">
        <v>3832</v>
      </c>
      <c r="E1192" s="60" t="s">
        <v>753</v>
      </c>
      <c r="F1192" s="59" t="s">
        <v>487</v>
      </c>
      <c r="G1192" s="61">
        <v>147474</v>
      </c>
      <c r="H1192" s="123">
        <f t="shared" si="18"/>
        <v>30.029627668780989</v>
      </c>
    </row>
    <row r="1193" spans="1:8">
      <c r="A1193" s="58">
        <v>395020602249</v>
      </c>
      <c r="B1193" s="59" t="s">
        <v>3833</v>
      </c>
      <c r="C1193" s="60" t="s">
        <v>3834</v>
      </c>
      <c r="D1193" s="60" t="s">
        <v>3835</v>
      </c>
      <c r="E1193" s="60" t="s">
        <v>753</v>
      </c>
      <c r="F1193" s="59" t="s">
        <v>451</v>
      </c>
      <c r="G1193" s="61">
        <v>147474</v>
      </c>
      <c r="H1193" s="123">
        <f t="shared" si="18"/>
        <v>30.029627668780989</v>
      </c>
    </row>
    <row r="1194" spans="1:8">
      <c r="A1194" s="58">
        <v>395020800032</v>
      </c>
      <c r="B1194" s="59" t="s">
        <v>3836</v>
      </c>
      <c r="C1194" s="60" t="s">
        <v>3837</v>
      </c>
      <c r="D1194" s="60" t="s">
        <v>3838</v>
      </c>
      <c r="E1194" s="60" t="s">
        <v>753</v>
      </c>
      <c r="F1194" s="59" t="s">
        <v>451</v>
      </c>
      <c r="G1194" s="61">
        <v>147474</v>
      </c>
      <c r="H1194" s="123">
        <f t="shared" si="18"/>
        <v>30.029627668780989</v>
      </c>
    </row>
    <row r="1195" spans="1:8">
      <c r="A1195" s="58">
        <v>395021002369</v>
      </c>
      <c r="B1195" s="59" t="s">
        <v>3839</v>
      </c>
      <c r="C1195" s="60" t="s">
        <v>3840</v>
      </c>
      <c r="D1195" s="60" t="s">
        <v>3841</v>
      </c>
      <c r="E1195" s="60" t="s">
        <v>738</v>
      </c>
      <c r="F1195" s="59" t="s">
        <v>451</v>
      </c>
      <c r="G1195" s="61">
        <v>147474</v>
      </c>
      <c r="H1195" s="123">
        <f t="shared" si="18"/>
        <v>30.029627668780989</v>
      </c>
    </row>
    <row r="1196" spans="1:8">
      <c r="A1196" s="58">
        <v>395021103424</v>
      </c>
      <c r="B1196" s="59" t="s">
        <v>3842</v>
      </c>
      <c r="C1196" s="60" t="s">
        <v>3843</v>
      </c>
      <c r="D1196" s="60" t="s">
        <v>3844</v>
      </c>
      <c r="E1196" s="60" t="s">
        <v>753</v>
      </c>
      <c r="F1196" s="59" t="s">
        <v>451</v>
      </c>
      <c r="G1196" s="61">
        <v>147474</v>
      </c>
      <c r="H1196" s="123">
        <f t="shared" si="18"/>
        <v>30.029627668780989</v>
      </c>
    </row>
    <row r="1197" spans="1:8">
      <c r="A1197" s="58">
        <v>395040800721</v>
      </c>
      <c r="B1197" s="59" t="s">
        <v>3845</v>
      </c>
      <c r="C1197" s="60" t="s">
        <v>3188</v>
      </c>
      <c r="D1197" s="60" t="s">
        <v>3846</v>
      </c>
      <c r="E1197" s="60" t="s">
        <v>738</v>
      </c>
      <c r="F1197" s="59" t="s">
        <v>487</v>
      </c>
      <c r="G1197" s="61">
        <v>147474</v>
      </c>
      <c r="H1197" s="123">
        <f t="shared" si="18"/>
        <v>30.029627668780989</v>
      </c>
    </row>
    <row r="1198" spans="1:8">
      <c r="A1198" s="58">
        <v>395050101597</v>
      </c>
      <c r="B1198" s="59" t="s">
        <v>3847</v>
      </c>
      <c r="C1198" s="60" t="s">
        <v>3848</v>
      </c>
      <c r="D1198" s="60" t="s">
        <v>3849</v>
      </c>
      <c r="E1198" s="60" t="s">
        <v>738</v>
      </c>
      <c r="F1198" s="59" t="s">
        <v>487</v>
      </c>
      <c r="G1198" s="61">
        <v>147474</v>
      </c>
      <c r="H1198" s="123">
        <f t="shared" si="18"/>
        <v>30.029627668780989</v>
      </c>
    </row>
    <row r="1199" spans="1:8">
      <c r="A1199" s="58">
        <v>395060702475</v>
      </c>
      <c r="B1199" s="59" t="s">
        <v>3850</v>
      </c>
      <c r="C1199" s="60" t="s">
        <v>3851</v>
      </c>
      <c r="D1199" s="60" t="s">
        <v>3852</v>
      </c>
      <c r="E1199" s="60" t="s">
        <v>738</v>
      </c>
      <c r="F1199" s="59" t="s">
        <v>451</v>
      </c>
      <c r="G1199" s="61">
        <v>147474</v>
      </c>
      <c r="H1199" s="123">
        <f t="shared" si="18"/>
        <v>30.029627668780989</v>
      </c>
    </row>
    <row r="1200" spans="1:8">
      <c r="A1200" s="58">
        <v>395070701566</v>
      </c>
      <c r="B1200" s="59" t="s">
        <v>3853</v>
      </c>
      <c r="C1200" s="60" t="s">
        <v>3854</v>
      </c>
      <c r="D1200" s="60" t="s">
        <v>3855</v>
      </c>
      <c r="E1200" s="60" t="s">
        <v>753</v>
      </c>
      <c r="F1200" s="59" t="s">
        <v>487</v>
      </c>
      <c r="G1200" s="61">
        <v>147474</v>
      </c>
      <c r="H1200" s="123">
        <f t="shared" si="18"/>
        <v>30.029627668780989</v>
      </c>
    </row>
    <row r="1201" spans="1:8">
      <c r="A1201" s="58">
        <v>395090101409</v>
      </c>
      <c r="B1201" s="59" t="s">
        <v>3856</v>
      </c>
      <c r="C1201" s="60" t="s">
        <v>3857</v>
      </c>
      <c r="D1201" s="60" t="s">
        <v>3858</v>
      </c>
      <c r="E1201" s="60" t="s">
        <v>738</v>
      </c>
      <c r="F1201" s="59" t="s">
        <v>451</v>
      </c>
      <c r="G1201" s="61">
        <v>147474</v>
      </c>
      <c r="H1201" s="123">
        <f t="shared" si="18"/>
        <v>30.029627668780989</v>
      </c>
    </row>
    <row r="1202" spans="1:8">
      <c r="A1202" s="58">
        <v>395090800536</v>
      </c>
      <c r="B1202" s="59" t="s">
        <v>3859</v>
      </c>
      <c r="C1202" s="60" t="s">
        <v>3860</v>
      </c>
      <c r="D1202" s="60" t="s">
        <v>3861</v>
      </c>
      <c r="E1202" s="60" t="s">
        <v>738</v>
      </c>
      <c r="F1202" s="59" t="s">
        <v>487</v>
      </c>
      <c r="G1202" s="61">
        <v>147474</v>
      </c>
      <c r="H1202" s="123">
        <f t="shared" si="18"/>
        <v>30.029627668780989</v>
      </c>
    </row>
    <row r="1203" spans="1:8">
      <c r="A1203" s="58">
        <v>395110301655</v>
      </c>
      <c r="B1203" s="59" t="s">
        <v>3862</v>
      </c>
      <c r="C1203" s="60" t="s">
        <v>2661</v>
      </c>
      <c r="D1203" s="60" t="s">
        <v>1668</v>
      </c>
      <c r="E1203" s="60" t="s">
        <v>738</v>
      </c>
      <c r="F1203" s="59" t="s">
        <v>451</v>
      </c>
      <c r="G1203" s="61">
        <v>147474</v>
      </c>
      <c r="H1203" s="123">
        <f t="shared" si="18"/>
        <v>30.029627668780989</v>
      </c>
    </row>
    <row r="1204" spans="1:8">
      <c r="A1204" s="58">
        <v>395110800651</v>
      </c>
      <c r="B1204" s="59" t="s">
        <v>3863</v>
      </c>
      <c r="C1204" s="60" t="s">
        <v>3864</v>
      </c>
      <c r="D1204" s="60" t="s">
        <v>3865</v>
      </c>
      <c r="E1204" s="60" t="s">
        <v>738</v>
      </c>
      <c r="F1204" s="59" t="s">
        <v>451</v>
      </c>
      <c r="G1204" s="61">
        <v>147474</v>
      </c>
      <c r="H1204" s="123">
        <f t="shared" si="18"/>
        <v>30.029627668780989</v>
      </c>
    </row>
    <row r="1205" spans="1:8">
      <c r="A1205" s="58">
        <v>395120401551</v>
      </c>
      <c r="B1205" s="59" t="s">
        <v>3866</v>
      </c>
      <c r="C1205" s="60" t="s">
        <v>3867</v>
      </c>
      <c r="D1205" s="60" t="s">
        <v>3868</v>
      </c>
      <c r="E1205" s="60" t="s">
        <v>738</v>
      </c>
      <c r="F1205" s="59" t="s">
        <v>451</v>
      </c>
      <c r="G1205" s="61">
        <v>147474</v>
      </c>
      <c r="H1205" s="123">
        <f t="shared" si="18"/>
        <v>30.029627668780989</v>
      </c>
    </row>
    <row r="1206" spans="1:8">
      <c r="A1206" s="58">
        <v>395120500303</v>
      </c>
      <c r="B1206" s="59" t="s">
        <v>3869</v>
      </c>
      <c r="C1206" s="60" t="s">
        <v>3870</v>
      </c>
      <c r="D1206" s="60" t="s">
        <v>3871</v>
      </c>
      <c r="E1206" s="60" t="s">
        <v>738</v>
      </c>
      <c r="F1206" s="59" t="s">
        <v>487</v>
      </c>
      <c r="G1206" s="61">
        <v>147474</v>
      </c>
      <c r="H1206" s="123">
        <f t="shared" si="18"/>
        <v>30.029627668780989</v>
      </c>
    </row>
    <row r="1207" spans="1:8">
      <c r="A1207" s="58">
        <v>395120900191</v>
      </c>
      <c r="B1207" s="59" t="s">
        <v>3872</v>
      </c>
      <c r="C1207" s="60" t="s">
        <v>3873</v>
      </c>
      <c r="D1207" s="60" t="s">
        <v>3874</v>
      </c>
      <c r="E1207" s="60" t="s">
        <v>753</v>
      </c>
      <c r="F1207" s="59" t="s">
        <v>451</v>
      </c>
      <c r="G1207" s="61">
        <v>147474</v>
      </c>
      <c r="H1207" s="123">
        <f t="shared" si="18"/>
        <v>30.029627668780989</v>
      </c>
    </row>
    <row r="1208" spans="1:8">
      <c r="A1208" s="58">
        <v>395130300582</v>
      </c>
      <c r="B1208" s="59" t="s">
        <v>3875</v>
      </c>
      <c r="C1208" s="60" t="s">
        <v>2226</v>
      </c>
      <c r="D1208" s="60" t="s">
        <v>2227</v>
      </c>
      <c r="E1208" s="60" t="s">
        <v>753</v>
      </c>
      <c r="F1208" s="59" t="s">
        <v>451</v>
      </c>
      <c r="G1208" s="61">
        <v>147474</v>
      </c>
      <c r="H1208" s="123">
        <f t="shared" si="18"/>
        <v>30.029627668780989</v>
      </c>
    </row>
    <row r="1209" spans="1:8">
      <c r="A1209" s="58">
        <v>395130500816</v>
      </c>
      <c r="B1209" s="59" t="s">
        <v>3876</v>
      </c>
      <c r="C1209" s="60" t="s">
        <v>2665</v>
      </c>
      <c r="D1209" s="60" t="s">
        <v>3877</v>
      </c>
      <c r="E1209" s="60" t="s">
        <v>753</v>
      </c>
      <c r="F1209" s="59" t="s">
        <v>451</v>
      </c>
      <c r="G1209" s="61">
        <v>147474</v>
      </c>
      <c r="H1209" s="123">
        <f t="shared" si="18"/>
        <v>30.029627668780989</v>
      </c>
    </row>
    <row r="1210" spans="1:8">
      <c r="A1210" s="58">
        <v>395130601337</v>
      </c>
      <c r="B1210" s="59" t="s">
        <v>3878</v>
      </c>
      <c r="C1210" s="60" t="s">
        <v>3879</v>
      </c>
      <c r="D1210" s="60" t="s">
        <v>3880</v>
      </c>
      <c r="E1210" s="60" t="s">
        <v>738</v>
      </c>
      <c r="F1210" s="59" t="s">
        <v>451</v>
      </c>
      <c r="G1210" s="61">
        <v>147474</v>
      </c>
      <c r="H1210" s="123">
        <f t="shared" si="18"/>
        <v>30.029627668780989</v>
      </c>
    </row>
    <row r="1211" spans="1:8">
      <c r="A1211" s="58">
        <v>395130601809</v>
      </c>
      <c r="B1211" s="59" t="s">
        <v>3881</v>
      </c>
      <c r="C1211" s="60" t="s">
        <v>3882</v>
      </c>
      <c r="D1211" s="60" t="s">
        <v>3883</v>
      </c>
      <c r="E1211" s="60" t="s">
        <v>738</v>
      </c>
      <c r="F1211" s="59" t="s">
        <v>451</v>
      </c>
      <c r="G1211" s="61">
        <v>147474</v>
      </c>
      <c r="H1211" s="123">
        <f t="shared" si="18"/>
        <v>30.029627668780989</v>
      </c>
    </row>
    <row r="1212" spans="1:8">
      <c r="A1212" s="58">
        <v>395130700432</v>
      </c>
      <c r="B1212" s="59" t="s">
        <v>3884</v>
      </c>
      <c r="C1212" s="60" t="s">
        <v>3641</v>
      </c>
      <c r="D1212" s="60" t="s">
        <v>3885</v>
      </c>
      <c r="E1212" s="60" t="s">
        <v>753</v>
      </c>
      <c r="F1212" s="59" t="s">
        <v>487</v>
      </c>
      <c r="G1212" s="61">
        <v>147474</v>
      </c>
      <c r="H1212" s="123">
        <f t="shared" si="18"/>
        <v>30.029627668780989</v>
      </c>
    </row>
    <row r="1213" spans="1:8">
      <c r="A1213" s="58">
        <v>395131101346</v>
      </c>
      <c r="B1213" s="59" t="s">
        <v>3886</v>
      </c>
      <c r="C1213" s="60" t="s">
        <v>3887</v>
      </c>
      <c r="D1213" s="60" t="s">
        <v>3888</v>
      </c>
      <c r="E1213" s="60" t="s">
        <v>738</v>
      </c>
      <c r="F1213" s="59" t="s">
        <v>451</v>
      </c>
      <c r="G1213" s="61">
        <v>147474</v>
      </c>
      <c r="H1213" s="123">
        <f t="shared" si="18"/>
        <v>30.029627668780989</v>
      </c>
    </row>
    <row r="1214" spans="1:8">
      <c r="A1214" s="58">
        <v>395131200476</v>
      </c>
      <c r="B1214" s="59" t="s">
        <v>3889</v>
      </c>
      <c r="C1214" s="60" t="s">
        <v>3890</v>
      </c>
      <c r="D1214" s="60" t="s">
        <v>3891</v>
      </c>
      <c r="E1214" s="60" t="s">
        <v>753</v>
      </c>
      <c r="F1214" s="59" t="s">
        <v>451</v>
      </c>
      <c r="G1214" s="61">
        <v>147474</v>
      </c>
      <c r="H1214" s="123">
        <f t="shared" si="18"/>
        <v>30.029627668780989</v>
      </c>
    </row>
    <row r="1215" spans="1:8">
      <c r="A1215" s="58">
        <v>395131200484</v>
      </c>
      <c r="B1215" s="59" t="s">
        <v>3892</v>
      </c>
      <c r="C1215" s="60" t="s">
        <v>3890</v>
      </c>
      <c r="D1215" s="60" t="s">
        <v>3893</v>
      </c>
      <c r="E1215" s="60" t="s">
        <v>753</v>
      </c>
      <c r="F1215" s="59" t="s">
        <v>451</v>
      </c>
      <c r="G1215" s="61">
        <v>147474</v>
      </c>
      <c r="H1215" s="123">
        <f t="shared" si="18"/>
        <v>30.029627668780989</v>
      </c>
    </row>
    <row r="1216" spans="1:8">
      <c r="A1216" s="58">
        <v>395140701488</v>
      </c>
      <c r="B1216" s="59" t="s">
        <v>3894</v>
      </c>
      <c r="C1216" s="60" t="s">
        <v>3641</v>
      </c>
      <c r="D1216" s="60" t="s">
        <v>3895</v>
      </c>
      <c r="E1216" s="60" t="s">
        <v>753</v>
      </c>
      <c r="F1216" s="59" t="s">
        <v>487</v>
      </c>
      <c r="G1216" s="61">
        <v>147474</v>
      </c>
      <c r="H1216" s="123">
        <f t="shared" si="18"/>
        <v>30.029627668780989</v>
      </c>
    </row>
    <row r="1217" spans="1:8">
      <c r="A1217" s="58">
        <v>395150800441</v>
      </c>
      <c r="B1217" s="59" t="s">
        <v>3896</v>
      </c>
      <c r="C1217" s="60" t="s">
        <v>3897</v>
      </c>
      <c r="D1217" s="60" t="s">
        <v>3898</v>
      </c>
      <c r="E1217" s="60" t="s">
        <v>738</v>
      </c>
      <c r="F1217" s="59" t="s">
        <v>451</v>
      </c>
      <c r="G1217" s="61">
        <v>147474</v>
      </c>
      <c r="H1217" s="123">
        <f t="shared" si="18"/>
        <v>30.029627668780989</v>
      </c>
    </row>
    <row r="1218" spans="1:8">
      <c r="A1218" s="58">
        <v>395150801332</v>
      </c>
      <c r="B1218" s="59" t="s">
        <v>3899</v>
      </c>
      <c r="C1218" s="60" t="s">
        <v>3900</v>
      </c>
      <c r="D1218" s="60" t="s">
        <v>1566</v>
      </c>
      <c r="E1218" s="60" t="s">
        <v>753</v>
      </c>
      <c r="F1218" s="59" t="s">
        <v>451</v>
      </c>
      <c r="G1218" s="61">
        <v>147474</v>
      </c>
      <c r="H1218" s="123">
        <f t="shared" ref="H1218:H1281" si="19">G1218/4910.95</f>
        <v>30.029627668780989</v>
      </c>
    </row>
    <row r="1219" spans="1:8">
      <c r="A1219" s="58">
        <v>395161000242</v>
      </c>
      <c r="B1219" s="59" t="s">
        <v>3901</v>
      </c>
      <c r="C1219" s="60" t="s">
        <v>3887</v>
      </c>
      <c r="D1219" s="60" t="s">
        <v>3902</v>
      </c>
      <c r="E1219" s="60" t="s">
        <v>738</v>
      </c>
      <c r="F1219" s="59" t="s">
        <v>451</v>
      </c>
      <c r="G1219" s="61">
        <v>147474</v>
      </c>
      <c r="H1219" s="123">
        <f t="shared" si="19"/>
        <v>30.029627668780989</v>
      </c>
    </row>
    <row r="1220" spans="1:8">
      <c r="A1220" s="58">
        <v>395161000315</v>
      </c>
      <c r="B1220" s="59" t="s">
        <v>3903</v>
      </c>
      <c r="C1220" s="60" t="s">
        <v>3904</v>
      </c>
      <c r="D1220" s="60" t="s">
        <v>3905</v>
      </c>
      <c r="E1220" s="60" t="s">
        <v>738</v>
      </c>
      <c r="F1220" s="59" t="s">
        <v>451</v>
      </c>
      <c r="G1220" s="61">
        <v>147474</v>
      </c>
      <c r="H1220" s="123">
        <f t="shared" si="19"/>
        <v>30.029627668780989</v>
      </c>
    </row>
    <row r="1221" spans="1:8">
      <c r="A1221" s="58">
        <v>395161000382</v>
      </c>
      <c r="B1221" s="59" t="s">
        <v>3906</v>
      </c>
      <c r="C1221" s="60" t="s">
        <v>3907</v>
      </c>
      <c r="D1221" s="60" t="s">
        <v>3908</v>
      </c>
      <c r="E1221" s="60" t="s">
        <v>738</v>
      </c>
      <c r="F1221" s="59" t="s">
        <v>451</v>
      </c>
      <c r="G1221" s="61">
        <v>147474</v>
      </c>
      <c r="H1221" s="123">
        <f t="shared" si="19"/>
        <v>30.029627668780989</v>
      </c>
    </row>
    <row r="1222" spans="1:8">
      <c r="A1222" s="58">
        <v>395161000391</v>
      </c>
      <c r="B1222" s="59" t="s">
        <v>3909</v>
      </c>
      <c r="C1222" s="60" t="s">
        <v>3910</v>
      </c>
      <c r="D1222" s="60" t="s">
        <v>3911</v>
      </c>
      <c r="E1222" s="60" t="s">
        <v>738</v>
      </c>
      <c r="F1222" s="59" t="s">
        <v>451</v>
      </c>
      <c r="G1222" s="61">
        <v>147474</v>
      </c>
      <c r="H1222" s="123">
        <f t="shared" si="19"/>
        <v>30.029627668780989</v>
      </c>
    </row>
    <row r="1223" spans="1:8">
      <c r="A1223" s="58">
        <v>395161000404</v>
      </c>
      <c r="B1223" s="59" t="s">
        <v>3912</v>
      </c>
      <c r="C1223" s="60" t="s">
        <v>3913</v>
      </c>
      <c r="D1223" s="60" t="s">
        <v>3911</v>
      </c>
      <c r="E1223" s="60" t="s">
        <v>738</v>
      </c>
      <c r="F1223" s="59" t="s">
        <v>451</v>
      </c>
      <c r="G1223" s="61">
        <v>147474</v>
      </c>
      <c r="H1223" s="123">
        <f t="shared" si="19"/>
        <v>30.029627668780989</v>
      </c>
    </row>
    <row r="1224" spans="1:8">
      <c r="A1224" s="58">
        <v>395170100861</v>
      </c>
      <c r="B1224" s="59" t="s">
        <v>3914</v>
      </c>
      <c r="C1224" s="60" t="s">
        <v>3915</v>
      </c>
      <c r="D1224" s="60" t="s">
        <v>3916</v>
      </c>
      <c r="E1224" s="60" t="s">
        <v>753</v>
      </c>
      <c r="F1224" s="59" t="s">
        <v>451</v>
      </c>
      <c r="G1224" s="61">
        <v>147474</v>
      </c>
      <c r="H1224" s="123">
        <f t="shared" si="19"/>
        <v>30.029627668780989</v>
      </c>
    </row>
    <row r="1225" spans="1:8">
      <c r="A1225" s="58">
        <v>395170201005</v>
      </c>
      <c r="B1225" s="59" t="s">
        <v>3917</v>
      </c>
      <c r="C1225" s="60" t="s">
        <v>557</v>
      </c>
      <c r="D1225" s="60" t="s">
        <v>3918</v>
      </c>
      <c r="E1225" s="60" t="s">
        <v>753</v>
      </c>
      <c r="F1225" s="59" t="s">
        <v>451</v>
      </c>
      <c r="G1225" s="61">
        <v>147474</v>
      </c>
      <c r="H1225" s="123">
        <f t="shared" si="19"/>
        <v>30.029627668780989</v>
      </c>
    </row>
    <row r="1226" spans="1:8">
      <c r="A1226" s="58">
        <v>395170301883</v>
      </c>
      <c r="B1226" s="59" t="s">
        <v>3919</v>
      </c>
      <c r="C1226" s="60" t="s">
        <v>557</v>
      </c>
      <c r="D1226" s="60" t="s">
        <v>3920</v>
      </c>
      <c r="E1226" s="60" t="s">
        <v>753</v>
      </c>
      <c r="F1226" s="59" t="s">
        <v>451</v>
      </c>
      <c r="G1226" s="61">
        <v>147474</v>
      </c>
      <c r="H1226" s="123">
        <f t="shared" si="19"/>
        <v>30.029627668780989</v>
      </c>
    </row>
    <row r="1227" spans="1:8">
      <c r="A1227" s="58">
        <v>395170600988</v>
      </c>
      <c r="B1227" s="59" t="s">
        <v>3921</v>
      </c>
      <c r="C1227" s="60" t="s">
        <v>3922</v>
      </c>
      <c r="D1227" s="60" t="s">
        <v>3923</v>
      </c>
      <c r="E1227" s="60" t="s">
        <v>738</v>
      </c>
      <c r="F1227" s="59" t="s">
        <v>451</v>
      </c>
      <c r="G1227" s="61">
        <v>147474</v>
      </c>
      <c r="H1227" s="123">
        <f t="shared" si="19"/>
        <v>30.029627668780989</v>
      </c>
    </row>
    <row r="1228" spans="1:8">
      <c r="A1228" s="58">
        <v>395170701130</v>
      </c>
      <c r="B1228" s="59" t="s">
        <v>3924</v>
      </c>
      <c r="C1228" s="60" t="s">
        <v>3925</v>
      </c>
      <c r="D1228" s="60" t="s">
        <v>3926</v>
      </c>
      <c r="E1228" s="60" t="s">
        <v>753</v>
      </c>
      <c r="F1228" s="59" t="s">
        <v>451</v>
      </c>
      <c r="G1228" s="61">
        <v>147474</v>
      </c>
      <c r="H1228" s="123">
        <f t="shared" si="19"/>
        <v>30.029627668780989</v>
      </c>
    </row>
    <row r="1229" spans="1:8">
      <c r="A1229" s="58">
        <v>395171200941</v>
      </c>
      <c r="B1229" s="59" t="s">
        <v>3927</v>
      </c>
      <c r="C1229" s="60" t="s">
        <v>3928</v>
      </c>
      <c r="D1229" s="60" t="s">
        <v>3929</v>
      </c>
      <c r="E1229" s="60" t="s">
        <v>738</v>
      </c>
      <c r="F1229" s="59" t="s">
        <v>451</v>
      </c>
      <c r="G1229" s="61">
        <v>147474</v>
      </c>
      <c r="H1229" s="123">
        <f t="shared" si="19"/>
        <v>30.029627668780989</v>
      </c>
    </row>
    <row r="1230" spans="1:8">
      <c r="A1230" s="58">
        <v>395180201704</v>
      </c>
      <c r="B1230" s="59" t="s">
        <v>3930</v>
      </c>
      <c r="C1230" s="60" t="s">
        <v>3931</v>
      </c>
      <c r="D1230" s="60" t="s">
        <v>3932</v>
      </c>
      <c r="E1230" s="60" t="s">
        <v>738</v>
      </c>
      <c r="F1230" s="59" t="s">
        <v>487</v>
      </c>
      <c r="G1230" s="61">
        <v>147474</v>
      </c>
      <c r="H1230" s="123">
        <f t="shared" si="19"/>
        <v>30.029627668780989</v>
      </c>
    </row>
    <row r="1231" spans="1:8">
      <c r="A1231" s="58">
        <v>395181001105</v>
      </c>
      <c r="B1231" s="59" t="s">
        <v>3933</v>
      </c>
      <c r="C1231" s="60" t="s">
        <v>3934</v>
      </c>
      <c r="D1231" s="60" t="s">
        <v>3935</v>
      </c>
      <c r="E1231" s="60" t="s">
        <v>738</v>
      </c>
      <c r="F1231" s="59" t="s">
        <v>451</v>
      </c>
      <c r="G1231" s="61">
        <v>147474</v>
      </c>
      <c r="H1231" s="123">
        <f t="shared" si="19"/>
        <v>30.029627668780989</v>
      </c>
    </row>
    <row r="1232" spans="1:8">
      <c r="A1232" s="58">
        <v>395190100477</v>
      </c>
      <c r="B1232" s="59" t="s">
        <v>3936</v>
      </c>
      <c r="C1232" s="60" t="s">
        <v>3937</v>
      </c>
      <c r="D1232" s="60" t="s">
        <v>3938</v>
      </c>
      <c r="E1232" s="60" t="s">
        <v>753</v>
      </c>
      <c r="F1232" s="59" t="s">
        <v>451</v>
      </c>
      <c r="G1232" s="61">
        <v>147474</v>
      </c>
      <c r="H1232" s="123">
        <f t="shared" si="19"/>
        <v>30.029627668780989</v>
      </c>
    </row>
    <row r="1233" spans="1:8">
      <c r="A1233" s="58">
        <v>395190901062</v>
      </c>
      <c r="B1233" s="59" t="s">
        <v>3939</v>
      </c>
      <c r="C1233" s="60" t="s">
        <v>3940</v>
      </c>
      <c r="D1233" s="60" t="s">
        <v>3941</v>
      </c>
      <c r="E1233" s="60" t="s">
        <v>738</v>
      </c>
      <c r="F1233" s="59" t="s">
        <v>451</v>
      </c>
      <c r="G1233" s="61">
        <v>147474</v>
      </c>
      <c r="H1233" s="123">
        <f t="shared" si="19"/>
        <v>30.029627668780989</v>
      </c>
    </row>
    <row r="1234" spans="1:8">
      <c r="A1234" s="58">
        <v>395191000298</v>
      </c>
      <c r="B1234" s="59" t="s">
        <v>3942</v>
      </c>
      <c r="C1234" s="60" t="s">
        <v>3943</v>
      </c>
      <c r="D1234" s="60" t="s">
        <v>3944</v>
      </c>
      <c r="E1234" s="60" t="s">
        <v>753</v>
      </c>
      <c r="F1234" s="59" t="s">
        <v>451</v>
      </c>
      <c r="G1234" s="61">
        <v>147474</v>
      </c>
      <c r="H1234" s="123">
        <f t="shared" si="19"/>
        <v>30.029627668780989</v>
      </c>
    </row>
    <row r="1235" spans="1:8">
      <c r="A1235" s="58">
        <v>395191100225</v>
      </c>
      <c r="B1235" s="59" t="s">
        <v>3945</v>
      </c>
      <c r="C1235" s="60" t="s">
        <v>3946</v>
      </c>
      <c r="D1235" s="60" t="s">
        <v>3947</v>
      </c>
      <c r="E1235" s="60" t="s">
        <v>738</v>
      </c>
      <c r="F1235" s="59" t="s">
        <v>451</v>
      </c>
      <c r="G1235" s="61">
        <v>147474</v>
      </c>
      <c r="H1235" s="123">
        <f t="shared" si="19"/>
        <v>30.029627668780989</v>
      </c>
    </row>
    <row r="1236" spans="1:8">
      <c r="A1236" s="58">
        <v>395750201096</v>
      </c>
      <c r="B1236" s="59" t="s">
        <v>3948</v>
      </c>
      <c r="C1236" s="60" t="s">
        <v>3949</v>
      </c>
      <c r="D1236" s="60" t="s">
        <v>3950</v>
      </c>
      <c r="E1236" s="60" t="s">
        <v>738</v>
      </c>
      <c r="F1236" s="59" t="s">
        <v>451</v>
      </c>
      <c r="G1236" s="61">
        <v>147474</v>
      </c>
      <c r="H1236" s="123">
        <f t="shared" si="19"/>
        <v>30.029627668780989</v>
      </c>
    </row>
    <row r="1237" spans="1:8">
      <c r="A1237" s="58">
        <v>395750201142</v>
      </c>
      <c r="B1237" s="59" t="s">
        <v>3951</v>
      </c>
      <c r="C1237" s="60" t="s">
        <v>3952</v>
      </c>
      <c r="D1237" s="60" t="s">
        <v>2023</v>
      </c>
      <c r="E1237" s="60" t="s">
        <v>738</v>
      </c>
      <c r="F1237" s="59" t="s">
        <v>451</v>
      </c>
      <c r="G1237" s="61">
        <v>147474</v>
      </c>
      <c r="H1237" s="123">
        <f t="shared" si="19"/>
        <v>30.029627668780989</v>
      </c>
    </row>
    <row r="1238" spans="1:8">
      <c r="A1238" s="58">
        <v>395750300132</v>
      </c>
      <c r="B1238" s="59" t="s">
        <v>3953</v>
      </c>
      <c r="C1238" s="60" t="s">
        <v>3082</v>
      </c>
      <c r="D1238" s="60" t="s">
        <v>2698</v>
      </c>
      <c r="E1238" s="60" t="s">
        <v>738</v>
      </c>
      <c r="F1238" s="59" t="s">
        <v>451</v>
      </c>
      <c r="G1238" s="61">
        <v>147474</v>
      </c>
      <c r="H1238" s="123">
        <f t="shared" si="19"/>
        <v>30.029627668780989</v>
      </c>
    </row>
    <row r="1239" spans="1:8">
      <c r="A1239" s="58">
        <v>395770800484</v>
      </c>
      <c r="B1239" s="59" t="s">
        <v>3954</v>
      </c>
      <c r="C1239" s="60" t="s">
        <v>3955</v>
      </c>
      <c r="D1239" s="60" t="s">
        <v>3279</v>
      </c>
      <c r="E1239" s="60" t="s">
        <v>738</v>
      </c>
      <c r="F1239" s="59" t="s">
        <v>451</v>
      </c>
      <c r="G1239" s="61">
        <v>147474</v>
      </c>
      <c r="H1239" s="123">
        <f t="shared" si="19"/>
        <v>30.029627668780989</v>
      </c>
    </row>
    <row r="1240" spans="1:8">
      <c r="A1240" s="58">
        <v>395770800506</v>
      </c>
      <c r="B1240" s="59" t="s">
        <v>3956</v>
      </c>
      <c r="C1240" s="60" t="s">
        <v>3957</v>
      </c>
      <c r="D1240" s="60" t="s">
        <v>3276</v>
      </c>
      <c r="E1240" s="60" t="s">
        <v>738</v>
      </c>
      <c r="F1240" s="59" t="s">
        <v>451</v>
      </c>
      <c r="G1240" s="61">
        <v>147474</v>
      </c>
      <c r="H1240" s="123">
        <f t="shared" si="19"/>
        <v>30.029627668780989</v>
      </c>
    </row>
    <row r="1241" spans="1:8">
      <c r="A1241" s="58">
        <v>395770800514</v>
      </c>
      <c r="B1241" s="59" t="s">
        <v>3958</v>
      </c>
      <c r="C1241" s="60" t="s">
        <v>1088</v>
      </c>
      <c r="D1241" s="60" t="s">
        <v>3959</v>
      </c>
      <c r="E1241" s="60" t="s">
        <v>738</v>
      </c>
      <c r="F1241" s="59" t="s">
        <v>451</v>
      </c>
      <c r="G1241" s="61">
        <v>147474</v>
      </c>
      <c r="H1241" s="123">
        <f t="shared" si="19"/>
        <v>30.029627668780989</v>
      </c>
    </row>
    <row r="1242" spans="1:8">
      <c r="A1242" s="58">
        <v>395770800701</v>
      </c>
      <c r="B1242" s="59" t="s">
        <v>3960</v>
      </c>
      <c r="C1242" s="60" t="s">
        <v>2019</v>
      </c>
      <c r="D1242" s="60" t="s">
        <v>3181</v>
      </c>
      <c r="E1242" s="60" t="s">
        <v>738</v>
      </c>
      <c r="F1242" s="59" t="s">
        <v>451</v>
      </c>
      <c r="G1242" s="61">
        <v>147474</v>
      </c>
      <c r="H1242" s="123">
        <f t="shared" si="19"/>
        <v>30.029627668780989</v>
      </c>
    </row>
    <row r="1243" spans="1:8">
      <c r="A1243" s="58">
        <v>395770802355</v>
      </c>
      <c r="B1243" s="59" t="s">
        <v>3961</v>
      </c>
      <c r="C1243" s="60" t="s">
        <v>3308</v>
      </c>
      <c r="D1243" s="60" t="s">
        <v>3962</v>
      </c>
      <c r="E1243" s="60" t="s">
        <v>753</v>
      </c>
      <c r="F1243" s="59" t="s">
        <v>487</v>
      </c>
      <c r="G1243" s="61">
        <v>147474</v>
      </c>
      <c r="H1243" s="123">
        <f t="shared" si="19"/>
        <v>30.029627668780989</v>
      </c>
    </row>
    <row r="1244" spans="1:8">
      <c r="A1244" s="58">
        <v>395770803220</v>
      </c>
      <c r="B1244" s="59" t="s">
        <v>3963</v>
      </c>
      <c r="C1244" s="60" t="s">
        <v>3714</v>
      </c>
      <c r="D1244" s="60" t="s">
        <v>3715</v>
      </c>
      <c r="E1244" s="60" t="s">
        <v>753</v>
      </c>
      <c r="F1244" s="59" t="s">
        <v>487</v>
      </c>
      <c r="G1244" s="61">
        <v>147474</v>
      </c>
      <c r="H1244" s="123">
        <f t="shared" si="19"/>
        <v>30.029627668780989</v>
      </c>
    </row>
    <row r="1245" spans="1:8">
      <c r="A1245" s="58">
        <v>395931112826</v>
      </c>
      <c r="B1245" s="59" t="s">
        <v>3964</v>
      </c>
      <c r="C1245" s="60" t="s">
        <v>3965</v>
      </c>
      <c r="D1245" s="60" t="s">
        <v>3966</v>
      </c>
      <c r="E1245" s="60" t="s">
        <v>753</v>
      </c>
      <c r="F1245" s="59" t="s">
        <v>451</v>
      </c>
      <c r="G1245" s="61">
        <v>147474</v>
      </c>
      <c r="H1245" s="123">
        <f t="shared" si="19"/>
        <v>30.029627668780989</v>
      </c>
    </row>
    <row r="1246" spans="1:8">
      <c r="A1246" s="58">
        <v>395940251383</v>
      </c>
      <c r="B1246" s="59" t="s">
        <v>3967</v>
      </c>
      <c r="C1246" s="60" t="s">
        <v>3968</v>
      </c>
      <c r="D1246" s="60" t="s">
        <v>3969</v>
      </c>
      <c r="E1246" s="60" t="s">
        <v>753</v>
      </c>
      <c r="F1246" s="59" t="s">
        <v>487</v>
      </c>
      <c r="G1246" s="61">
        <v>147474</v>
      </c>
      <c r="H1246" s="123">
        <f t="shared" si="19"/>
        <v>30.029627668780989</v>
      </c>
    </row>
    <row r="1247" spans="1:8">
      <c r="A1247" s="58">
        <v>395960211434</v>
      </c>
      <c r="B1247" s="59" t="s">
        <v>3970</v>
      </c>
      <c r="C1247" s="60" t="s">
        <v>3971</v>
      </c>
      <c r="D1247" s="60" t="s">
        <v>3972</v>
      </c>
      <c r="E1247" s="60" t="s">
        <v>738</v>
      </c>
      <c r="F1247" s="59" t="s">
        <v>451</v>
      </c>
      <c r="G1247" s="61">
        <v>147474</v>
      </c>
      <c r="H1247" s="123">
        <f t="shared" si="19"/>
        <v>30.029627668780989</v>
      </c>
    </row>
    <row r="1248" spans="1:8">
      <c r="A1248" s="58">
        <v>395960910294</v>
      </c>
      <c r="B1248" s="59" t="s">
        <v>3973</v>
      </c>
      <c r="C1248" s="60" t="s">
        <v>3974</v>
      </c>
      <c r="D1248" s="60" t="s">
        <v>3975</v>
      </c>
      <c r="E1248" s="60" t="s">
        <v>753</v>
      </c>
      <c r="F1248" s="59" t="s">
        <v>487</v>
      </c>
      <c r="G1248" s="61">
        <v>147474</v>
      </c>
      <c r="H1248" s="123">
        <f t="shared" si="19"/>
        <v>30.029627668780989</v>
      </c>
    </row>
    <row r="1249" spans="1:8">
      <c r="A1249" s="58">
        <v>395961210083</v>
      </c>
      <c r="B1249" s="59" t="s">
        <v>3976</v>
      </c>
      <c r="C1249" s="60" t="s">
        <v>3977</v>
      </c>
      <c r="D1249" s="60" t="s">
        <v>2692</v>
      </c>
      <c r="E1249" s="60" t="s">
        <v>738</v>
      </c>
      <c r="F1249" s="59" t="s">
        <v>451</v>
      </c>
      <c r="G1249" s="61">
        <v>147474</v>
      </c>
      <c r="H1249" s="123">
        <f t="shared" si="19"/>
        <v>30.029627668780989</v>
      </c>
    </row>
    <row r="1250" spans="1:8">
      <c r="A1250" s="58">
        <v>395980520174</v>
      </c>
      <c r="B1250" s="59" t="s">
        <v>3978</v>
      </c>
      <c r="C1250" s="60" t="s">
        <v>3915</v>
      </c>
      <c r="D1250" s="60" t="s">
        <v>3979</v>
      </c>
      <c r="E1250" s="60" t="s">
        <v>753</v>
      </c>
      <c r="F1250" s="59" t="s">
        <v>451</v>
      </c>
      <c r="G1250" s="61">
        <v>147474</v>
      </c>
      <c r="H1250" s="123">
        <f t="shared" si="19"/>
        <v>30.029627668780989</v>
      </c>
    </row>
    <row r="1251" spans="1:8">
      <c r="A1251" s="58">
        <v>395990422006</v>
      </c>
      <c r="B1251" s="59" t="s">
        <v>3980</v>
      </c>
      <c r="C1251" s="60" t="s">
        <v>3981</v>
      </c>
      <c r="D1251" s="60" t="s">
        <v>3982</v>
      </c>
      <c r="E1251" s="60" t="s">
        <v>753</v>
      </c>
      <c r="F1251" s="59" t="s">
        <v>487</v>
      </c>
      <c r="G1251" s="61">
        <v>147474</v>
      </c>
      <c r="H1251" s="123">
        <f t="shared" si="19"/>
        <v>30.029627668780989</v>
      </c>
    </row>
    <row r="1252" spans="1:8">
      <c r="A1252" s="58">
        <v>396000900762</v>
      </c>
      <c r="B1252" s="59" t="s">
        <v>369</v>
      </c>
      <c r="C1252" s="60" t="s">
        <v>3983</v>
      </c>
      <c r="D1252" s="60" t="s">
        <v>3984</v>
      </c>
      <c r="E1252" s="60" t="s">
        <v>450</v>
      </c>
      <c r="F1252" s="59" t="s">
        <v>451</v>
      </c>
      <c r="G1252" s="61">
        <v>147474</v>
      </c>
      <c r="H1252" s="123">
        <f t="shared" si="19"/>
        <v>30.029627668780989</v>
      </c>
    </row>
    <row r="1253" spans="1:8">
      <c r="A1253" s="58">
        <v>396060702803</v>
      </c>
      <c r="B1253" s="59" t="s">
        <v>273</v>
      </c>
      <c r="C1253" s="60" t="s">
        <v>3985</v>
      </c>
      <c r="D1253" s="60" t="s">
        <v>3986</v>
      </c>
      <c r="E1253" s="60" t="s">
        <v>450</v>
      </c>
      <c r="F1253" s="59" t="s">
        <v>451</v>
      </c>
      <c r="G1253" s="61">
        <v>147474</v>
      </c>
      <c r="H1253" s="123">
        <f t="shared" si="19"/>
        <v>30.029627668780989</v>
      </c>
    </row>
    <row r="1254" spans="1:8">
      <c r="A1254" s="58">
        <v>396080200855</v>
      </c>
      <c r="B1254" s="59" t="s">
        <v>263</v>
      </c>
      <c r="C1254" s="60" t="s">
        <v>3987</v>
      </c>
      <c r="D1254" s="60" t="s">
        <v>3988</v>
      </c>
      <c r="E1254" s="60" t="s">
        <v>450</v>
      </c>
      <c r="F1254" s="59" t="s">
        <v>487</v>
      </c>
      <c r="G1254" s="61">
        <v>147474</v>
      </c>
      <c r="H1254" s="123">
        <f t="shared" si="19"/>
        <v>30.029627668780989</v>
      </c>
    </row>
    <row r="1255" spans="1:8">
      <c r="A1255" s="58">
        <v>396080501316</v>
      </c>
      <c r="B1255" s="59" t="s">
        <v>358</v>
      </c>
      <c r="C1255" s="60" t="s">
        <v>3989</v>
      </c>
      <c r="D1255" s="60" t="s">
        <v>3990</v>
      </c>
      <c r="E1255" s="60" t="s">
        <v>450</v>
      </c>
      <c r="F1255" s="59" t="s">
        <v>487</v>
      </c>
      <c r="G1255" s="61">
        <v>147474</v>
      </c>
      <c r="H1255" s="123">
        <f t="shared" si="19"/>
        <v>30.029627668780989</v>
      </c>
    </row>
    <row r="1256" spans="1:8">
      <c r="A1256" s="58">
        <v>396090801385</v>
      </c>
      <c r="B1256" s="59" t="s">
        <v>343</v>
      </c>
      <c r="C1256" s="60" t="s">
        <v>3991</v>
      </c>
      <c r="D1256" s="60" t="s">
        <v>3325</v>
      </c>
      <c r="E1256" s="60" t="s">
        <v>450</v>
      </c>
      <c r="F1256" s="59" t="s">
        <v>451</v>
      </c>
      <c r="G1256" s="61">
        <v>147474</v>
      </c>
      <c r="H1256" s="123">
        <f t="shared" si="19"/>
        <v>30.029627668780989</v>
      </c>
    </row>
    <row r="1257" spans="1:8">
      <c r="A1257" s="58">
        <v>396100900166</v>
      </c>
      <c r="B1257" s="59" t="s">
        <v>309</v>
      </c>
      <c r="C1257" s="60" t="s">
        <v>3992</v>
      </c>
      <c r="D1257" s="60" t="s">
        <v>3993</v>
      </c>
      <c r="E1257" s="60" t="s">
        <v>450</v>
      </c>
      <c r="F1257" s="59" t="s">
        <v>487</v>
      </c>
      <c r="G1257" s="61">
        <v>147474</v>
      </c>
      <c r="H1257" s="123">
        <f t="shared" si="19"/>
        <v>30.029627668780989</v>
      </c>
    </row>
    <row r="1258" spans="1:8">
      <c r="A1258" s="58">
        <v>396110101725</v>
      </c>
      <c r="B1258" s="59" t="s">
        <v>432</v>
      </c>
      <c r="C1258" s="60" t="s">
        <v>3994</v>
      </c>
      <c r="D1258" s="60" t="s">
        <v>3995</v>
      </c>
      <c r="E1258" s="60" t="s">
        <v>3996</v>
      </c>
      <c r="F1258" s="59" t="s">
        <v>487</v>
      </c>
      <c r="G1258" s="61">
        <v>147474</v>
      </c>
      <c r="H1258" s="123">
        <f t="shared" si="19"/>
        <v>30.029627668780989</v>
      </c>
    </row>
    <row r="1259" spans="1:8">
      <c r="A1259" s="58">
        <v>396130400869</v>
      </c>
      <c r="B1259" s="59" t="s">
        <v>396</v>
      </c>
      <c r="C1259" s="60" t="s">
        <v>1458</v>
      </c>
      <c r="D1259" s="60" t="s">
        <v>3504</v>
      </c>
      <c r="E1259" s="60" t="s">
        <v>450</v>
      </c>
      <c r="F1259" s="59" t="s">
        <v>451</v>
      </c>
      <c r="G1259" s="61">
        <v>147474</v>
      </c>
      <c r="H1259" s="123">
        <f t="shared" si="19"/>
        <v>30.029627668780989</v>
      </c>
    </row>
    <row r="1260" spans="1:8">
      <c r="A1260" s="58">
        <v>396140701409</v>
      </c>
      <c r="B1260" s="59" t="s">
        <v>339</v>
      </c>
      <c r="C1260" s="60" t="s">
        <v>3997</v>
      </c>
      <c r="D1260" s="60" t="s">
        <v>3998</v>
      </c>
      <c r="E1260" s="60" t="s">
        <v>450</v>
      </c>
      <c r="F1260" s="59" t="s">
        <v>487</v>
      </c>
      <c r="G1260" s="61">
        <v>147474</v>
      </c>
      <c r="H1260" s="123">
        <f t="shared" si="19"/>
        <v>30.029627668780989</v>
      </c>
    </row>
    <row r="1261" spans="1:8">
      <c r="A1261" s="58">
        <v>396140800776</v>
      </c>
      <c r="B1261" s="59" t="s">
        <v>409</v>
      </c>
      <c r="C1261" s="60" t="s">
        <v>3999</v>
      </c>
      <c r="D1261" s="60" t="s">
        <v>4000</v>
      </c>
      <c r="E1261" s="60" t="s">
        <v>450</v>
      </c>
      <c r="F1261" s="59" t="s">
        <v>451</v>
      </c>
      <c r="G1261" s="61">
        <v>147474</v>
      </c>
      <c r="H1261" s="123">
        <f t="shared" si="19"/>
        <v>30.029627668780989</v>
      </c>
    </row>
    <row r="1262" spans="1:8">
      <c r="A1262" s="58">
        <v>396150301671</v>
      </c>
      <c r="B1262" s="59" t="s">
        <v>412</v>
      </c>
      <c r="C1262" s="60" t="s">
        <v>4001</v>
      </c>
      <c r="D1262" s="60" t="s">
        <v>4002</v>
      </c>
      <c r="E1262" s="60" t="s">
        <v>450</v>
      </c>
      <c r="F1262" s="59" t="s">
        <v>451</v>
      </c>
      <c r="G1262" s="61">
        <v>147474</v>
      </c>
      <c r="H1262" s="123">
        <f t="shared" si="19"/>
        <v>30.029627668780989</v>
      </c>
    </row>
    <row r="1263" spans="1:8">
      <c r="A1263" s="58">
        <v>396160200899</v>
      </c>
      <c r="B1263" s="59" t="s">
        <v>622</v>
      </c>
      <c r="C1263" s="60" t="s">
        <v>158</v>
      </c>
      <c r="D1263" s="60" t="s">
        <v>623</v>
      </c>
      <c r="E1263" s="60" t="s">
        <v>450</v>
      </c>
      <c r="F1263" s="59" t="s">
        <v>451</v>
      </c>
      <c r="G1263" s="61">
        <v>147474</v>
      </c>
      <c r="H1263" s="123">
        <f t="shared" si="19"/>
        <v>30.029627668780989</v>
      </c>
    </row>
    <row r="1264" spans="1:8">
      <c r="A1264" s="58">
        <v>396161000206</v>
      </c>
      <c r="B1264" s="59" t="s">
        <v>140</v>
      </c>
      <c r="C1264" s="60" t="s">
        <v>522</v>
      </c>
      <c r="D1264" s="60" t="s">
        <v>523</v>
      </c>
      <c r="E1264" s="60" t="s">
        <v>450</v>
      </c>
      <c r="F1264" s="59" t="s">
        <v>451</v>
      </c>
      <c r="G1264" s="61">
        <v>147474</v>
      </c>
      <c r="H1264" s="123">
        <f t="shared" si="19"/>
        <v>30.029627668780989</v>
      </c>
    </row>
    <row r="1265" spans="1:8">
      <c r="A1265" s="58">
        <v>396161000524</v>
      </c>
      <c r="B1265" s="59" t="s">
        <v>20</v>
      </c>
      <c r="C1265" s="60" t="s">
        <v>4003</v>
      </c>
      <c r="D1265" s="60" t="s">
        <v>4004</v>
      </c>
      <c r="E1265" s="60" t="s">
        <v>450</v>
      </c>
      <c r="F1265" s="59" t="s">
        <v>451</v>
      </c>
      <c r="G1265" s="61">
        <v>147474</v>
      </c>
      <c r="H1265" s="123">
        <f t="shared" si="19"/>
        <v>30.029627668780989</v>
      </c>
    </row>
    <row r="1266" spans="1:8">
      <c r="A1266" s="58">
        <v>396191000316</v>
      </c>
      <c r="B1266" s="59" t="s">
        <v>559</v>
      </c>
      <c r="C1266" s="60" t="s">
        <v>557</v>
      </c>
      <c r="D1266" s="60" t="s">
        <v>558</v>
      </c>
      <c r="E1266" s="60" t="s">
        <v>450</v>
      </c>
      <c r="F1266" s="59" t="s">
        <v>451</v>
      </c>
      <c r="G1266" s="61">
        <v>147474</v>
      </c>
      <c r="H1266" s="123">
        <f t="shared" si="19"/>
        <v>30.029627668780989</v>
      </c>
    </row>
    <row r="1267" spans="1:8">
      <c r="A1267" s="58">
        <v>396740914104</v>
      </c>
      <c r="B1267" s="59" t="s">
        <v>142</v>
      </c>
      <c r="C1267" s="60" t="s">
        <v>4005</v>
      </c>
      <c r="D1267" s="60" t="s">
        <v>4006</v>
      </c>
      <c r="E1267" s="60" t="s">
        <v>450</v>
      </c>
      <c r="F1267" s="59" t="s">
        <v>451</v>
      </c>
      <c r="G1267" s="61">
        <v>147474</v>
      </c>
      <c r="H1267" s="123">
        <f t="shared" si="19"/>
        <v>30.029627668780989</v>
      </c>
    </row>
    <row r="1268" spans="1:8">
      <c r="A1268" s="58">
        <v>396740914783</v>
      </c>
      <c r="B1268" s="59" t="s">
        <v>262</v>
      </c>
      <c r="C1268" s="60" t="s">
        <v>4007</v>
      </c>
      <c r="D1268" s="60" t="s">
        <v>4008</v>
      </c>
      <c r="E1268" s="60" t="s">
        <v>450</v>
      </c>
      <c r="F1268" s="59" t="s">
        <v>451</v>
      </c>
      <c r="G1268" s="61">
        <v>147474</v>
      </c>
      <c r="H1268" s="123">
        <f t="shared" si="19"/>
        <v>30.029627668780989</v>
      </c>
    </row>
    <row r="1269" spans="1:8">
      <c r="A1269" s="58">
        <v>396750300830</v>
      </c>
      <c r="B1269" s="59" t="s">
        <v>268</v>
      </c>
      <c r="C1269" s="60" t="s">
        <v>4009</v>
      </c>
      <c r="D1269" s="60" t="s">
        <v>4010</v>
      </c>
      <c r="E1269" s="60" t="s">
        <v>450</v>
      </c>
      <c r="F1269" s="59" t="s">
        <v>451</v>
      </c>
      <c r="G1269" s="61">
        <v>147474</v>
      </c>
      <c r="H1269" s="123">
        <f t="shared" si="19"/>
        <v>30.029627668780989</v>
      </c>
    </row>
    <row r="1270" spans="1:8">
      <c r="A1270" s="58">
        <v>396750301372</v>
      </c>
      <c r="B1270" s="59" t="s">
        <v>355</v>
      </c>
      <c r="C1270" s="60" t="s">
        <v>4011</v>
      </c>
      <c r="D1270" s="60" t="s">
        <v>4012</v>
      </c>
      <c r="E1270" s="60" t="s">
        <v>450</v>
      </c>
      <c r="F1270" s="59" t="s">
        <v>487</v>
      </c>
      <c r="G1270" s="61">
        <v>147474</v>
      </c>
      <c r="H1270" s="123">
        <f t="shared" si="19"/>
        <v>30.029627668780989</v>
      </c>
    </row>
    <row r="1271" spans="1:8">
      <c r="A1271" s="58">
        <v>396761202813</v>
      </c>
      <c r="B1271" s="59" t="s">
        <v>62</v>
      </c>
      <c r="C1271" s="60" t="s">
        <v>4013</v>
      </c>
      <c r="D1271" s="60" t="s">
        <v>2936</v>
      </c>
      <c r="E1271" s="60" t="s">
        <v>450</v>
      </c>
      <c r="F1271" s="59" t="s">
        <v>451</v>
      </c>
      <c r="G1271" s="61">
        <v>147474</v>
      </c>
      <c r="H1271" s="123">
        <f t="shared" si="19"/>
        <v>30.029627668780989</v>
      </c>
    </row>
    <row r="1272" spans="1:8">
      <c r="A1272" s="58">
        <v>396761203771</v>
      </c>
      <c r="B1272" s="59" t="s">
        <v>61</v>
      </c>
      <c r="C1272" s="60" t="s">
        <v>2943</v>
      </c>
      <c r="D1272" s="60" t="s">
        <v>2944</v>
      </c>
      <c r="E1272" s="60" t="s">
        <v>450</v>
      </c>
      <c r="F1272" s="59" t="s">
        <v>451</v>
      </c>
      <c r="G1272" s="61">
        <v>147474</v>
      </c>
      <c r="H1272" s="123">
        <f t="shared" si="19"/>
        <v>30.029627668780989</v>
      </c>
    </row>
    <row r="1273" spans="1:8">
      <c r="A1273" s="58">
        <v>396920520401</v>
      </c>
      <c r="B1273" s="59" t="s">
        <v>218</v>
      </c>
      <c r="C1273" s="60" t="s">
        <v>4014</v>
      </c>
      <c r="D1273" s="60" t="s">
        <v>4015</v>
      </c>
      <c r="E1273" s="60" t="s">
        <v>450</v>
      </c>
      <c r="F1273" s="59" t="s">
        <v>451</v>
      </c>
      <c r="G1273" s="61">
        <v>147474</v>
      </c>
      <c r="H1273" s="123">
        <f t="shared" si="19"/>
        <v>30.029627668780989</v>
      </c>
    </row>
    <row r="1274" spans="1:8">
      <c r="A1274" s="58">
        <v>396960450079</v>
      </c>
      <c r="B1274" s="59" t="s">
        <v>304</v>
      </c>
      <c r="C1274" s="60" t="s">
        <v>4016</v>
      </c>
      <c r="D1274" s="60" t="s">
        <v>4017</v>
      </c>
      <c r="E1274" s="60" t="s">
        <v>450</v>
      </c>
      <c r="F1274" s="59" t="s">
        <v>487</v>
      </c>
      <c r="G1274" s="61">
        <v>147474</v>
      </c>
      <c r="H1274" s="123">
        <f t="shared" si="19"/>
        <v>30.029627668780989</v>
      </c>
    </row>
    <row r="1275" spans="1:8">
      <c r="A1275" s="58">
        <v>396971151359</v>
      </c>
      <c r="B1275" s="59" t="s">
        <v>175</v>
      </c>
      <c r="C1275" s="60" t="s">
        <v>158</v>
      </c>
      <c r="D1275" s="60" t="s">
        <v>4018</v>
      </c>
      <c r="E1275" s="60" t="s">
        <v>450</v>
      </c>
      <c r="F1275" s="59" t="s">
        <v>451</v>
      </c>
      <c r="G1275" s="61">
        <v>147474</v>
      </c>
      <c r="H1275" s="123">
        <f t="shared" si="19"/>
        <v>30.029627668780989</v>
      </c>
    </row>
    <row r="1276" spans="1:8">
      <c r="A1276" s="58">
        <v>396980351379</v>
      </c>
      <c r="B1276" s="59" t="s">
        <v>356</v>
      </c>
      <c r="C1276" s="60" t="s">
        <v>4019</v>
      </c>
      <c r="D1276" s="60" t="s">
        <v>4020</v>
      </c>
      <c r="E1276" s="60" t="s">
        <v>450</v>
      </c>
      <c r="F1276" s="59" t="s">
        <v>451</v>
      </c>
      <c r="G1276" s="61">
        <v>147474</v>
      </c>
      <c r="H1276" s="123">
        <f t="shared" si="19"/>
        <v>30.029627668780989</v>
      </c>
    </row>
    <row r="1277" spans="1:8">
      <c r="A1277" s="58">
        <v>396990204781</v>
      </c>
      <c r="B1277" s="59" t="s">
        <v>143</v>
      </c>
      <c r="C1277" s="60" t="s">
        <v>4021</v>
      </c>
      <c r="D1277" s="60" t="s">
        <v>4022</v>
      </c>
      <c r="E1277" s="60" t="s">
        <v>450</v>
      </c>
      <c r="F1277" s="59" t="s">
        <v>451</v>
      </c>
      <c r="G1277" s="61">
        <v>147474</v>
      </c>
      <c r="H1277" s="123">
        <f t="shared" si="19"/>
        <v>30.029627668780989</v>
      </c>
    </row>
    <row r="1278" spans="1:8">
      <c r="A1278" s="58">
        <v>396991006185</v>
      </c>
      <c r="B1278" s="59" t="s">
        <v>297</v>
      </c>
      <c r="C1278" s="60" t="s">
        <v>4023</v>
      </c>
      <c r="D1278" s="60" t="s">
        <v>4024</v>
      </c>
      <c r="E1278" s="60" t="s">
        <v>450</v>
      </c>
      <c r="F1278" s="59" t="s">
        <v>451</v>
      </c>
      <c r="G1278" s="61">
        <v>147474</v>
      </c>
      <c r="H1278" s="123">
        <f t="shared" si="19"/>
        <v>30.029627668780989</v>
      </c>
    </row>
    <row r="1279" spans="1:8">
      <c r="A1279" s="58">
        <v>398000805908</v>
      </c>
      <c r="B1279" s="59" t="s">
        <v>4025</v>
      </c>
      <c r="C1279" s="60" t="s">
        <v>4026</v>
      </c>
      <c r="D1279" s="60" t="s">
        <v>4027</v>
      </c>
      <c r="E1279" s="60" t="s">
        <v>4028</v>
      </c>
      <c r="F1279" s="59" t="s">
        <v>451</v>
      </c>
      <c r="G1279" s="61">
        <v>147474</v>
      </c>
      <c r="H1279" s="123">
        <f t="shared" si="19"/>
        <v>30.029627668780989</v>
      </c>
    </row>
    <row r="1280" spans="1:8">
      <c r="A1280" s="58">
        <v>398021201191</v>
      </c>
      <c r="B1280" s="59" t="s">
        <v>4029</v>
      </c>
      <c r="C1280" s="60" t="s">
        <v>2947</v>
      </c>
      <c r="D1280" s="60" t="s">
        <v>2948</v>
      </c>
      <c r="E1280" s="60" t="s">
        <v>753</v>
      </c>
      <c r="F1280" s="59" t="s">
        <v>451</v>
      </c>
      <c r="G1280" s="61">
        <v>147474</v>
      </c>
      <c r="H1280" s="123">
        <f t="shared" si="19"/>
        <v>30.029627668780989</v>
      </c>
    </row>
    <row r="1281" spans="1:8">
      <c r="A1281" s="58">
        <v>398060200801</v>
      </c>
      <c r="B1281" s="59" t="s">
        <v>4030</v>
      </c>
      <c r="C1281" s="60" t="s">
        <v>4031</v>
      </c>
      <c r="D1281" s="60" t="s">
        <v>4032</v>
      </c>
      <c r="E1281" s="60" t="s">
        <v>2047</v>
      </c>
      <c r="F1281" s="59" t="s">
        <v>451</v>
      </c>
      <c r="G1281" s="61">
        <v>147474</v>
      </c>
      <c r="H1281" s="123">
        <f t="shared" si="19"/>
        <v>30.029627668780989</v>
      </c>
    </row>
    <row r="1282" spans="1:8">
      <c r="A1282" s="58">
        <v>398111200665</v>
      </c>
      <c r="B1282" s="59" t="s">
        <v>4033</v>
      </c>
      <c r="C1282" s="60" t="s">
        <v>4034</v>
      </c>
      <c r="D1282" s="60" t="s">
        <v>4035</v>
      </c>
      <c r="E1282" s="60" t="s">
        <v>2233</v>
      </c>
      <c r="F1282" s="59" t="s">
        <v>451</v>
      </c>
      <c r="G1282" s="61">
        <v>147474</v>
      </c>
      <c r="H1282" s="123">
        <f t="shared" ref="H1282:H1345" si="20">G1282/4910.95</f>
        <v>30.029627668780989</v>
      </c>
    </row>
    <row r="1283" spans="1:8">
      <c r="A1283" s="58">
        <v>398141100266</v>
      </c>
      <c r="B1283" s="59" t="s">
        <v>4036</v>
      </c>
      <c r="C1283" s="60" t="s">
        <v>4037</v>
      </c>
      <c r="D1283" s="60" t="s">
        <v>4038</v>
      </c>
      <c r="E1283" s="60" t="s">
        <v>2233</v>
      </c>
      <c r="F1283" s="59" t="s">
        <v>451</v>
      </c>
      <c r="G1283" s="61">
        <v>147474</v>
      </c>
      <c r="H1283" s="123">
        <f t="shared" si="20"/>
        <v>30.029627668780989</v>
      </c>
    </row>
    <row r="1284" spans="1:8">
      <c r="A1284" s="58">
        <v>398150700535</v>
      </c>
      <c r="B1284" s="59" t="s">
        <v>4039</v>
      </c>
      <c r="C1284" s="60" t="s">
        <v>2674</v>
      </c>
      <c r="D1284" s="60" t="s">
        <v>4040</v>
      </c>
      <c r="E1284" s="60" t="s">
        <v>753</v>
      </c>
      <c r="F1284" s="59" t="s">
        <v>451</v>
      </c>
      <c r="G1284" s="61">
        <v>147474</v>
      </c>
      <c r="H1284" s="123">
        <f t="shared" si="20"/>
        <v>30.029627668780989</v>
      </c>
    </row>
    <row r="1285" spans="1:8">
      <c r="A1285" s="58">
        <v>398170501407</v>
      </c>
      <c r="B1285" s="59" t="s">
        <v>4041</v>
      </c>
      <c r="C1285" s="60" t="s">
        <v>4042</v>
      </c>
      <c r="D1285" s="60" t="s">
        <v>4043</v>
      </c>
      <c r="E1285" s="60" t="s">
        <v>2826</v>
      </c>
      <c r="F1285" s="59" t="s">
        <v>451</v>
      </c>
      <c r="G1285" s="61">
        <v>147474</v>
      </c>
      <c r="H1285" s="123">
        <f t="shared" si="20"/>
        <v>30.029627668780989</v>
      </c>
    </row>
    <row r="1286" spans="1:8">
      <c r="A1286" s="58">
        <v>398180300612</v>
      </c>
      <c r="B1286" s="59" t="s">
        <v>4044</v>
      </c>
      <c r="C1286" s="60" t="s">
        <v>4045</v>
      </c>
      <c r="D1286" s="60" t="s">
        <v>4046</v>
      </c>
      <c r="E1286" s="60" t="s">
        <v>2743</v>
      </c>
      <c r="F1286" s="59" t="s">
        <v>487</v>
      </c>
      <c r="G1286" s="61">
        <v>147474</v>
      </c>
      <c r="H1286" s="123">
        <f t="shared" si="20"/>
        <v>30.029627668780989</v>
      </c>
    </row>
    <row r="1287" spans="1:8">
      <c r="A1287" s="58">
        <v>398921000476</v>
      </c>
      <c r="B1287" s="59" t="s">
        <v>4047</v>
      </c>
      <c r="C1287" s="60" t="s">
        <v>4048</v>
      </c>
      <c r="D1287" s="60" t="s">
        <v>4049</v>
      </c>
      <c r="E1287" s="60" t="s">
        <v>753</v>
      </c>
      <c r="F1287" s="59" t="s">
        <v>451</v>
      </c>
      <c r="G1287" s="61">
        <v>147474</v>
      </c>
      <c r="H1287" s="123">
        <f t="shared" si="20"/>
        <v>30.029627668780989</v>
      </c>
    </row>
    <row r="1288" spans="1:8">
      <c r="A1288" s="58">
        <v>398981010993</v>
      </c>
      <c r="B1288" s="59" t="s">
        <v>4050</v>
      </c>
      <c r="C1288" s="60" t="s">
        <v>4051</v>
      </c>
      <c r="D1288" s="60" t="s">
        <v>4052</v>
      </c>
      <c r="E1288" s="60" t="s">
        <v>2237</v>
      </c>
      <c r="F1288" s="59" t="s">
        <v>451</v>
      </c>
      <c r="G1288" s="61">
        <v>147474</v>
      </c>
      <c r="H1288" s="123">
        <f t="shared" si="20"/>
        <v>30.029627668780989</v>
      </c>
    </row>
    <row r="1289" spans="1:8">
      <c r="A1289" s="58">
        <v>398990310801</v>
      </c>
      <c r="B1289" s="59" t="s">
        <v>4053</v>
      </c>
      <c r="C1289" s="60" t="s">
        <v>4054</v>
      </c>
      <c r="D1289" s="60" t="s">
        <v>4055</v>
      </c>
      <c r="E1289" s="60" t="s">
        <v>2237</v>
      </c>
      <c r="F1289" s="59" t="s">
        <v>451</v>
      </c>
      <c r="G1289" s="61">
        <v>147474</v>
      </c>
      <c r="H1289" s="123">
        <f t="shared" si="20"/>
        <v>30.029627668780989</v>
      </c>
    </row>
    <row r="1290" spans="1:8">
      <c r="A1290" s="58">
        <v>398991210397</v>
      </c>
      <c r="B1290" s="59" t="s">
        <v>433</v>
      </c>
      <c r="C1290" s="60" t="s">
        <v>4056</v>
      </c>
      <c r="D1290" s="60" t="s">
        <v>4057</v>
      </c>
      <c r="E1290" s="60" t="s">
        <v>753</v>
      </c>
      <c r="F1290" s="59" t="s">
        <v>487</v>
      </c>
      <c r="G1290" s="61">
        <v>147474</v>
      </c>
      <c r="H1290" s="123">
        <f t="shared" si="20"/>
        <v>30.029627668780989</v>
      </c>
    </row>
    <row r="1291" spans="1:8">
      <c r="A1291" s="58">
        <v>399170300271</v>
      </c>
      <c r="B1291" s="59" t="s">
        <v>4058</v>
      </c>
      <c r="C1291" s="60" t="s">
        <v>4059</v>
      </c>
      <c r="D1291" s="60" t="s">
        <v>4060</v>
      </c>
      <c r="E1291" s="60" t="s">
        <v>835</v>
      </c>
      <c r="F1291" s="59" t="s">
        <v>451</v>
      </c>
      <c r="G1291" s="61">
        <v>147474</v>
      </c>
      <c r="H1291" s="123">
        <f t="shared" si="20"/>
        <v>30.029627668780989</v>
      </c>
    </row>
    <row r="1292" spans="1:8">
      <c r="A1292" s="58">
        <v>399170600169</v>
      </c>
      <c r="B1292" s="59" t="s">
        <v>4061</v>
      </c>
      <c r="C1292" s="60" t="s">
        <v>4062</v>
      </c>
      <c r="D1292" s="60" t="s">
        <v>4063</v>
      </c>
      <c r="E1292" s="60" t="s">
        <v>793</v>
      </c>
      <c r="F1292" s="59" t="s">
        <v>487</v>
      </c>
      <c r="G1292" s="61">
        <v>147474</v>
      </c>
      <c r="H1292" s="123">
        <f t="shared" si="20"/>
        <v>30.029627668780989</v>
      </c>
    </row>
    <row r="1293" spans="1:8">
      <c r="A1293" s="58">
        <v>399180500456</v>
      </c>
      <c r="B1293" s="59" t="s">
        <v>4064</v>
      </c>
      <c r="C1293" s="60" t="s">
        <v>1334</v>
      </c>
      <c r="D1293" s="60" t="s">
        <v>4065</v>
      </c>
      <c r="E1293" s="60" t="s">
        <v>793</v>
      </c>
      <c r="F1293" s="59" t="s">
        <v>451</v>
      </c>
      <c r="G1293" s="61">
        <v>147474</v>
      </c>
      <c r="H1293" s="123">
        <f t="shared" si="20"/>
        <v>30.029627668780989</v>
      </c>
    </row>
    <row r="1294" spans="1:8">
      <c r="A1294" s="58">
        <v>399190700283</v>
      </c>
      <c r="B1294" s="59" t="s">
        <v>4066</v>
      </c>
      <c r="C1294" s="60" t="s">
        <v>4067</v>
      </c>
      <c r="D1294" s="60" t="s">
        <v>4068</v>
      </c>
      <c r="E1294" s="60" t="s">
        <v>793</v>
      </c>
      <c r="F1294" s="59" t="s">
        <v>451</v>
      </c>
      <c r="G1294" s="61">
        <v>147474</v>
      </c>
      <c r="H1294" s="123">
        <f t="shared" si="20"/>
        <v>30.029627668780989</v>
      </c>
    </row>
    <row r="1295" spans="1:8">
      <c r="A1295" s="58">
        <v>399950810033</v>
      </c>
      <c r="B1295" s="59" t="s">
        <v>4069</v>
      </c>
      <c r="C1295" s="60" t="s">
        <v>4070</v>
      </c>
      <c r="D1295" s="60" t="s">
        <v>4071</v>
      </c>
      <c r="E1295" s="60" t="s">
        <v>793</v>
      </c>
      <c r="F1295" s="59" t="s">
        <v>487</v>
      </c>
      <c r="G1295" s="61">
        <v>147474</v>
      </c>
      <c r="H1295" s="123">
        <f t="shared" si="20"/>
        <v>30.029627668780989</v>
      </c>
    </row>
    <row r="1296" spans="1:8">
      <c r="A1296" s="58">
        <v>400090206620</v>
      </c>
      <c r="B1296" s="59" t="s">
        <v>4072</v>
      </c>
      <c r="C1296" s="60" t="s">
        <v>4073</v>
      </c>
      <c r="D1296" s="60" t="s">
        <v>4074</v>
      </c>
      <c r="E1296" s="60" t="s">
        <v>726</v>
      </c>
      <c r="F1296" s="59" t="s">
        <v>451</v>
      </c>
      <c r="G1296" s="61">
        <v>147474</v>
      </c>
      <c r="H1296" s="123">
        <f t="shared" si="20"/>
        <v>30.029627668780989</v>
      </c>
    </row>
    <row r="1297" spans="1:8">
      <c r="A1297" s="58">
        <v>400100206551</v>
      </c>
      <c r="B1297" s="59" t="s">
        <v>4075</v>
      </c>
      <c r="C1297" s="60" t="s">
        <v>4076</v>
      </c>
      <c r="D1297" s="60" t="s">
        <v>4077</v>
      </c>
      <c r="E1297" s="60" t="s">
        <v>726</v>
      </c>
      <c r="F1297" s="59" t="s">
        <v>451</v>
      </c>
      <c r="G1297" s="61">
        <v>147474</v>
      </c>
      <c r="H1297" s="123">
        <f t="shared" si="20"/>
        <v>30.029627668780989</v>
      </c>
    </row>
    <row r="1298" spans="1:8">
      <c r="A1298" s="58">
        <v>400120900097</v>
      </c>
      <c r="B1298" s="59" t="s">
        <v>4078</v>
      </c>
      <c r="C1298" s="60" t="s">
        <v>4079</v>
      </c>
      <c r="D1298" s="60" t="s">
        <v>4080</v>
      </c>
      <c r="E1298" s="60" t="s">
        <v>726</v>
      </c>
      <c r="F1298" s="59" t="s">
        <v>451</v>
      </c>
      <c r="G1298" s="61">
        <v>147474</v>
      </c>
      <c r="H1298" s="123">
        <f t="shared" si="20"/>
        <v>30.029627668780989</v>
      </c>
    </row>
    <row r="1299" spans="1:8">
      <c r="A1299" s="58">
        <v>400130302881</v>
      </c>
      <c r="B1299" s="59" t="s">
        <v>4081</v>
      </c>
      <c r="C1299" s="60" t="s">
        <v>4082</v>
      </c>
      <c r="D1299" s="60" t="s">
        <v>4083</v>
      </c>
      <c r="E1299" s="60" t="s">
        <v>726</v>
      </c>
      <c r="F1299" s="59" t="s">
        <v>451</v>
      </c>
      <c r="G1299" s="61">
        <v>147474</v>
      </c>
      <c r="H1299" s="123">
        <f t="shared" si="20"/>
        <v>30.029627668780989</v>
      </c>
    </row>
    <row r="1300" spans="1:8">
      <c r="A1300" s="58">
        <v>400130304034</v>
      </c>
      <c r="B1300" s="59" t="s">
        <v>4084</v>
      </c>
      <c r="C1300" s="60" t="s">
        <v>4085</v>
      </c>
      <c r="D1300" s="60" t="s">
        <v>4086</v>
      </c>
      <c r="E1300" s="60" t="s">
        <v>726</v>
      </c>
      <c r="F1300" s="59" t="s">
        <v>451</v>
      </c>
      <c r="G1300" s="61">
        <v>147474</v>
      </c>
      <c r="H1300" s="123">
        <f t="shared" si="20"/>
        <v>30.029627668780989</v>
      </c>
    </row>
    <row r="1301" spans="1:8">
      <c r="A1301" s="58">
        <v>400150201100</v>
      </c>
      <c r="B1301" s="59" t="s">
        <v>4087</v>
      </c>
      <c r="C1301" s="60" t="s">
        <v>4088</v>
      </c>
      <c r="D1301" s="60" t="s">
        <v>4089</v>
      </c>
      <c r="E1301" s="60" t="s">
        <v>726</v>
      </c>
      <c r="F1301" s="59" t="s">
        <v>451</v>
      </c>
      <c r="G1301" s="61">
        <v>147474</v>
      </c>
      <c r="H1301" s="123">
        <f t="shared" si="20"/>
        <v>30.029627668780989</v>
      </c>
    </row>
    <row r="1302" spans="1:8">
      <c r="A1302" s="58">
        <v>400150803819</v>
      </c>
      <c r="B1302" s="59" t="s">
        <v>4090</v>
      </c>
      <c r="C1302" s="60" t="s">
        <v>4091</v>
      </c>
      <c r="D1302" s="60" t="s">
        <v>4092</v>
      </c>
      <c r="E1302" s="60" t="s">
        <v>726</v>
      </c>
      <c r="F1302" s="59" t="s">
        <v>451</v>
      </c>
      <c r="G1302" s="61">
        <v>147474</v>
      </c>
      <c r="H1302" s="123">
        <f t="shared" si="20"/>
        <v>30.029627668780989</v>
      </c>
    </row>
    <row r="1303" spans="1:8">
      <c r="A1303" s="58">
        <v>400151105783</v>
      </c>
      <c r="B1303" s="59" t="s">
        <v>4093</v>
      </c>
      <c r="C1303" s="60" t="s">
        <v>4094</v>
      </c>
      <c r="D1303" s="60" t="s">
        <v>4095</v>
      </c>
      <c r="E1303" s="60" t="s">
        <v>726</v>
      </c>
      <c r="F1303" s="59" t="s">
        <v>451</v>
      </c>
      <c r="G1303" s="61">
        <v>147474</v>
      </c>
      <c r="H1303" s="123">
        <f t="shared" si="20"/>
        <v>30.029627668780989</v>
      </c>
    </row>
    <row r="1304" spans="1:8">
      <c r="A1304" s="58">
        <v>400160107772</v>
      </c>
      <c r="B1304" s="59" t="s">
        <v>4096</v>
      </c>
      <c r="C1304" s="60" t="s">
        <v>4097</v>
      </c>
      <c r="D1304" s="60" t="s">
        <v>4098</v>
      </c>
      <c r="E1304" s="60" t="s">
        <v>726</v>
      </c>
      <c r="F1304" s="59" t="s">
        <v>451</v>
      </c>
      <c r="G1304" s="61">
        <v>147474</v>
      </c>
      <c r="H1304" s="123">
        <f t="shared" si="20"/>
        <v>30.029627668780989</v>
      </c>
    </row>
    <row r="1305" spans="1:8">
      <c r="A1305" s="58">
        <v>400160109104</v>
      </c>
      <c r="B1305" s="59" t="s">
        <v>4099</v>
      </c>
      <c r="C1305" s="60" t="s">
        <v>4100</v>
      </c>
      <c r="D1305" s="60" t="s">
        <v>4101</v>
      </c>
      <c r="E1305" s="60" t="s">
        <v>726</v>
      </c>
      <c r="F1305" s="59" t="s">
        <v>451</v>
      </c>
      <c r="G1305" s="61">
        <v>147474</v>
      </c>
      <c r="H1305" s="123">
        <f t="shared" si="20"/>
        <v>30.029627668780989</v>
      </c>
    </row>
    <row r="1306" spans="1:8">
      <c r="A1306" s="58">
        <v>400160800729</v>
      </c>
      <c r="B1306" s="59" t="s">
        <v>4102</v>
      </c>
      <c r="C1306" s="60" t="s">
        <v>4103</v>
      </c>
      <c r="D1306" s="60" t="s">
        <v>4104</v>
      </c>
      <c r="E1306" s="60" t="s">
        <v>726</v>
      </c>
      <c r="F1306" s="59" t="s">
        <v>451</v>
      </c>
      <c r="G1306" s="61">
        <v>147474</v>
      </c>
      <c r="H1306" s="123">
        <f t="shared" si="20"/>
        <v>30.029627668780989</v>
      </c>
    </row>
    <row r="1307" spans="1:8">
      <c r="A1307" s="58">
        <v>400161103797</v>
      </c>
      <c r="B1307" s="59" t="s">
        <v>4105</v>
      </c>
      <c r="C1307" s="60" t="s">
        <v>4106</v>
      </c>
      <c r="D1307" s="60" t="s">
        <v>4107</v>
      </c>
      <c r="E1307" s="60" t="s">
        <v>726</v>
      </c>
      <c r="F1307" s="59" t="s">
        <v>451</v>
      </c>
      <c r="G1307" s="61">
        <v>147474</v>
      </c>
      <c r="H1307" s="123">
        <f t="shared" si="20"/>
        <v>30.029627668780989</v>
      </c>
    </row>
    <row r="1308" spans="1:8">
      <c r="A1308" s="58">
        <v>400170303511</v>
      </c>
      <c r="B1308" s="59" t="s">
        <v>4108</v>
      </c>
      <c r="C1308" s="60" t="s">
        <v>2432</v>
      </c>
      <c r="D1308" s="60" t="s">
        <v>4109</v>
      </c>
      <c r="E1308" s="60" t="s">
        <v>726</v>
      </c>
      <c r="F1308" s="59" t="s">
        <v>451</v>
      </c>
      <c r="G1308" s="61">
        <v>147474</v>
      </c>
      <c r="H1308" s="123">
        <f t="shared" si="20"/>
        <v>30.029627668780989</v>
      </c>
    </row>
    <row r="1309" spans="1:8">
      <c r="A1309" s="58">
        <v>400170600051</v>
      </c>
      <c r="B1309" s="59" t="s">
        <v>4110</v>
      </c>
      <c r="C1309" s="60" t="s">
        <v>4111</v>
      </c>
      <c r="D1309" s="60" t="s">
        <v>4112</v>
      </c>
      <c r="E1309" s="60" t="s">
        <v>726</v>
      </c>
      <c r="F1309" s="59" t="s">
        <v>451</v>
      </c>
      <c r="G1309" s="61">
        <v>147474</v>
      </c>
      <c r="H1309" s="123">
        <f t="shared" si="20"/>
        <v>30.029627668780989</v>
      </c>
    </row>
    <row r="1310" spans="1:8">
      <c r="A1310" s="58">
        <v>400170701761</v>
      </c>
      <c r="B1310" s="59" t="s">
        <v>4113</v>
      </c>
      <c r="C1310" s="60" t="s">
        <v>4114</v>
      </c>
      <c r="D1310" s="60" t="s">
        <v>4115</v>
      </c>
      <c r="E1310" s="60" t="s">
        <v>726</v>
      </c>
      <c r="F1310" s="59" t="s">
        <v>451</v>
      </c>
      <c r="G1310" s="61">
        <v>147474</v>
      </c>
      <c r="H1310" s="123">
        <f t="shared" si="20"/>
        <v>30.029627668780989</v>
      </c>
    </row>
    <row r="1311" spans="1:8">
      <c r="A1311" s="58">
        <v>400170708782</v>
      </c>
      <c r="B1311" s="59" t="s">
        <v>4116</v>
      </c>
      <c r="C1311" s="60" t="s">
        <v>4117</v>
      </c>
      <c r="D1311" s="60" t="s">
        <v>4118</v>
      </c>
      <c r="E1311" s="60" t="s">
        <v>726</v>
      </c>
      <c r="F1311" s="59" t="s">
        <v>451</v>
      </c>
      <c r="G1311" s="61">
        <v>147474</v>
      </c>
      <c r="H1311" s="123">
        <f t="shared" si="20"/>
        <v>30.029627668780989</v>
      </c>
    </row>
    <row r="1312" spans="1:8">
      <c r="A1312" s="58">
        <v>400170802134</v>
      </c>
      <c r="B1312" s="59" t="s">
        <v>4119</v>
      </c>
      <c r="C1312" s="60" t="s">
        <v>4120</v>
      </c>
      <c r="D1312" s="60" t="s">
        <v>4121</v>
      </c>
      <c r="E1312" s="60" t="s">
        <v>726</v>
      </c>
      <c r="F1312" s="59" t="s">
        <v>451</v>
      </c>
      <c r="G1312" s="61">
        <v>147474</v>
      </c>
      <c r="H1312" s="123">
        <f t="shared" si="20"/>
        <v>30.029627668780989</v>
      </c>
    </row>
    <row r="1313" spans="1:8">
      <c r="A1313" s="58">
        <v>400170814264</v>
      </c>
      <c r="B1313" s="59" t="s">
        <v>4122</v>
      </c>
      <c r="C1313" s="60" t="s">
        <v>4123</v>
      </c>
      <c r="D1313" s="60" t="s">
        <v>4124</v>
      </c>
      <c r="E1313" s="60" t="s">
        <v>726</v>
      </c>
      <c r="F1313" s="59" t="s">
        <v>451</v>
      </c>
      <c r="G1313" s="61">
        <v>147474</v>
      </c>
      <c r="H1313" s="123">
        <f t="shared" si="20"/>
        <v>30.029627668780989</v>
      </c>
    </row>
    <row r="1314" spans="1:8">
      <c r="A1314" s="58">
        <v>400171003707</v>
      </c>
      <c r="B1314" s="59" t="s">
        <v>4125</v>
      </c>
      <c r="C1314" s="60" t="s">
        <v>4126</v>
      </c>
      <c r="D1314" s="60" t="s">
        <v>4127</v>
      </c>
      <c r="E1314" s="60" t="s">
        <v>726</v>
      </c>
      <c r="F1314" s="59" t="s">
        <v>451</v>
      </c>
      <c r="G1314" s="61">
        <v>147474</v>
      </c>
      <c r="H1314" s="123">
        <f t="shared" si="20"/>
        <v>30.029627668780989</v>
      </c>
    </row>
    <row r="1315" spans="1:8">
      <c r="A1315" s="58">
        <v>400171100443</v>
      </c>
      <c r="B1315" s="59" t="s">
        <v>4128</v>
      </c>
      <c r="C1315" s="60" t="s">
        <v>4129</v>
      </c>
      <c r="D1315" s="60" t="s">
        <v>4130</v>
      </c>
      <c r="E1315" s="60" t="s">
        <v>726</v>
      </c>
      <c r="F1315" s="59" t="s">
        <v>451</v>
      </c>
      <c r="G1315" s="61">
        <v>147474</v>
      </c>
      <c r="H1315" s="123">
        <f t="shared" si="20"/>
        <v>30.029627668780989</v>
      </c>
    </row>
    <row r="1316" spans="1:8">
      <c r="A1316" s="58">
        <v>400171110741</v>
      </c>
      <c r="B1316" s="59" t="s">
        <v>4131</v>
      </c>
      <c r="C1316" s="60" t="s">
        <v>4120</v>
      </c>
      <c r="D1316" s="60" t="s">
        <v>4132</v>
      </c>
      <c r="E1316" s="60" t="s">
        <v>726</v>
      </c>
      <c r="F1316" s="59" t="s">
        <v>451</v>
      </c>
      <c r="G1316" s="61">
        <v>147474</v>
      </c>
      <c r="H1316" s="123">
        <f t="shared" si="20"/>
        <v>30.029627668780989</v>
      </c>
    </row>
    <row r="1317" spans="1:8">
      <c r="A1317" s="58">
        <v>400190810508</v>
      </c>
      <c r="B1317" s="59" t="s">
        <v>4133</v>
      </c>
      <c r="C1317" s="60" t="s">
        <v>2768</v>
      </c>
      <c r="D1317" s="60" t="s">
        <v>4134</v>
      </c>
      <c r="E1317" s="60" t="s">
        <v>726</v>
      </c>
      <c r="F1317" s="59" t="s">
        <v>451</v>
      </c>
      <c r="G1317" s="61">
        <v>147474</v>
      </c>
      <c r="H1317" s="123">
        <f t="shared" si="20"/>
        <v>30.029627668780989</v>
      </c>
    </row>
    <row r="1318" spans="1:8">
      <c r="A1318" s="58">
        <v>400200107312</v>
      </c>
      <c r="B1318" s="59" t="s">
        <v>4135</v>
      </c>
      <c r="C1318" s="60" t="s">
        <v>4136</v>
      </c>
      <c r="D1318" s="60" t="s">
        <v>4137</v>
      </c>
      <c r="E1318" s="60" t="s">
        <v>726</v>
      </c>
      <c r="F1318" s="59" t="s">
        <v>451</v>
      </c>
      <c r="G1318" s="61">
        <v>147474</v>
      </c>
      <c r="H1318" s="123">
        <f t="shared" si="20"/>
        <v>30.029627668780989</v>
      </c>
    </row>
    <row r="1319" spans="1:8">
      <c r="A1319" s="58">
        <v>400850400456</v>
      </c>
      <c r="B1319" s="59" t="s">
        <v>4138</v>
      </c>
      <c r="C1319" s="60" t="s">
        <v>4139</v>
      </c>
      <c r="D1319" s="60" t="s">
        <v>4140</v>
      </c>
      <c r="E1319" s="60" t="s">
        <v>726</v>
      </c>
      <c r="F1319" s="59" t="s">
        <v>451</v>
      </c>
      <c r="G1319" s="61">
        <v>147474</v>
      </c>
      <c r="H1319" s="123">
        <f t="shared" si="20"/>
        <v>30.029627668780989</v>
      </c>
    </row>
    <row r="1320" spans="1:8">
      <c r="A1320" s="58">
        <v>400910300561</v>
      </c>
      <c r="B1320" s="59" t="s">
        <v>4141</v>
      </c>
      <c r="C1320" s="60" t="s">
        <v>4142</v>
      </c>
      <c r="D1320" s="60" t="s">
        <v>2950</v>
      </c>
      <c r="E1320" s="60" t="s">
        <v>726</v>
      </c>
      <c r="F1320" s="59" t="s">
        <v>451</v>
      </c>
      <c r="G1320" s="61">
        <v>147474</v>
      </c>
      <c r="H1320" s="123">
        <f t="shared" si="20"/>
        <v>30.029627668780989</v>
      </c>
    </row>
    <row r="1321" spans="1:8">
      <c r="A1321" s="58">
        <v>400940740132</v>
      </c>
      <c r="B1321" s="59" t="s">
        <v>4143</v>
      </c>
      <c r="C1321" s="60" t="s">
        <v>4144</v>
      </c>
      <c r="D1321" s="60" t="s">
        <v>3507</v>
      </c>
      <c r="E1321" s="60" t="s">
        <v>726</v>
      </c>
      <c r="F1321" s="59" t="s">
        <v>451</v>
      </c>
      <c r="G1321" s="61">
        <v>147474</v>
      </c>
      <c r="H1321" s="123">
        <f t="shared" si="20"/>
        <v>30.029627668780989</v>
      </c>
    </row>
    <row r="1322" spans="1:8">
      <c r="A1322" s="58">
        <v>403110300155</v>
      </c>
      <c r="B1322" s="59" t="s">
        <v>4145</v>
      </c>
      <c r="C1322" s="60" t="s">
        <v>4146</v>
      </c>
      <c r="D1322" s="60" t="s">
        <v>4147</v>
      </c>
      <c r="E1322" s="60" t="s">
        <v>734</v>
      </c>
      <c r="F1322" s="59" t="s">
        <v>487</v>
      </c>
      <c r="G1322" s="61">
        <v>147474</v>
      </c>
      <c r="H1322" s="123">
        <f t="shared" si="20"/>
        <v>30.029627668780989</v>
      </c>
    </row>
    <row r="1323" spans="1:8">
      <c r="A1323" s="58">
        <v>408080600037</v>
      </c>
      <c r="B1323" s="59" t="s">
        <v>4148</v>
      </c>
      <c r="C1323" s="60" t="s">
        <v>1370</v>
      </c>
      <c r="D1323" s="60" t="s">
        <v>4149</v>
      </c>
      <c r="E1323" s="60" t="s">
        <v>742</v>
      </c>
      <c r="F1323" s="59" t="s">
        <v>451</v>
      </c>
      <c r="G1323" s="61">
        <v>147474</v>
      </c>
      <c r="H1323" s="123">
        <f t="shared" si="20"/>
        <v>30.029627668780989</v>
      </c>
    </row>
    <row r="1324" spans="1:8">
      <c r="A1324" s="58">
        <v>408170500279</v>
      </c>
      <c r="B1324" s="59" t="s">
        <v>4150</v>
      </c>
      <c r="C1324" s="60" t="s">
        <v>4151</v>
      </c>
      <c r="D1324" s="60" t="s">
        <v>4152</v>
      </c>
      <c r="E1324" s="60" t="s">
        <v>742</v>
      </c>
      <c r="F1324" s="59" t="s">
        <v>451</v>
      </c>
      <c r="G1324" s="61">
        <v>147474</v>
      </c>
      <c r="H1324" s="123">
        <f t="shared" si="20"/>
        <v>30.029627668780989</v>
      </c>
    </row>
    <row r="1325" spans="1:8">
      <c r="A1325" s="58">
        <v>408921000081</v>
      </c>
      <c r="B1325" s="59" t="s">
        <v>4153</v>
      </c>
      <c r="C1325" s="60" t="s">
        <v>4154</v>
      </c>
      <c r="D1325" s="60" t="s">
        <v>4155</v>
      </c>
      <c r="E1325" s="60" t="s">
        <v>742</v>
      </c>
      <c r="F1325" s="59" t="s">
        <v>451</v>
      </c>
      <c r="G1325" s="61">
        <v>147474</v>
      </c>
      <c r="H1325" s="123">
        <f t="shared" si="20"/>
        <v>30.029627668780989</v>
      </c>
    </row>
    <row r="1326" spans="1:8">
      <c r="A1326" s="58">
        <v>408921000099</v>
      </c>
      <c r="B1326" s="59" t="s">
        <v>4156</v>
      </c>
      <c r="C1326" s="60" t="s">
        <v>4154</v>
      </c>
      <c r="D1326" s="60" t="s">
        <v>4157</v>
      </c>
      <c r="E1326" s="60" t="s">
        <v>742</v>
      </c>
      <c r="F1326" s="59" t="s">
        <v>451</v>
      </c>
      <c r="G1326" s="61">
        <v>147474</v>
      </c>
      <c r="H1326" s="123">
        <f t="shared" si="20"/>
        <v>30.029627668780989</v>
      </c>
    </row>
    <row r="1327" spans="1:8">
      <c r="A1327" s="58">
        <v>408980500097</v>
      </c>
      <c r="B1327" s="59" t="s">
        <v>4158</v>
      </c>
      <c r="C1327" s="60" t="s">
        <v>4159</v>
      </c>
      <c r="D1327" s="60" t="s">
        <v>4160</v>
      </c>
      <c r="E1327" s="60" t="s">
        <v>742</v>
      </c>
      <c r="F1327" s="59" t="s">
        <v>451</v>
      </c>
      <c r="G1327" s="61">
        <v>147474</v>
      </c>
      <c r="H1327" s="123">
        <f t="shared" si="20"/>
        <v>30.029627668780989</v>
      </c>
    </row>
    <row r="1328" spans="1:8">
      <c r="A1328" s="58">
        <v>399160700556</v>
      </c>
      <c r="B1328" s="59" t="s">
        <v>4161</v>
      </c>
      <c r="C1328" s="60" t="s">
        <v>4162</v>
      </c>
      <c r="D1328" s="60" t="s">
        <v>2412</v>
      </c>
      <c r="E1328" s="60" t="s">
        <v>839</v>
      </c>
      <c r="F1328" s="59" t="s">
        <v>451</v>
      </c>
      <c r="G1328" s="61">
        <v>147255</v>
      </c>
      <c r="H1328" s="123">
        <f t="shared" si="20"/>
        <v>29.985033445667337</v>
      </c>
    </row>
    <row r="1329" spans="1:8">
      <c r="A1329" s="58">
        <v>371000800439</v>
      </c>
      <c r="B1329" s="59" t="s">
        <v>4163</v>
      </c>
      <c r="C1329" s="60" t="s">
        <v>4164</v>
      </c>
      <c r="D1329" s="60" t="s">
        <v>4165</v>
      </c>
      <c r="E1329" s="60" t="s">
        <v>4166</v>
      </c>
      <c r="F1329" s="59" t="s">
        <v>451</v>
      </c>
      <c r="G1329" s="61">
        <v>145120</v>
      </c>
      <c r="H1329" s="123">
        <f t="shared" si="20"/>
        <v>29.5502906769566</v>
      </c>
    </row>
    <row r="1330" spans="1:8">
      <c r="A1330" s="58">
        <v>396031001103</v>
      </c>
      <c r="B1330" s="59" t="s">
        <v>667</v>
      </c>
      <c r="C1330" s="60" t="s">
        <v>668</v>
      </c>
      <c r="D1330" s="60" t="s">
        <v>669</v>
      </c>
      <c r="E1330" s="60" t="s">
        <v>450</v>
      </c>
      <c r="F1330" s="59" t="s">
        <v>451</v>
      </c>
      <c r="G1330" s="61">
        <v>144978</v>
      </c>
      <c r="H1330" s="123">
        <f t="shared" si="20"/>
        <v>29.521375701239069</v>
      </c>
    </row>
    <row r="1331" spans="1:8">
      <c r="A1331" s="58">
        <v>390080500281</v>
      </c>
      <c r="B1331" s="59" t="s">
        <v>4167</v>
      </c>
      <c r="C1331" s="60" t="s">
        <v>4168</v>
      </c>
      <c r="D1331" s="60" t="s">
        <v>4169</v>
      </c>
      <c r="E1331" s="60" t="s">
        <v>1542</v>
      </c>
      <c r="F1331" s="59" t="s">
        <v>487</v>
      </c>
      <c r="G1331" s="61">
        <v>143449</v>
      </c>
      <c r="H1331" s="123">
        <f t="shared" si="20"/>
        <v>29.21003064580173</v>
      </c>
    </row>
    <row r="1332" spans="1:8">
      <c r="A1332" s="58">
        <v>395000101782</v>
      </c>
      <c r="B1332" s="59" t="s">
        <v>4170</v>
      </c>
      <c r="C1332" s="60" t="s">
        <v>4171</v>
      </c>
      <c r="D1332" s="60" t="s">
        <v>4172</v>
      </c>
      <c r="E1332" s="60" t="s">
        <v>4173</v>
      </c>
      <c r="F1332" s="59" t="s">
        <v>487</v>
      </c>
      <c r="G1332" s="61">
        <v>139424</v>
      </c>
      <c r="H1332" s="123">
        <f t="shared" si="20"/>
        <v>28.390433622822471</v>
      </c>
    </row>
    <row r="1333" spans="1:8">
      <c r="A1333" s="58">
        <v>370930801170</v>
      </c>
      <c r="B1333" s="59" t="s">
        <v>4174</v>
      </c>
      <c r="C1333" s="60" t="s">
        <v>4175</v>
      </c>
      <c r="D1333" s="60" t="s">
        <v>4176</v>
      </c>
      <c r="E1333" s="60" t="s">
        <v>1419</v>
      </c>
      <c r="F1333" s="59" t="s">
        <v>451</v>
      </c>
      <c r="G1333" s="61">
        <v>137672</v>
      </c>
      <c r="H1333" s="123">
        <f t="shared" si="20"/>
        <v>28.033679837913237</v>
      </c>
    </row>
    <row r="1334" spans="1:8">
      <c r="A1334" s="58">
        <v>395990520831</v>
      </c>
      <c r="B1334" s="59" t="s">
        <v>4177</v>
      </c>
      <c r="C1334" s="60" t="s">
        <v>1827</v>
      </c>
      <c r="D1334" s="60" t="s">
        <v>2229</v>
      </c>
      <c r="E1334" s="60" t="s">
        <v>753</v>
      </c>
      <c r="F1334" s="59" t="s">
        <v>451</v>
      </c>
      <c r="G1334" s="61">
        <v>137672</v>
      </c>
      <c r="H1334" s="123">
        <f t="shared" si="20"/>
        <v>28.033679837913237</v>
      </c>
    </row>
    <row r="1335" spans="1:8">
      <c r="A1335" s="58">
        <v>395960611394</v>
      </c>
      <c r="B1335" s="59" t="s">
        <v>4178</v>
      </c>
      <c r="C1335" s="60" t="s">
        <v>4179</v>
      </c>
      <c r="D1335" s="60" t="s">
        <v>4180</v>
      </c>
      <c r="E1335" s="60" t="s">
        <v>753</v>
      </c>
      <c r="F1335" s="59" t="s">
        <v>451</v>
      </c>
      <c r="G1335" s="61">
        <v>135221</v>
      </c>
      <c r="H1335" s="123">
        <f t="shared" si="20"/>
        <v>27.534591066901516</v>
      </c>
    </row>
    <row r="1336" spans="1:8">
      <c r="A1336" s="58">
        <v>395990850334</v>
      </c>
      <c r="B1336" s="59" t="s">
        <v>4181</v>
      </c>
      <c r="C1336" s="60" t="s">
        <v>4182</v>
      </c>
      <c r="D1336" s="60" t="s">
        <v>4183</v>
      </c>
      <c r="E1336" s="60" t="s">
        <v>753</v>
      </c>
      <c r="F1336" s="59" t="s">
        <v>487</v>
      </c>
      <c r="G1336" s="61">
        <v>135221</v>
      </c>
      <c r="H1336" s="123">
        <f t="shared" si="20"/>
        <v>27.534591066901516</v>
      </c>
    </row>
    <row r="1337" spans="1:8">
      <c r="A1337" s="58">
        <v>398161000233</v>
      </c>
      <c r="B1337" s="59" t="s">
        <v>4184</v>
      </c>
      <c r="C1337" s="60" t="s">
        <v>4185</v>
      </c>
      <c r="D1337" s="60" t="s">
        <v>4186</v>
      </c>
      <c r="E1337" s="60" t="s">
        <v>1855</v>
      </c>
      <c r="F1337" s="59" t="s">
        <v>451</v>
      </c>
      <c r="G1337" s="61">
        <v>135221</v>
      </c>
      <c r="H1337" s="123">
        <f t="shared" si="20"/>
        <v>27.534591066901516</v>
      </c>
    </row>
    <row r="1338" spans="1:8">
      <c r="A1338" s="58">
        <v>395991150379</v>
      </c>
      <c r="B1338" s="59" t="s">
        <v>4187</v>
      </c>
      <c r="C1338" s="60" t="s">
        <v>4188</v>
      </c>
      <c r="D1338" s="60" t="s">
        <v>4189</v>
      </c>
      <c r="E1338" s="60" t="s">
        <v>738</v>
      </c>
      <c r="F1338" s="59" t="s">
        <v>487</v>
      </c>
      <c r="G1338" s="61">
        <v>134084</v>
      </c>
      <c r="H1338" s="123">
        <f t="shared" si="20"/>
        <v>27.303067634571722</v>
      </c>
    </row>
    <row r="1339" spans="1:8">
      <c r="A1339" s="58">
        <v>370980609822</v>
      </c>
      <c r="B1339" s="59" t="s">
        <v>4190</v>
      </c>
      <c r="C1339" s="60" t="s">
        <v>4191</v>
      </c>
      <c r="D1339" s="60" t="s">
        <v>4192</v>
      </c>
      <c r="E1339" s="60" t="s">
        <v>1419</v>
      </c>
      <c r="F1339" s="59" t="s">
        <v>451</v>
      </c>
      <c r="G1339" s="61">
        <v>132771</v>
      </c>
      <c r="H1339" s="123">
        <f t="shared" si="20"/>
        <v>27.035705922479359</v>
      </c>
    </row>
    <row r="1340" spans="1:8">
      <c r="A1340" s="58">
        <v>371981001247</v>
      </c>
      <c r="B1340" s="59" t="s">
        <v>4193</v>
      </c>
      <c r="C1340" s="60" t="s">
        <v>4194</v>
      </c>
      <c r="D1340" s="60" t="s">
        <v>4195</v>
      </c>
      <c r="E1340" s="60" t="s">
        <v>1439</v>
      </c>
      <c r="F1340" s="59" t="s">
        <v>451</v>
      </c>
      <c r="G1340" s="61">
        <v>132771</v>
      </c>
      <c r="H1340" s="123">
        <f t="shared" si="20"/>
        <v>27.035705922479359</v>
      </c>
    </row>
    <row r="1341" spans="1:8">
      <c r="A1341" s="58">
        <v>400000300517</v>
      </c>
      <c r="B1341" s="59" t="s">
        <v>4196</v>
      </c>
      <c r="C1341" s="60" t="s">
        <v>2612</v>
      </c>
      <c r="D1341" s="60" t="s">
        <v>4197</v>
      </c>
      <c r="E1341" s="60" t="s">
        <v>726</v>
      </c>
      <c r="F1341" s="59" t="s">
        <v>451</v>
      </c>
      <c r="G1341" s="61">
        <v>132771</v>
      </c>
      <c r="H1341" s="123">
        <f t="shared" si="20"/>
        <v>27.035705922479359</v>
      </c>
    </row>
    <row r="1342" spans="1:8">
      <c r="A1342" s="58">
        <v>393040310349</v>
      </c>
      <c r="B1342" s="59" t="s">
        <v>4198</v>
      </c>
      <c r="C1342" s="60" t="s">
        <v>4199</v>
      </c>
      <c r="D1342" s="60" t="s">
        <v>4200</v>
      </c>
      <c r="E1342" s="60" t="s">
        <v>1215</v>
      </c>
      <c r="F1342" s="59" t="s">
        <v>451</v>
      </c>
      <c r="G1342" s="61">
        <v>131838</v>
      </c>
      <c r="H1342" s="123">
        <f t="shared" si="20"/>
        <v>26.845722314419817</v>
      </c>
    </row>
    <row r="1343" spans="1:8">
      <c r="A1343" s="58">
        <v>400780600231</v>
      </c>
      <c r="B1343" s="59" t="s">
        <v>4201</v>
      </c>
      <c r="C1343" s="60" t="s">
        <v>3511</v>
      </c>
      <c r="D1343" s="60" t="s">
        <v>4202</v>
      </c>
      <c r="E1343" s="60" t="s">
        <v>726</v>
      </c>
      <c r="F1343" s="59" t="s">
        <v>451</v>
      </c>
      <c r="G1343" s="61">
        <v>130320</v>
      </c>
      <c r="H1343" s="123">
        <f t="shared" si="20"/>
        <v>26.536617151467638</v>
      </c>
    </row>
    <row r="1344" spans="1:8">
      <c r="A1344" s="58">
        <v>396091200067</v>
      </c>
      <c r="B1344" s="59" t="s">
        <v>302</v>
      </c>
      <c r="C1344" s="60" t="s">
        <v>588</v>
      </c>
      <c r="D1344" s="60" t="s">
        <v>4203</v>
      </c>
      <c r="E1344" s="60" t="s">
        <v>450</v>
      </c>
      <c r="F1344" s="59" t="s">
        <v>487</v>
      </c>
      <c r="G1344" s="61">
        <v>129968</v>
      </c>
      <c r="H1344" s="123">
        <f t="shared" si="20"/>
        <v>26.464940591942497</v>
      </c>
    </row>
    <row r="1345" spans="1:8">
      <c r="A1345" s="58">
        <v>389890700033</v>
      </c>
      <c r="B1345" s="59" t="s">
        <v>4204</v>
      </c>
      <c r="C1345" s="60" t="s">
        <v>4205</v>
      </c>
      <c r="D1345" s="60" t="s">
        <v>4206</v>
      </c>
      <c r="E1345" s="60" t="s">
        <v>3115</v>
      </c>
      <c r="F1345" s="59" t="s">
        <v>451</v>
      </c>
      <c r="G1345" s="61">
        <v>127870</v>
      </c>
      <c r="H1345" s="123">
        <f t="shared" si="20"/>
        <v>26.037732007045481</v>
      </c>
    </row>
    <row r="1346" spans="1:8">
      <c r="A1346" s="58">
        <v>390670200011</v>
      </c>
      <c r="B1346" s="59" t="s">
        <v>4207</v>
      </c>
      <c r="C1346" s="60" t="s">
        <v>4208</v>
      </c>
      <c r="D1346" s="60" t="s">
        <v>4209</v>
      </c>
      <c r="E1346" s="60" t="s">
        <v>1729</v>
      </c>
      <c r="F1346" s="59" t="s">
        <v>451</v>
      </c>
      <c r="G1346" s="61">
        <v>127870</v>
      </c>
      <c r="H1346" s="123">
        <f t="shared" ref="H1346:H1409" si="21">G1346/4910.95</f>
        <v>26.037732007045481</v>
      </c>
    </row>
    <row r="1347" spans="1:8">
      <c r="A1347" s="58">
        <v>390731100015</v>
      </c>
      <c r="B1347" s="59" t="s">
        <v>4210</v>
      </c>
      <c r="C1347" s="60" t="s">
        <v>3567</v>
      </c>
      <c r="D1347" s="60" t="s">
        <v>4211</v>
      </c>
      <c r="E1347" s="60" t="s">
        <v>1225</v>
      </c>
      <c r="F1347" s="59" t="s">
        <v>451</v>
      </c>
      <c r="G1347" s="61">
        <v>127870</v>
      </c>
      <c r="H1347" s="123">
        <f t="shared" si="21"/>
        <v>26.037732007045481</v>
      </c>
    </row>
    <row r="1348" spans="1:8">
      <c r="A1348" s="58">
        <v>395770802088</v>
      </c>
      <c r="B1348" s="59" t="s">
        <v>4212</v>
      </c>
      <c r="C1348" s="60" t="s">
        <v>4213</v>
      </c>
      <c r="D1348" s="60" t="s">
        <v>1668</v>
      </c>
      <c r="E1348" s="60" t="s">
        <v>753</v>
      </c>
      <c r="F1348" s="59" t="s">
        <v>451</v>
      </c>
      <c r="G1348" s="61">
        <v>127870</v>
      </c>
      <c r="H1348" s="123">
        <f t="shared" si="21"/>
        <v>26.037732007045481</v>
      </c>
    </row>
    <row r="1349" spans="1:8">
      <c r="A1349" s="58">
        <v>395770802274</v>
      </c>
      <c r="B1349" s="59" t="s">
        <v>4214</v>
      </c>
      <c r="C1349" s="60" t="s">
        <v>4215</v>
      </c>
      <c r="D1349" s="60" t="s">
        <v>4216</v>
      </c>
      <c r="E1349" s="60" t="s">
        <v>753</v>
      </c>
      <c r="F1349" s="59" t="s">
        <v>487</v>
      </c>
      <c r="G1349" s="61">
        <v>127870</v>
      </c>
      <c r="H1349" s="123">
        <f t="shared" si="21"/>
        <v>26.037732007045481</v>
      </c>
    </row>
    <row r="1350" spans="1:8">
      <c r="A1350" s="58">
        <v>395770803181</v>
      </c>
      <c r="B1350" s="59" t="s">
        <v>4217</v>
      </c>
      <c r="C1350" s="60" t="s">
        <v>2901</v>
      </c>
      <c r="D1350" s="60" t="s">
        <v>2902</v>
      </c>
      <c r="E1350" s="60" t="s">
        <v>753</v>
      </c>
      <c r="F1350" s="59" t="s">
        <v>487</v>
      </c>
      <c r="G1350" s="61">
        <v>127870</v>
      </c>
      <c r="H1350" s="123">
        <f t="shared" si="21"/>
        <v>26.037732007045481</v>
      </c>
    </row>
    <row r="1351" spans="1:8">
      <c r="A1351" s="58">
        <v>400970120163</v>
      </c>
      <c r="B1351" s="59" t="s">
        <v>4218</v>
      </c>
      <c r="C1351" s="60" t="s">
        <v>4219</v>
      </c>
      <c r="D1351" s="60" t="s">
        <v>4220</v>
      </c>
      <c r="E1351" s="60" t="s">
        <v>726</v>
      </c>
      <c r="F1351" s="59" t="s">
        <v>451</v>
      </c>
      <c r="G1351" s="61">
        <v>127870</v>
      </c>
      <c r="H1351" s="123">
        <f t="shared" si="21"/>
        <v>26.037732007045481</v>
      </c>
    </row>
    <row r="1352" spans="1:8">
      <c r="A1352" s="58">
        <v>395030501513</v>
      </c>
      <c r="B1352" s="59" t="s">
        <v>4221</v>
      </c>
      <c r="C1352" s="60" t="s">
        <v>4222</v>
      </c>
      <c r="D1352" s="60" t="s">
        <v>4223</v>
      </c>
      <c r="E1352" s="60" t="s">
        <v>738</v>
      </c>
      <c r="F1352" s="59" t="s">
        <v>451</v>
      </c>
      <c r="G1352" s="61">
        <v>123844</v>
      </c>
      <c r="H1352" s="123">
        <f t="shared" si="21"/>
        <v>25.217931357476662</v>
      </c>
    </row>
    <row r="1353" spans="1:8">
      <c r="A1353" s="58">
        <v>408151100081</v>
      </c>
      <c r="B1353" s="59" t="s">
        <v>4224</v>
      </c>
      <c r="C1353" s="60" t="s">
        <v>3239</v>
      </c>
      <c r="D1353" s="60" t="s">
        <v>4225</v>
      </c>
      <c r="E1353" s="60" t="s">
        <v>742</v>
      </c>
      <c r="F1353" s="59" t="s">
        <v>451</v>
      </c>
      <c r="G1353" s="61">
        <v>123523</v>
      </c>
      <c r="H1353" s="123">
        <f t="shared" si="21"/>
        <v>25.15256722222788</v>
      </c>
    </row>
    <row r="1354" spans="1:8">
      <c r="A1354" s="58">
        <v>395031101675</v>
      </c>
      <c r="B1354" s="59" t="s">
        <v>4226</v>
      </c>
      <c r="C1354" s="60" t="s">
        <v>4227</v>
      </c>
      <c r="D1354" s="60" t="s">
        <v>4228</v>
      </c>
      <c r="E1354" s="60" t="s">
        <v>738</v>
      </c>
      <c r="F1354" s="59" t="s">
        <v>487</v>
      </c>
      <c r="G1354" s="61">
        <v>123406</v>
      </c>
      <c r="H1354" s="123">
        <f t="shared" si="21"/>
        <v>25.128742911249351</v>
      </c>
    </row>
    <row r="1355" spans="1:8">
      <c r="A1355" s="58">
        <v>395050600372</v>
      </c>
      <c r="B1355" s="59" t="s">
        <v>4229</v>
      </c>
      <c r="C1355" s="60" t="s">
        <v>4230</v>
      </c>
      <c r="D1355" s="60" t="s">
        <v>4231</v>
      </c>
      <c r="E1355" s="60" t="s">
        <v>738</v>
      </c>
      <c r="F1355" s="59" t="s">
        <v>451</v>
      </c>
      <c r="G1355" s="61">
        <v>123406</v>
      </c>
      <c r="H1355" s="123">
        <f t="shared" si="21"/>
        <v>25.128742911249351</v>
      </c>
    </row>
    <row r="1356" spans="1:8">
      <c r="A1356" s="58">
        <v>395120800617</v>
      </c>
      <c r="B1356" s="59" t="s">
        <v>4232</v>
      </c>
      <c r="C1356" s="60" t="s">
        <v>4233</v>
      </c>
      <c r="D1356" s="60" t="s">
        <v>4234</v>
      </c>
      <c r="E1356" s="60" t="s">
        <v>738</v>
      </c>
      <c r="F1356" s="59" t="s">
        <v>487</v>
      </c>
      <c r="G1356" s="61">
        <v>123406</v>
      </c>
      <c r="H1356" s="123">
        <f t="shared" si="21"/>
        <v>25.128742911249351</v>
      </c>
    </row>
    <row r="1357" spans="1:8">
      <c r="A1357" s="58">
        <v>395130601922</v>
      </c>
      <c r="B1357" s="59" t="s">
        <v>4235</v>
      </c>
      <c r="C1357" s="60" t="s">
        <v>4236</v>
      </c>
      <c r="D1357" s="60" t="s">
        <v>4237</v>
      </c>
      <c r="E1357" s="60" t="s">
        <v>738</v>
      </c>
      <c r="F1357" s="59" t="s">
        <v>487</v>
      </c>
      <c r="G1357" s="61">
        <v>123406</v>
      </c>
      <c r="H1357" s="123">
        <f t="shared" si="21"/>
        <v>25.128742911249351</v>
      </c>
    </row>
    <row r="1358" spans="1:8">
      <c r="A1358" s="58">
        <v>395140301242</v>
      </c>
      <c r="B1358" s="59" t="s">
        <v>4238</v>
      </c>
      <c r="C1358" s="60" t="s">
        <v>4239</v>
      </c>
      <c r="D1358" s="60" t="s">
        <v>4240</v>
      </c>
      <c r="E1358" s="60" t="s">
        <v>738</v>
      </c>
      <c r="F1358" s="59" t="s">
        <v>451</v>
      </c>
      <c r="G1358" s="61">
        <v>123406</v>
      </c>
      <c r="H1358" s="123">
        <f t="shared" si="21"/>
        <v>25.128742911249351</v>
      </c>
    </row>
    <row r="1359" spans="1:8">
      <c r="A1359" s="58">
        <v>395770802185</v>
      </c>
      <c r="B1359" s="59" t="s">
        <v>4241</v>
      </c>
      <c r="C1359" s="60" t="s">
        <v>4242</v>
      </c>
      <c r="D1359" s="60" t="s">
        <v>4243</v>
      </c>
      <c r="E1359" s="60" t="s">
        <v>753</v>
      </c>
      <c r="F1359" s="59" t="s">
        <v>451</v>
      </c>
      <c r="G1359" s="61">
        <v>123406</v>
      </c>
      <c r="H1359" s="123">
        <f t="shared" si="21"/>
        <v>25.128742911249351</v>
      </c>
    </row>
    <row r="1360" spans="1:8">
      <c r="A1360" s="58">
        <v>395770800549</v>
      </c>
      <c r="B1360" s="59" t="s">
        <v>4244</v>
      </c>
      <c r="C1360" s="60" t="s">
        <v>2019</v>
      </c>
      <c r="D1360" s="60" t="s">
        <v>4245</v>
      </c>
      <c r="E1360" s="60" t="s">
        <v>738</v>
      </c>
      <c r="F1360" s="59" t="s">
        <v>487</v>
      </c>
      <c r="G1360" s="61">
        <v>123405</v>
      </c>
      <c r="H1360" s="123">
        <f t="shared" si="21"/>
        <v>25.128539284659791</v>
      </c>
    </row>
    <row r="1361" spans="1:8">
      <c r="A1361" s="58">
        <v>370980712305</v>
      </c>
      <c r="B1361" s="59" t="s">
        <v>4246</v>
      </c>
      <c r="C1361" s="60" t="s">
        <v>4247</v>
      </c>
      <c r="D1361" s="60" t="s">
        <v>4248</v>
      </c>
      <c r="E1361" s="60" t="s">
        <v>1419</v>
      </c>
      <c r="F1361" s="59" t="s">
        <v>451</v>
      </c>
      <c r="G1361" s="61">
        <v>122969</v>
      </c>
      <c r="H1361" s="123">
        <f t="shared" si="21"/>
        <v>25.039758091611603</v>
      </c>
    </row>
    <row r="1362" spans="1:8">
      <c r="A1362" s="58">
        <v>371970701425</v>
      </c>
      <c r="B1362" s="59" t="s">
        <v>4249</v>
      </c>
      <c r="C1362" s="60" t="s">
        <v>4250</v>
      </c>
      <c r="D1362" s="60" t="s">
        <v>4251</v>
      </c>
      <c r="E1362" s="60" t="s">
        <v>1439</v>
      </c>
      <c r="F1362" s="59" t="s">
        <v>451</v>
      </c>
      <c r="G1362" s="61">
        <v>122969</v>
      </c>
      <c r="H1362" s="123">
        <f t="shared" si="21"/>
        <v>25.039758091611603</v>
      </c>
    </row>
    <row r="1363" spans="1:8">
      <c r="A1363" s="58">
        <v>372020101053</v>
      </c>
      <c r="B1363" s="59" t="s">
        <v>4252</v>
      </c>
      <c r="C1363" s="60" t="s">
        <v>4253</v>
      </c>
      <c r="D1363" s="60" t="s">
        <v>4254</v>
      </c>
      <c r="E1363" s="60" t="s">
        <v>3604</v>
      </c>
      <c r="F1363" s="59" t="s">
        <v>451</v>
      </c>
      <c r="G1363" s="61">
        <v>122969</v>
      </c>
      <c r="H1363" s="123">
        <f t="shared" si="21"/>
        <v>25.039758091611603</v>
      </c>
    </row>
    <row r="1364" spans="1:8">
      <c r="A1364" s="58">
        <v>372710107135</v>
      </c>
      <c r="B1364" s="59" t="s">
        <v>4255</v>
      </c>
      <c r="C1364" s="60" t="s">
        <v>4256</v>
      </c>
      <c r="D1364" s="60" t="s">
        <v>4257</v>
      </c>
      <c r="E1364" s="60" t="s">
        <v>3604</v>
      </c>
      <c r="F1364" s="59" t="s">
        <v>451</v>
      </c>
      <c r="G1364" s="61">
        <v>122969</v>
      </c>
      <c r="H1364" s="123">
        <f t="shared" si="21"/>
        <v>25.039758091611603</v>
      </c>
    </row>
    <row r="1365" spans="1:8">
      <c r="A1365" s="58">
        <v>372791205624</v>
      </c>
      <c r="B1365" s="59" t="s">
        <v>4258</v>
      </c>
      <c r="C1365" s="60" t="s">
        <v>4259</v>
      </c>
      <c r="D1365" s="60" t="s">
        <v>4260</v>
      </c>
      <c r="E1365" s="60" t="s">
        <v>3604</v>
      </c>
      <c r="F1365" s="59" t="s">
        <v>451</v>
      </c>
      <c r="G1365" s="61">
        <v>122969</v>
      </c>
      <c r="H1365" s="123">
        <f t="shared" si="21"/>
        <v>25.039758091611603</v>
      </c>
    </row>
    <row r="1366" spans="1:8">
      <c r="A1366" s="58">
        <v>389880500061</v>
      </c>
      <c r="B1366" s="59" t="s">
        <v>4261</v>
      </c>
      <c r="C1366" s="60" t="s">
        <v>1663</v>
      </c>
      <c r="D1366" s="60" t="s">
        <v>1664</v>
      </c>
      <c r="E1366" s="60" t="s">
        <v>825</v>
      </c>
      <c r="F1366" s="59" t="s">
        <v>451</v>
      </c>
      <c r="G1366" s="61">
        <v>122969</v>
      </c>
      <c r="H1366" s="123">
        <f t="shared" si="21"/>
        <v>25.039758091611603</v>
      </c>
    </row>
    <row r="1367" spans="1:8">
      <c r="A1367" s="58">
        <v>390680700128</v>
      </c>
      <c r="B1367" s="59" t="s">
        <v>4262</v>
      </c>
      <c r="C1367" s="60" t="s">
        <v>4263</v>
      </c>
      <c r="D1367" s="60" t="s">
        <v>3130</v>
      </c>
      <c r="E1367" s="60" t="s">
        <v>1542</v>
      </c>
      <c r="F1367" s="59" t="s">
        <v>451</v>
      </c>
      <c r="G1367" s="61">
        <v>122969</v>
      </c>
      <c r="H1367" s="123">
        <f t="shared" si="21"/>
        <v>25.039758091611603</v>
      </c>
    </row>
    <row r="1368" spans="1:8">
      <c r="A1368" s="58">
        <v>390750200047</v>
      </c>
      <c r="B1368" s="59" t="s">
        <v>4264</v>
      </c>
      <c r="C1368" s="60" t="s">
        <v>4265</v>
      </c>
      <c r="D1368" s="60" t="s">
        <v>4266</v>
      </c>
      <c r="E1368" s="60" t="s">
        <v>1542</v>
      </c>
      <c r="F1368" s="59" t="s">
        <v>451</v>
      </c>
      <c r="G1368" s="61">
        <v>122969</v>
      </c>
      <c r="H1368" s="123">
        <f t="shared" si="21"/>
        <v>25.039758091611603</v>
      </c>
    </row>
    <row r="1369" spans="1:8">
      <c r="A1369" s="58">
        <v>390781200037</v>
      </c>
      <c r="B1369" s="59" t="s">
        <v>4267</v>
      </c>
      <c r="C1369" s="60" t="s">
        <v>4268</v>
      </c>
      <c r="D1369" s="60" t="s">
        <v>4269</v>
      </c>
      <c r="E1369" s="60" t="s">
        <v>1225</v>
      </c>
      <c r="F1369" s="59" t="s">
        <v>451</v>
      </c>
      <c r="G1369" s="61">
        <v>122969</v>
      </c>
      <c r="H1369" s="123">
        <f t="shared" si="21"/>
        <v>25.039758091611603</v>
      </c>
    </row>
    <row r="1370" spans="1:8">
      <c r="A1370" s="58">
        <v>390790200023</v>
      </c>
      <c r="B1370" s="59" t="s">
        <v>4270</v>
      </c>
      <c r="C1370" s="60" t="s">
        <v>4271</v>
      </c>
      <c r="D1370" s="60" t="s">
        <v>2825</v>
      </c>
      <c r="E1370" s="60" t="s">
        <v>2826</v>
      </c>
      <c r="F1370" s="59" t="s">
        <v>451</v>
      </c>
      <c r="G1370" s="61">
        <v>122969</v>
      </c>
      <c r="H1370" s="123">
        <f t="shared" si="21"/>
        <v>25.039758091611603</v>
      </c>
    </row>
    <row r="1371" spans="1:8">
      <c r="A1371" s="58">
        <v>390800100677</v>
      </c>
      <c r="B1371" s="59" t="s">
        <v>4272</v>
      </c>
      <c r="C1371" s="60" t="s">
        <v>4273</v>
      </c>
      <c r="D1371" s="60" t="s">
        <v>4274</v>
      </c>
      <c r="E1371" s="60" t="s">
        <v>1542</v>
      </c>
      <c r="F1371" s="59" t="s">
        <v>451</v>
      </c>
      <c r="G1371" s="61">
        <v>122969</v>
      </c>
      <c r="H1371" s="123">
        <f t="shared" si="21"/>
        <v>25.039758091611603</v>
      </c>
    </row>
    <row r="1372" spans="1:8">
      <c r="A1372" s="58">
        <v>390820600048</v>
      </c>
      <c r="B1372" s="59" t="s">
        <v>4275</v>
      </c>
      <c r="C1372" s="60" t="s">
        <v>4276</v>
      </c>
      <c r="D1372" s="60" t="s">
        <v>4277</v>
      </c>
      <c r="E1372" s="60" t="s">
        <v>1542</v>
      </c>
      <c r="F1372" s="59" t="s">
        <v>451</v>
      </c>
      <c r="G1372" s="61">
        <v>122969</v>
      </c>
      <c r="H1372" s="123">
        <f t="shared" si="21"/>
        <v>25.039758091611603</v>
      </c>
    </row>
    <row r="1373" spans="1:8">
      <c r="A1373" s="58">
        <v>390890900146</v>
      </c>
      <c r="B1373" s="59" t="s">
        <v>4278</v>
      </c>
      <c r="C1373" s="60" t="s">
        <v>4279</v>
      </c>
      <c r="D1373" s="60" t="s">
        <v>4280</v>
      </c>
      <c r="E1373" s="60" t="s">
        <v>1542</v>
      </c>
      <c r="F1373" s="59" t="s">
        <v>487</v>
      </c>
      <c r="G1373" s="61">
        <v>122969</v>
      </c>
      <c r="H1373" s="123">
        <f t="shared" si="21"/>
        <v>25.039758091611603</v>
      </c>
    </row>
    <row r="1374" spans="1:8">
      <c r="A1374" s="58">
        <v>390950410119</v>
      </c>
      <c r="B1374" s="59" t="s">
        <v>4281</v>
      </c>
      <c r="C1374" s="60" t="s">
        <v>4282</v>
      </c>
      <c r="D1374" s="60" t="s">
        <v>4283</v>
      </c>
      <c r="E1374" s="60" t="s">
        <v>1542</v>
      </c>
      <c r="F1374" s="59" t="s">
        <v>451</v>
      </c>
      <c r="G1374" s="61">
        <v>122969</v>
      </c>
      <c r="H1374" s="123">
        <f t="shared" si="21"/>
        <v>25.039758091611603</v>
      </c>
    </row>
    <row r="1375" spans="1:8">
      <c r="A1375" s="58">
        <v>391830400019</v>
      </c>
      <c r="B1375" s="59" t="s">
        <v>4284</v>
      </c>
      <c r="C1375" s="60" t="s">
        <v>1424</v>
      </c>
      <c r="D1375" s="60" t="s">
        <v>1425</v>
      </c>
      <c r="E1375" s="60" t="s">
        <v>1426</v>
      </c>
      <c r="F1375" s="59" t="s">
        <v>451</v>
      </c>
      <c r="G1375" s="61">
        <v>122969</v>
      </c>
      <c r="H1375" s="123">
        <f t="shared" si="21"/>
        <v>25.039758091611603</v>
      </c>
    </row>
    <row r="1376" spans="1:8">
      <c r="A1376" s="58">
        <v>395000101227</v>
      </c>
      <c r="B1376" s="59" t="s">
        <v>4285</v>
      </c>
      <c r="C1376" s="60" t="s">
        <v>4286</v>
      </c>
      <c r="D1376" s="60" t="s">
        <v>3181</v>
      </c>
      <c r="E1376" s="60" t="s">
        <v>738</v>
      </c>
      <c r="F1376" s="59" t="s">
        <v>487</v>
      </c>
      <c r="G1376" s="61">
        <v>122969</v>
      </c>
      <c r="H1376" s="123">
        <f t="shared" si="21"/>
        <v>25.039758091611603</v>
      </c>
    </row>
    <row r="1377" spans="1:8">
      <c r="A1377" s="58">
        <v>395001103576</v>
      </c>
      <c r="B1377" s="59" t="s">
        <v>4287</v>
      </c>
      <c r="C1377" s="60" t="s">
        <v>4288</v>
      </c>
      <c r="D1377" s="60" t="s">
        <v>4289</v>
      </c>
      <c r="E1377" s="60" t="s">
        <v>753</v>
      </c>
      <c r="F1377" s="59" t="s">
        <v>451</v>
      </c>
      <c r="G1377" s="61">
        <v>122969</v>
      </c>
      <c r="H1377" s="123">
        <f t="shared" si="21"/>
        <v>25.039758091611603</v>
      </c>
    </row>
    <row r="1378" spans="1:8">
      <c r="A1378" s="58">
        <v>395010102426</v>
      </c>
      <c r="B1378" s="59" t="s">
        <v>4290</v>
      </c>
      <c r="C1378" s="60" t="s">
        <v>4291</v>
      </c>
      <c r="D1378" s="60" t="s">
        <v>3259</v>
      </c>
      <c r="E1378" s="60" t="s">
        <v>738</v>
      </c>
      <c r="F1378" s="59" t="s">
        <v>451</v>
      </c>
      <c r="G1378" s="61">
        <v>122969</v>
      </c>
      <c r="H1378" s="123">
        <f t="shared" si="21"/>
        <v>25.039758091611603</v>
      </c>
    </row>
    <row r="1379" spans="1:8">
      <c r="A1379" s="58">
        <v>395010703314</v>
      </c>
      <c r="B1379" s="59" t="s">
        <v>4292</v>
      </c>
      <c r="C1379" s="60" t="s">
        <v>4293</v>
      </c>
      <c r="D1379" s="60" t="s">
        <v>4294</v>
      </c>
      <c r="E1379" s="60" t="s">
        <v>738</v>
      </c>
      <c r="F1379" s="59" t="s">
        <v>451</v>
      </c>
      <c r="G1379" s="61">
        <v>122969</v>
      </c>
      <c r="H1379" s="123">
        <f t="shared" si="21"/>
        <v>25.039758091611603</v>
      </c>
    </row>
    <row r="1380" spans="1:8">
      <c r="A1380" s="58">
        <v>395021202139</v>
      </c>
      <c r="B1380" s="59" t="s">
        <v>4295</v>
      </c>
      <c r="C1380" s="60" t="s">
        <v>3915</v>
      </c>
      <c r="D1380" s="60" t="s">
        <v>4296</v>
      </c>
      <c r="E1380" s="60" t="s">
        <v>753</v>
      </c>
      <c r="F1380" s="59" t="s">
        <v>451</v>
      </c>
      <c r="G1380" s="61">
        <v>122969</v>
      </c>
      <c r="H1380" s="123">
        <f t="shared" si="21"/>
        <v>25.039758091611603</v>
      </c>
    </row>
    <row r="1381" spans="1:8">
      <c r="A1381" s="58">
        <v>395050901097</v>
      </c>
      <c r="B1381" s="59" t="s">
        <v>4297</v>
      </c>
      <c r="C1381" s="60" t="s">
        <v>4298</v>
      </c>
      <c r="D1381" s="60" t="s">
        <v>4299</v>
      </c>
      <c r="E1381" s="60" t="s">
        <v>738</v>
      </c>
      <c r="F1381" s="59" t="s">
        <v>451</v>
      </c>
      <c r="G1381" s="61">
        <v>122969</v>
      </c>
      <c r="H1381" s="123">
        <f t="shared" si="21"/>
        <v>25.039758091611603</v>
      </c>
    </row>
    <row r="1382" spans="1:8">
      <c r="A1382" s="58">
        <v>395750201185</v>
      </c>
      <c r="B1382" s="59" t="s">
        <v>4300</v>
      </c>
      <c r="C1382" s="60" t="s">
        <v>4301</v>
      </c>
      <c r="D1382" s="60" t="s">
        <v>3276</v>
      </c>
      <c r="E1382" s="60" t="s">
        <v>738</v>
      </c>
      <c r="F1382" s="59" t="s">
        <v>451</v>
      </c>
      <c r="G1382" s="61">
        <v>122969</v>
      </c>
      <c r="H1382" s="123">
        <f t="shared" si="21"/>
        <v>25.039758091611603</v>
      </c>
    </row>
    <row r="1383" spans="1:8">
      <c r="A1383" s="58">
        <v>395750300418</v>
      </c>
      <c r="B1383" s="59" t="s">
        <v>4302</v>
      </c>
      <c r="C1383" s="60" t="s">
        <v>2893</v>
      </c>
      <c r="D1383" s="60" t="s">
        <v>4303</v>
      </c>
      <c r="E1383" s="60" t="s">
        <v>738</v>
      </c>
      <c r="F1383" s="59" t="s">
        <v>451</v>
      </c>
      <c r="G1383" s="61">
        <v>122969</v>
      </c>
      <c r="H1383" s="123">
        <f t="shared" si="21"/>
        <v>25.039758091611603</v>
      </c>
    </row>
    <row r="1384" spans="1:8">
      <c r="A1384" s="58">
        <v>395750300965</v>
      </c>
      <c r="B1384" s="59" t="s">
        <v>4304</v>
      </c>
      <c r="C1384" s="60" t="s">
        <v>4305</v>
      </c>
      <c r="D1384" s="60" t="s">
        <v>2158</v>
      </c>
      <c r="E1384" s="60" t="s">
        <v>753</v>
      </c>
      <c r="F1384" s="59" t="s">
        <v>451</v>
      </c>
      <c r="G1384" s="61">
        <v>122969</v>
      </c>
      <c r="H1384" s="123">
        <f t="shared" si="21"/>
        <v>25.039758091611603</v>
      </c>
    </row>
    <row r="1385" spans="1:8">
      <c r="A1385" s="58">
        <v>395770800891</v>
      </c>
      <c r="B1385" s="59" t="s">
        <v>4306</v>
      </c>
      <c r="C1385" s="60" t="s">
        <v>4307</v>
      </c>
      <c r="D1385" s="60" t="s">
        <v>4308</v>
      </c>
      <c r="E1385" s="60" t="s">
        <v>738</v>
      </c>
      <c r="F1385" s="59" t="s">
        <v>451</v>
      </c>
      <c r="G1385" s="61">
        <v>122969</v>
      </c>
      <c r="H1385" s="123">
        <f t="shared" si="21"/>
        <v>25.039758091611603</v>
      </c>
    </row>
    <row r="1386" spans="1:8">
      <c r="A1386" s="58">
        <v>395770800905</v>
      </c>
      <c r="B1386" s="59" t="s">
        <v>4309</v>
      </c>
      <c r="C1386" s="60" t="s">
        <v>4310</v>
      </c>
      <c r="D1386" s="60" t="s">
        <v>4311</v>
      </c>
      <c r="E1386" s="60" t="s">
        <v>738</v>
      </c>
      <c r="F1386" s="59" t="s">
        <v>451</v>
      </c>
      <c r="G1386" s="61">
        <v>122969</v>
      </c>
      <c r="H1386" s="123">
        <f t="shared" si="21"/>
        <v>25.039758091611603</v>
      </c>
    </row>
    <row r="1387" spans="1:8">
      <c r="A1387" s="58">
        <v>395770801375</v>
      </c>
      <c r="B1387" s="59" t="s">
        <v>4312</v>
      </c>
      <c r="C1387" s="60" t="s">
        <v>3209</v>
      </c>
      <c r="D1387" s="60" t="s">
        <v>4313</v>
      </c>
      <c r="E1387" s="60" t="s">
        <v>753</v>
      </c>
      <c r="F1387" s="59" t="s">
        <v>487</v>
      </c>
      <c r="G1387" s="61">
        <v>122969</v>
      </c>
      <c r="H1387" s="123">
        <f t="shared" si="21"/>
        <v>25.039758091611603</v>
      </c>
    </row>
    <row r="1388" spans="1:8">
      <c r="A1388" s="58">
        <v>395770801707</v>
      </c>
      <c r="B1388" s="59" t="s">
        <v>4314</v>
      </c>
      <c r="C1388" s="60" t="s">
        <v>1673</v>
      </c>
      <c r="D1388" s="60" t="s">
        <v>3091</v>
      </c>
      <c r="E1388" s="60" t="s">
        <v>753</v>
      </c>
      <c r="F1388" s="59" t="s">
        <v>451</v>
      </c>
      <c r="G1388" s="61">
        <v>122969</v>
      </c>
      <c r="H1388" s="123">
        <f t="shared" si="21"/>
        <v>25.039758091611603</v>
      </c>
    </row>
    <row r="1389" spans="1:8">
      <c r="A1389" s="58">
        <v>395930411382</v>
      </c>
      <c r="B1389" s="59" t="s">
        <v>4315</v>
      </c>
      <c r="C1389" s="60" t="s">
        <v>4316</v>
      </c>
      <c r="D1389" s="60" t="s">
        <v>4317</v>
      </c>
      <c r="E1389" s="60" t="s">
        <v>738</v>
      </c>
      <c r="F1389" s="59" t="s">
        <v>451</v>
      </c>
      <c r="G1389" s="61">
        <v>122969</v>
      </c>
      <c r="H1389" s="123">
        <f t="shared" si="21"/>
        <v>25.039758091611603</v>
      </c>
    </row>
    <row r="1390" spans="1:8">
      <c r="A1390" s="58">
        <v>395940951814</v>
      </c>
      <c r="B1390" s="59" t="s">
        <v>4318</v>
      </c>
      <c r="C1390" s="60" t="s">
        <v>570</v>
      </c>
      <c r="D1390" s="60" t="s">
        <v>4319</v>
      </c>
      <c r="E1390" s="60" t="s">
        <v>753</v>
      </c>
      <c r="F1390" s="59" t="s">
        <v>451</v>
      </c>
      <c r="G1390" s="61">
        <v>122969</v>
      </c>
      <c r="H1390" s="123">
        <f t="shared" si="21"/>
        <v>25.039758091611603</v>
      </c>
    </row>
    <row r="1391" spans="1:8">
      <c r="A1391" s="58">
        <v>395960610231</v>
      </c>
      <c r="B1391" s="59" t="s">
        <v>4320</v>
      </c>
      <c r="C1391" s="60" t="s">
        <v>4321</v>
      </c>
      <c r="D1391" s="60" t="s">
        <v>4322</v>
      </c>
      <c r="E1391" s="60" t="s">
        <v>4322</v>
      </c>
      <c r="F1391" s="59" t="s">
        <v>487</v>
      </c>
      <c r="G1391" s="61">
        <v>122969</v>
      </c>
      <c r="H1391" s="123">
        <f t="shared" si="21"/>
        <v>25.039758091611603</v>
      </c>
    </row>
    <row r="1392" spans="1:8">
      <c r="A1392" s="58">
        <v>395960811172</v>
      </c>
      <c r="B1392" s="59" t="s">
        <v>4323</v>
      </c>
      <c r="C1392" s="60" t="s">
        <v>4324</v>
      </c>
      <c r="D1392" s="60" t="s">
        <v>2224</v>
      </c>
      <c r="E1392" s="60" t="s">
        <v>738</v>
      </c>
      <c r="F1392" s="59" t="s">
        <v>451</v>
      </c>
      <c r="G1392" s="61">
        <v>122969</v>
      </c>
      <c r="H1392" s="123">
        <f t="shared" si="21"/>
        <v>25.039758091611603</v>
      </c>
    </row>
    <row r="1393" spans="1:8">
      <c r="A1393" s="58">
        <v>395961210261</v>
      </c>
      <c r="B1393" s="59" t="s">
        <v>4325</v>
      </c>
      <c r="C1393" s="60" t="s">
        <v>4326</v>
      </c>
      <c r="D1393" s="60" t="s">
        <v>4327</v>
      </c>
      <c r="E1393" s="60" t="s">
        <v>738</v>
      </c>
      <c r="F1393" s="59" t="s">
        <v>451</v>
      </c>
      <c r="G1393" s="61">
        <v>122969</v>
      </c>
      <c r="H1393" s="123">
        <f t="shared" si="21"/>
        <v>25.039758091611603</v>
      </c>
    </row>
    <row r="1394" spans="1:8">
      <c r="A1394" s="58">
        <v>395961210709</v>
      </c>
      <c r="B1394" s="59" t="s">
        <v>4328</v>
      </c>
      <c r="C1394" s="60" t="s">
        <v>4329</v>
      </c>
      <c r="D1394" s="60" t="s">
        <v>3276</v>
      </c>
      <c r="E1394" s="60" t="s">
        <v>738</v>
      </c>
      <c r="F1394" s="59" t="s">
        <v>451</v>
      </c>
      <c r="G1394" s="61">
        <v>122969</v>
      </c>
      <c r="H1394" s="123">
        <f t="shared" si="21"/>
        <v>25.039758091611603</v>
      </c>
    </row>
    <row r="1395" spans="1:8">
      <c r="A1395" s="58">
        <v>395980250029</v>
      </c>
      <c r="B1395" s="59" t="s">
        <v>4330</v>
      </c>
      <c r="C1395" s="60" t="s">
        <v>4331</v>
      </c>
      <c r="D1395" s="60" t="s">
        <v>4332</v>
      </c>
      <c r="E1395" s="60" t="s">
        <v>738</v>
      </c>
      <c r="F1395" s="59" t="s">
        <v>451</v>
      </c>
      <c r="G1395" s="61">
        <v>122969</v>
      </c>
      <c r="H1395" s="123">
        <f t="shared" si="21"/>
        <v>25.039758091611603</v>
      </c>
    </row>
    <row r="1396" spans="1:8">
      <c r="A1396" s="58">
        <v>395980620161</v>
      </c>
      <c r="B1396" s="59" t="s">
        <v>4333</v>
      </c>
      <c r="C1396" s="60" t="s">
        <v>4334</v>
      </c>
      <c r="D1396" s="60" t="s">
        <v>4335</v>
      </c>
      <c r="E1396" s="60" t="s">
        <v>738</v>
      </c>
      <c r="F1396" s="59" t="s">
        <v>451</v>
      </c>
      <c r="G1396" s="61">
        <v>122969</v>
      </c>
      <c r="H1396" s="123">
        <f t="shared" si="21"/>
        <v>25.039758091611603</v>
      </c>
    </row>
    <row r="1397" spans="1:8">
      <c r="A1397" s="58">
        <v>395980720068</v>
      </c>
      <c r="B1397" s="59" t="s">
        <v>4336</v>
      </c>
      <c r="C1397" s="60" t="s">
        <v>4337</v>
      </c>
      <c r="D1397" s="60" t="s">
        <v>4338</v>
      </c>
      <c r="E1397" s="60" t="s">
        <v>738</v>
      </c>
      <c r="F1397" s="59" t="s">
        <v>451</v>
      </c>
      <c r="G1397" s="61">
        <v>122969</v>
      </c>
      <c r="H1397" s="123">
        <f t="shared" si="21"/>
        <v>25.039758091611603</v>
      </c>
    </row>
    <row r="1398" spans="1:8">
      <c r="A1398" s="58">
        <v>395981120889</v>
      </c>
      <c r="B1398" s="59" t="s">
        <v>4339</v>
      </c>
      <c r="C1398" s="60" t="s">
        <v>4340</v>
      </c>
      <c r="D1398" s="60" t="s">
        <v>3276</v>
      </c>
      <c r="E1398" s="60" t="s">
        <v>738</v>
      </c>
      <c r="F1398" s="59" t="s">
        <v>451</v>
      </c>
      <c r="G1398" s="61">
        <v>122969</v>
      </c>
      <c r="H1398" s="123">
        <f t="shared" si="21"/>
        <v>25.039758091611603</v>
      </c>
    </row>
    <row r="1399" spans="1:8">
      <c r="A1399" s="58">
        <v>395990850181</v>
      </c>
      <c r="B1399" s="59" t="s">
        <v>4341</v>
      </c>
      <c r="C1399" s="60" t="s">
        <v>4342</v>
      </c>
      <c r="D1399" s="60" t="s">
        <v>4343</v>
      </c>
      <c r="E1399" s="60" t="s">
        <v>738</v>
      </c>
      <c r="F1399" s="59" t="s">
        <v>451</v>
      </c>
      <c r="G1399" s="61">
        <v>122969</v>
      </c>
      <c r="H1399" s="123">
        <f t="shared" si="21"/>
        <v>25.039758091611603</v>
      </c>
    </row>
    <row r="1400" spans="1:8">
      <c r="A1400" s="58">
        <v>396030103051</v>
      </c>
      <c r="B1400" s="59" t="s">
        <v>542</v>
      </c>
      <c r="C1400" s="60" t="s">
        <v>543</v>
      </c>
      <c r="D1400" s="60" t="s">
        <v>544</v>
      </c>
      <c r="E1400" s="60" t="s">
        <v>450</v>
      </c>
      <c r="F1400" s="59" t="s">
        <v>451</v>
      </c>
      <c r="G1400" s="61">
        <v>122969</v>
      </c>
      <c r="H1400" s="123">
        <f t="shared" si="21"/>
        <v>25.039758091611603</v>
      </c>
    </row>
    <row r="1401" spans="1:8">
      <c r="A1401" s="58">
        <v>396030302819</v>
      </c>
      <c r="B1401" s="59" t="s">
        <v>465</v>
      </c>
      <c r="C1401" s="60" t="s">
        <v>466</v>
      </c>
      <c r="D1401" s="60" t="s">
        <v>464</v>
      </c>
      <c r="E1401" s="60" t="s">
        <v>450</v>
      </c>
      <c r="F1401" s="59" t="s">
        <v>451</v>
      </c>
      <c r="G1401" s="61">
        <v>122969</v>
      </c>
      <c r="H1401" s="123">
        <f t="shared" si="21"/>
        <v>25.039758091611603</v>
      </c>
    </row>
    <row r="1402" spans="1:8">
      <c r="A1402" s="58">
        <v>398000305506</v>
      </c>
      <c r="B1402" s="59" t="s">
        <v>4344</v>
      </c>
      <c r="C1402" s="60" t="s">
        <v>4345</v>
      </c>
      <c r="D1402" s="60" t="s">
        <v>4346</v>
      </c>
      <c r="E1402" s="60" t="s">
        <v>2233</v>
      </c>
      <c r="F1402" s="59" t="s">
        <v>451</v>
      </c>
      <c r="G1402" s="61">
        <v>122969</v>
      </c>
      <c r="H1402" s="123">
        <f t="shared" si="21"/>
        <v>25.039758091611603</v>
      </c>
    </row>
    <row r="1403" spans="1:8">
      <c r="A1403" s="58">
        <v>398990510851</v>
      </c>
      <c r="B1403" s="59" t="s">
        <v>4347</v>
      </c>
      <c r="C1403" s="60" t="s">
        <v>4348</v>
      </c>
      <c r="D1403" s="60" t="s">
        <v>4349</v>
      </c>
      <c r="E1403" s="60" t="s">
        <v>2233</v>
      </c>
      <c r="F1403" s="59" t="s">
        <v>487</v>
      </c>
      <c r="G1403" s="61">
        <v>122969</v>
      </c>
      <c r="H1403" s="123">
        <f t="shared" si="21"/>
        <v>25.039758091611603</v>
      </c>
    </row>
    <row r="1404" spans="1:8">
      <c r="A1404" s="58">
        <v>398990710981</v>
      </c>
      <c r="B1404" s="59" t="s">
        <v>4350</v>
      </c>
      <c r="C1404" s="60" t="s">
        <v>3351</v>
      </c>
      <c r="D1404" s="60" t="s">
        <v>4351</v>
      </c>
      <c r="E1404" s="60" t="s">
        <v>1855</v>
      </c>
      <c r="F1404" s="59" t="s">
        <v>451</v>
      </c>
      <c r="G1404" s="61">
        <v>122969</v>
      </c>
      <c r="H1404" s="123">
        <f t="shared" si="21"/>
        <v>25.039758091611603</v>
      </c>
    </row>
    <row r="1405" spans="1:8">
      <c r="A1405" s="58">
        <v>400000801401</v>
      </c>
      <c r="B1405" s="59" t="s">
        <v>4352</v>
      </c>
      <c r="C1405" s="60" t="s">
        <v>4076</v>
      </c>
      <c r="D1405" s="60" t="s">
        <v>4353</v>
      </c>
      <c r="E1405" s="60" t="s">
        <v>726</v>
      </c>
      <c r="F1405" s="59" t="s">
        <v>451</v>
      </c>
      <c r="G1405" s="61">
        <v>122969</v>
      </c>
      <c r="H1405" s="123">
        <f t="shared" si="21"/>
        <v>25.039758091611603</v>
      </c>
    </row>
    <row r="1406" spans="1:8">
      <c r="A1406" s="58">
        <v>400851100341</v>
      </c>
      <c r="B1406" s="59" t="s">
        <v>4354</v>
      </c>
      <c r="C1406" s="60" t="s">
        <v>4355</v>
      </c>
      <c r="D1406" s="60" t="s">
        <v>4356</v>
      </c>
      <c r="E1406" s="60" t="s">
        <v>1061</v>
      </c>
      <c r="F1406" s="59" t="s">
        <v>451</v>
      </c>
      <c r="G1406" s="61">
        <v>122969</v>
      </c>
      <c r="H1406" s="123">
        <f t="shared" si="21"/>
        <v>25.039758091611603</v>
      </c>
    </row>
    <row r="1407" spans="1:8">
      <c r="A1407" s="58">
        <v>400910500111</v>
      </c>
      <c r="B1407" s="59" t="s">
        <v>4357</v>
      </c>
      <c r="C1407" s="60" t="s">
        <v>4358</v>
      </c>
      <c r="D1407" s="60" t="s">
        <v>4359</v>
      </c>
      <c r="E1407" s="60" t="s">
        <v>2137</v>
      </c>
      <c r="F1407" s="59" t="s">
        <v>451</v>
      </c>
      <c r="G1407" s="61">
        <v>122969</v>
      </c>
      <c r="H1407" s="123">
        <f t="shared" si="21"/>
        <v>25.039758091611603</v>
      </c>
    </row>
    <row r="1408" spans="1:8">
      <c r="A1408" s="58">
        <v>371010702311</v>
      </c>
      <c r="B1408" s="59" t="s">
        <v>4360</v>
      </c>
      <c r="C1408" s="60" t="s">
        <v>4361</v>
      </c>
      <c r="D1408" s="60" t="s">
        <v>4362</v>
      </c>
      <c r="E1408" s="60" t="s">
        <v>2210</v>
      </c>
      <c r="F1408" s="59" t="s">
        <v>451</v>
      </c>
      <c r="G1408" s="61">
        <v>122968</v>
      </c>
      <c r="H1408" s="123">
        <f t="shared" si="21"/>
        <v>25.039554465022043</v>
      </c>
    </row>
    <row r="1409" spans="1:8">
      <c r="A1409" s="58">
        <v>371010900083</v>
      </c>
      <c r="B1409" s="59" t="s">
        <v>4363</v>
      </c>
      <c r="C1409" s="60" t="s">
        <v>3408</v>
      </c>
      <c r="D1409" s="60" t="s">
        <v>3409</v>
      </c>
      <c r="E1409" s="60" t="s">
        <v>2184</v>
      </c>
      <c r="F1409" s="59" t="s">
        <v>451</v>
      </c>
      <c r="G1409" s="61">
        <v>122968</v>
      </c>
      <c r="H1409" s="123">
        <f t="shared" si="21"/>
        <v>25.039554465022043</v>
      </c>
    </row>
    <row r="1410" spans="1:8">
      <c r="A1410" s="58">
        <v>371010901241</v>
      </c>
      <c r="B1410" s="59" t="s">
        <v>4364</v>
      </c>
      <c r="C1410" s="60" t="s">
        <v>3408</v>
      </c>
      <c r="D1410" s="60" t="s">
        <v>3743</v>
      </c>
      <c r="E1410" s="60" t="s">
        <v>2184</v>
      </c>
      <c r="F1410" s="59" t="s">
        <v>451</v>
      </c>
      <c r="G1410" s="61">
        <v>122968</v>
      </c>
      <c r="H1410" s="123">
        <f t="shared" ref="H1410:H1473" si="22">G1410/4910.95</f>
        <v>25.039554465022043</v>
      </c>
    </row>
    <row r="1411" spans="1:8">
      <c r="A1411" s="58">
        <v>371781111374</v>
      </c>
      <c r="B1411" s="59" t="s">
        <v>4365</v>
      </c>
      <c r="C1411" s="60" t="s">
        <v>4366</v>
      </c>
      <c r="D1411" s="60" t="s">
        <v>4367</v>
      </c>
      <c r="E1411" s="60" t="s">
        <v>2210</v>
      </c>
      <c r="F1411" s="59" t="s">
        <v>451</v>
      </c>
      <c r="G1411" s="61">
        <v>122968</v>
      </c>
      <c r="H1411" s="123">
        <f t="shared" si="22"/>
        <v>25.039554465022043</v>
      </c>
    </row>
    <row r="1412" spans="1:8">
      <c r="A1412" s="58">
        <v>371970801136</v>
      </c>
      <c r="B1412" s="59" t="s">
        <v>4368</v>
      </c>
      <c r="C1412" s="60" t="s">
        <v>4369</v>
      </c>
      <c r="D1412" s="60" t="s">
        <v>4370</v>
      </c>
      <c r="E1412" s="60" t="s">
        <v>2210</v>
      </c>
      <c r="F1412" s="59" t="s">
        <v>451</v>
      </c>
      <c r="G1412" s="61">
        <v>122968</v>
      </c>
      <c r="H1412" s="123">
        <f t="shared" si="22"/>
        <v>25.039554465022043</v>
      </c>
    </row>
    <row r="1413" spans="1:8">
      <c r="A1413" s="58">
        <v>372001101182</v>
      </c>
      <c r="B1413" s="59" t="s">
        <v>4371</v>
      </c>
      <c r="C1413" s="60" t="s">
        <v>4372</v>
      </c>
      <c r="D1413" s="60" t="s">
        <v>4373</v>
      </c>
      <c r="E1413" s="60" t="s">
        <v>3604</v>
      </c>
      <c r="F1413" s="59" t="s">
        <v>451</v>
      </c>
      <c r="G1413" s="61">
        <v>122968</v>
      </c>
      <c r="H1413" s="123">
        <f t="shared" si="22"/>
        <v>25.039554465022043</v>
      </c>
    </row>
    <row r="1414" spans="1:8">
      <c r="A1414" s="58">
        <v>373121100577</v>
      </c>
      <c r="B1414" s="59" t="s">
        <v>4374</v>
      </c>
      <c r="C1414" s="60" t="s">
        <v>4375</v>
      </c>
      <c r="D1414" s="60" t="s">
        <v>4376</v>
      </c>
      <c r="E1414" s="60" t="s">
        <v>1419</v>
      </c>
      <c r="F1414" s="59" t="s">
        <v>487</v>
      </c>
      <c r="G1414" s="61">
        <v>122968</v>
      </c>
      <c r="H1414" s="123">
        <f t="shared" si="22"/>
        <v>25.039554465022043</v>
      </c>
    </row>
    <row r="1415" spans="1:8">
      <c r="A1415" s="58">
        <v>389120700345</v>
      </c>
      <c r="B1415" s="59" t="s">
        <v>4377</v>
      </c>
      <c r="C1415" s="60" t="s">
        <v>2254</v>
      </c>
      <c r="D1415" s="60" t="s">
        <v>4378</v>
      </c>
      <c r="E1415" s="60" t="s">
        <v>825</v>
      </c>
      <c r="F1415" s="59" t="s">
        <v>487</v>
      </c>
      <c r="G1415" s="61">
        <v>122968</v>
      </c>
      <c r="H1415" s="123">
        <f t="shared" si="22"/>
        <v>25.039554465022043</v>
      </c>
    </row>
    <row r="1416" spans="1:8">
      <c r="A1416" s="58">
        <v>389140900138</v>
      </c>
      <c r="B1416" s="59" t="s">
        <v>4379</v>
      </c>
      <c r="C1416" s="60" t="s">
        <v>4380</v>
      </c>
      <c r="D1416" s="60" t="s">
        <v>4381</v>
      </c>
      <c r="E1416" s="60" t="s">
        <v>1499</v>
      </c>
      <c r="F1416" s="59" t="s">
        <v>451</v>
      </c>
      <c r="G1416" s="61">
        <v>122968</v>
      </c>
      <c r="H1416" s="123">
        <f t="shared" si="22"/>
        <v>25.039554465022043</v>
      </c>
    </row>
    <row r="1417" spans="1:8">
      <c r="A1417" s="58">
        <v>390000110208</v>
      </c>
      <c r="B1417" s="59" t="s">
        <v>4382</v>
      </c>
      <c r="C1417" s="60" t="s">
        <v>4383</v>
      </c>
      <c r="D1417" s="60" t="s">
        <v>3751</v>
      </c>
      <c r="E1417" s="60" t="s">
        <v>1689</v>
      </c>
      <c r="F1417" s="59" t="s">
        <v>487</v>
      </c>
      <c r="G1417" s="61">
        <v>122968</v>
      </c>
      <c r="H1417" s="123">
        <f t="shared" si="22"/>
        <v>25.039554465022043</v>
      </c>
    </row>
    <row r="1418" spans="1:8">
      <c r="A1418" s="58">
        <v>390110300266</v>
      </c>
      <c r="B1418" s="59" t="s">
        <v>4384</v>
      </c>
      <c r="C1418" s="60" t="s">
        <v>2273</v>
      </c>
      <c r="D1418" s="60" t="s">
        <v>4385</v>
      </c>
      <c r="E1418" s="60" t="s">
        <v>987</v>
      </c>
      <c r="F1418" s="59" t="s">
        <v>487</v>
      </c>
      <c r="G1418" s="61">
        <v>122968</v>
      </c>
      <c r="H1418" s="123">
        <f t="shared" si="22"/>
        <v>25.039554465022043</v>
      </c>
    </row>
    <row r="1419" spans="1:8">
      <c r="A1419" s="58">
        <v>390110500869</v>
      </c>
      <c r="B1419" s="59" t="s">
        <v>4386</v>
      </c>
      <c r="C1419" s="60" t="s">
        <v>2617</v>
      </c>
      <c r="D1419" s="60" t="s">
        <v>4387</v>
      </c>
      <c r="E1419" s="60" t="s">
        <v>1798</v>
      </c>
      <c r="F1419" s="59" t="s">
        <v>451</v>
      </c>
      <c r="G1419" s="61">
        <v>122968</v>
      </c>
      <c r="H1419" s="123">
        <f t="shared" si="22"/>
        <v>25.039554465022043</v>
      </c>
    </row>
    <row r="1420" spans="1:8">
      <c r="A1420" s="58">
        <v>390110500877</v>
      </c>
      <c r="B1420" s="59" t="s">
        <v>4388</v>
      </c>
      <c r="C1420" s="60" t="s">
        <v>2617</v>
      </c>
      <c r="D1420" s="60" t="s">
        <v>2618</v>
      </c>
      <c r="E1420" s="60" t="s">
        <v>1798</v>
      </c>
      <c r="F1420" s="59" t="s">
        <v>451</v>
      </c>
      <c r="G1420" s="61">
        <v>122968</v>
      </c>
      <c r="H1420" s="123">
        <f t="shared" si="22"/>
        <v>25.039554465022043</v>
      </c>
    </row>
    <row r="1421" spans="1:8">
      <c r="A1421" s="58">
        <v>390110500885</v>
      </c>
      <c r="B1421" s="59" t="s">
        <v>4389</v>
      </c>
      <c r="C1421" s="60" t="s">
        <v>2617</v>
      </c>
      <c r="D1421" s="60" t="s">
        <v>2618</v>
      </c>
      <c r="E1421" s="60" t="s">
        <v>1798</v>
      </c>
      <c r="F1421" s="59" t="s">
        <v>451</v>
      </c>
      <c r="G1421" s="61">
        <v>122968</v>
      </c>
      <c r="H1421" s="123">
        <f t="shared" si="22"/>
        <v>25.039554465022043</v>
      </c>
    </row>
    <row r="1422" spans="1:8">
      <c r="A1422" s="58">
        <v>390751100119</v>
      </c>
      <c r="B1422" s="59" t="s">
        <v>4390</v>
      </c>
      <c r="C1422" s="60" t="s">
        <v>4391</v>
      </c>
      <c r="D1422" s="60" t="s">
        <v>3781</v>
      </c>
      <c r="E1422" s="60" t="s">
        <v>1542</v>
      </c>
      <c r="F1422" s="59" t="s">
        <v>451</v>
      </c>
      <c r="G1422" s="61">
        <v>122968</v>
      </c>
      <c r="H1422" s="123">
        <f t="shared" si="22"/>
        <v>25.039554465022043</v>
      </c>
    </row>
    <row r="1423" spans="1:8">
      <c r="A1423" s="58">
        <v>390780300011</v>
      </c>
      <c r="B1423" s="59" t="s">
        <v>4392</v>
      </c>
      <c r="C1423" s="60" t="s">
        <v>3697</v>
      </c>
      <c r="D1423" s="60" t="s">
        <v>3698</v>
      </c>
      <c r="E1423" s="60" t="s">
        <v>1535</v>
      </c>
      <c r="F1423" s="59" t="s">
        <v>487</v>
      </c>
      <c r="G1423" s="61">
        <v>122968</v>
      </c>
      <c r="H1423" s="123">
        <f t="shared" si="22"/>
        <v>25.039554465022043</v>
      </c>
    </row>
    <row r="1424" spans="1:8">
      <c r="A1424" s="58">
        <v>390810300011</v>
      </c>
      <c r="B1424" s="59" t="s">
        <v>4393</v>
      </c>
      <c r="C1424" s="60" t="s">
        <v>4394</v>
      </c>
      <c r="D1424" s="60" t="s">
        <v>4395</v>
      </c>
      <c r="E1424" s="60" t="s">
        <v>1542</v>
      </c>
      <c r="F1424" s="59" t="s">
        <v>451</v>
      </c>
      <c r="G1424" s="61">
        <v>122968</v>
      </c>
      <c r="H1424" s="123">
        <f t="shared" si="22"/>
        <v>25.039554465022043</v>
      </c>
    </row>
    <row r="1425" spans="1:8">
      <c r="A1425" s="58">
        <v>390880100010</v>
      </c>
      <c r="B1425" s="59" t="s">
        <v>4396</v>
      </c>
      <c r="C1425" s="60" t="s">
        <v>3697</v>
      </c>
      <c r="D1425" s="60" t="s">
        <v>4397</v>
      </c>
      <c r="E1425" s="60" t="s">
        <v>1542</v>
      </c>
      <c r="F1425" s="59" t="s">
        <v>451</v>
      </c>
      <c r="G1425" s="61">
        <v>122968</v>
      </c>
      <c r="H1425" s="123">
        <f t="shared" si="22"/>
        <v>25.039554465022043</v>
      </c>
    </row>
    <row r="1426" spans="1:8">
      <c r="A1426" s="58">
        <v>390981110521</v>
      </c>
      <c r="B1426" s="59" t="s">
        <v>4398</v>
      </c>
      <c r="C1426" s="60" t="s">
        <v>4399</v>
      </c>
      <c r="D1426" s="60" t="s">
        <v>4400</v>
      </c>
      <c r="E1426" s="60" t="s">
        <v>1542</v>
      </c>
      <c r="F1426" s="59" t="s">
        <v>451</v>
      </c>
      <c r="G1426" s="61">
        <v>122968</v>
      </c>
      <c r="H1426" s="123">
        <f t="shared" si="22"/>
        <v>25.039554465022043</v>
      </c>
    </row>
    <row r="1427" spans="1:8">
      <c r="A1427" s="58">
        <v>391161000051</v>
      </c>
      <c r="B1427" s="59" t="s">
        <v>4401</v>
      </c>
      <c r="C1427" s="60" t="s">
        <v>4402</v>
      </c>
      <c r="D1427" s="60" t="s">
        <v>4403</v>
      </c>
      <c r="E1427" s="60" t="s">
        <v>994</v>
      </c>
      <c r="F1427" s="59" t="s">
        <v>451</v>
      </c>
      <c r="G1427" s="61">
        <v>122968</v>
      </c>
      <c r="H1427" s="123">
        <f t="shared" si="22"/>
        <v>25.039554465022043</v>
      </c>
    </row>
    <row r="1428" spans="1:8">
      <c r="A1428" s="58">
        <v>391180300073</v>
      </c>
      <c r="B1428" s="59" t="s">
        <v>4404</v>
      </c>
      <c r="C1428" s="60" t="s">
        <v>2617</v>
      </c>
      <c r="D1428" s="60" t="s">
        <v>4405</v>
      </c>
      <c r="E1428" s="60" t="s">
        <v>1798</v>
      </c>
      <c r="F1428" s="59" t="s">
        <v>451</v>
      </c>
      <c r="G1428" s="61">
        <v>122968</v>
      </c>
      <c r="H1428" s="123">
        <f t="shared" si="22"/>
        <v>25.039554465022043</v>
      </c>
    </row>
    <row r="1429" spans="1:8">
      <c r="A1429" s="58">
        <v>393141100019</v>
      </c>
      <c r="B1429" s="59" t="s">
        <v>4406</v>
      </c>
      <c r="C1429" s="60" t="s">
        <v>4407</v>
      </c>
      <c r="D1429" s="60" t="s">
        <v>4408</v>
      </c>
      <c r="E1429" s="60" t="s">
        <v>1215</v>
      </c>
      <c r="F1429" s="59" t="s">
        <v>487</v>
      </c>
      <c r="G1429" s="61">
        <v>122968</v>
      </c>
      <c r="H1429" s="123">
        <f t="shared" si="22"/>
        <v>25.039554465022043</v>
      </c>
    </row>
    <row r="1430" spans="1:8">
      <c r="A1430" s="58">
        <v>393971210241</v>
      </c>
      <c r="B1430" s="59" t="s">
        <v>4409</v>
      </c>
      <c r="C1430" s="60" t="s">
        <v>4410</v>
      </c>
      <c r="D1430" s="60" t="s">
        <v>4411</v>
      </c>
      <c r="E1430" s="60" t="s">
        <v>1215</v>
      </c>
      <c r="F1430" s="59" t="s">
        <v>487</v>
      </c>
      <c r="G1430" s="61">
        <v>122968</v>
      </c>
      <c r="H1430" s="123">
        <f t="shared" si="22"/>
        <v>25.039554465022043</v>
      </c>
    </row>
    <row r="1431" spans="1:8">
      <c r="A1431" s="58">
        <v>395020500560</v>
      </c>
      <c r="B1431" s="59" t="s">
        <v>4412</v>
      </c>
      <c r="C1431" s="60" t="s">
        <v>4413</v>
      </c>
      <c r="D1431" s="60" t="s">
        <v>4414</v>
      </c>
      <c r="E1431" s="60" t="s">
        <v>738</v>
      </c>
      <c r="F1431" s="59" t="s">
        <v>451</v>
      </c>
      <c r="G1431" s="61">
        <v>122968</v>
      </c>
      <c r="H1431" s="123">
        <f t="shared" si="22"/>
        <v>25.039554465022043</v>
      </c>
    </row>
    <row r="1432" spans="1:8">
      <c r="A1432" s="58">
        <v>395030402752</v>
      </c>
      <c r="B1432" s="59" t="s">
        <v>4415</v>
      </c>
      <c r="C1432" s="60" t="s">
        <v>2368</v>
      </c>
      <c r="D1432" s="60" t="s">
        <v>4416</v>
      </c>
      <c r="E1432" s="60" t="s">
        <v>738</v>
      </c>
      <c r="F1432" s="59" t="s">
        <v>487</v>
      </c>
      <c r="G1432" s="61">
        <v>122968</v>
      </c>
      <c r="H1432" s="123">
        <f t="shared" si="22"/>
        <v>25.039554465022043</v>
      </c>
    </row>
    <row r="1433" spans="1:8">
      <c r="A1433" s="58">
        <v>395031101683</v>
      </c>
      <c r="B1433" s="59" t="s">
        <v>4417</v>
      </c>
      <c r="C1433" s="60" t="s">
        <v>4418</v>
      </c>
      <c r="D1433" s="60" t="s">
        <v>4228</v>
      </c>
      <c r="E1433" s="60" t="s">
        <v>738</v>
      </c>
      <c r="F1433" s="59" t="s">
        <v>487</v>
      </c>
      <c r="G1433" s="61">
        <v>122968</v>
      </c>
      <c r="H1433" s="123">
        <f t="shared" si="22"/>
        <v>25.039554465022043</v>
      </c>
    </row>
    <row r="1434" spans="1:8">
      <c r="A1434" s="58">
        <v>395050800509</v>
      </c>
      <c r="B1434" s="59" t="s">
        <v>4419</v>
      </c>
      <c r="C1434" s="60" t="s">
        <v>4420</v>
      </c>
      <c r="D1434" s="60" t="s">
        <v>4421</v>
      </c>
      <c r="E1434" s="60" t="s">
        <v>753</v>
      </c>
      <c r="F1434" s="59" t="s">
        <v>451</v>
      </c>
      <c r="G1434" s="61">
        <v>122968</v>
      </c>
      <c r="H1434" s="123">
        <f t="shared" si="22"/>
        <v>25.039554465022043</v>
      </c>
    </row>
    <row r="1435" spans="1:8">
      <c r="A1435" s="58">
        <v>395080600351</v>
      </c>
      <c r="B1435" s="59" t="s">
        <v>4422</v>
      </c>
      <c r="C1435" s="60" t="s">
        <v>4423</v>
      </c>
      <c r="D1435" s="60" t="s">
        <v>4424</v>
      </c>
      <c r="E1435" s="60" t="s">
        <v>738</v>
      </c>
      <c r="F1435" s="59" t="s">
        <v>451</v>
      </c>
      <c r="G1435" s="61">
        <v>122968</v>
      </c>
      <c r="H1435" s="123">
        <f t="shared" si="22"/>
        <v>25.039554465022043</v>
      </c>
    </row>
    <row r="1436" spans="1:8">
      <c r="A1436" s="58">
        <v>395080601667</v>
      </c>
      <c r="B1436" s="59" t="s">
        <v>4425</v>
      </c>
      <c r="C1436" s="60" t="s">
        <v>4426</v>
      </c>
      <c r="D1436" s="60" t="s">
        <v>4427</v>
      </c>
      <c r="E1436" s="60" t="s">
        <v>738</v>
      </c>
      <c r="F1436" s="59" t="s">
        <v>451</v>
      </c>
      <c r="G1436" s="61">
        <v>122968</v>
      </c>
      <c r="H1436" s="123">
        <f t="shared" si="22"/>
        <v>25.039554465022043</v>
      </c>
    </row>
    <row r="1437" spans="1:8">
      <c r="A1437" s="58">
        <v>395090300495</v>
      </c>
      <c r="B1437" s="59" t="s">
        <v>4428</v>
      </c>
      <c r="C1437" s="60" t="s">
        <v>4429</v>
      </c>
      <c r="D1437" s="60" t="s">
        <v>4430</v>
      </c>
      <c r="E1437" s="60" t="s">
        <v>738</v>
      </c>
      <c r="F1437" s="59" t="s">
        <v>451</v>
      </c>
      <c r="G1437" s="61">
        <v>122968</v>
      </c>
      <c r="H1437" s="123">
        <f t="shared" si="22"/>
        <v>25.039554465022043</v>
      </c>
    </row>
    <row r="1438" spans="1:8">
      <c r="A1438" s="58">
        <v>395090301114</v>
      </c>
      <c r="B1438" s="59" t="s">
        <v>4431</v>
      </c>
      <c r="C1438" s="60" t="s">
        <v>4432</v>
      </c>
      <c r="D1438" s="60" t="s">
        <v>4433</v>
      </c>
      <c r="E1438" s="60" t="s">
        <v>738</v>
      </c>
      <c r="F1438" s="59" t="s">
        <v>487</v>
      </c>
      <c r="G1438" s="61">
        <v>122968</v>
      </c>
      <c r="H1438" s="123">
        <f t="shared" si="22"/>
        <v>25.039554465022043</v>
      </c>
    </row>
    <row r="1439" spans="1:8">
      <c r="A1439" s="58">
        <v>395090700361</v>
      </c>
      <c r="B1439" s="59" t="s">
        <v>4434</v>
      </c>
      <c r="C1439" s="60" t="s">
        <v>4435</v>
      </c>
      <c r="D1439" s="60" t="s">
        <v>4424</v>
      </c>
      <c r="E1439" s="60" t="s">
        <v>738</v>
      </c>
      <c r="F1439" s="59" t="s">
        <v>451</v>
      </c>
      <c r="G1439" s="61">
        <v>122968</v>
      </c>
      <c r="H1439" s="123">
        <f t="shared" si="22"/>
        <v>25.039554465022043</v>
      </c>
    </row>
    <row r="1440" spans="1:8">
      <c r="A1440" s="58">
        <v>395100501141</v>
      </c>
      <c r="B1440" s="59" t="s">
        <v>4436</v>
      </c>
      <c r="C1440" s="60" t="s">
        <v>4437</v>
      </c>
      <c r="D1440" s="60" t="s">
        <v>4438</v>
      </c>
      <c r="E1440" s="60" t="s">
        <v>738</v>
      </c>
      <c r="F1440" s="59" t="s">
        <v>451</v>
      </c>
      <c r="G1440" s="61">
        <v>122968</v>
      </c>
      <c r="H1440" s="123">
        <f t="shared" si="22"/>
        <v>25.039554465022043</v>
      </c>
    </row>
    <row r="1441" spans="1:8">
      <c r="A1441" s="58">
        <v>395100501150</v>
      </c>
      <c r="B1441" s="59" t="s">
        <v>4439</v>
      </c>
      <c r="C1441" s="60" t="s">
        <v>4437</v>
      </c>
      <c r="D1441" s="60" t="s">
        <v>4438</v>
      </c>
      <c r="E1441" s="60" t="s">
        <v>738</v>
      </c>
      <c r="F1441" s="59" t="s">
        <v>451</v>
      </c>
      <c r="G1441" s="61">
        <v>122968</v>
      </c>
      <c r="H1441" s="123">
        <f t="shared" si="22"/>
        <v>25.039554465022043</v>
      </c>
    </row>
    <row r="1442" spans="1:8">
      <c r="A1442" s="58">
        <v>395110500232</v>
      </c>
      <c r="B1442" s="59" t="s">
        <v>4440</v>
      </c>
      <c r="C1442" s="60" t="s">
        <v>4441</v>
      </c>
      <c r="D1442" s="60" t="s">
        <v>4442</v>
      </c>
      <c r="E1442" s="60" t="s">
        <v>738</v>
      </c>
      <c r="F1442" s="59" t="s">
        <v>451</v>
      </c>
      <c r="G1442" s="61">
        <v>122968</v>
      </c>
      <c r="H1442" s="123">
        <f t="shared" si="22"/>
        <v>25.039554465022043</v>
      </c>
    </row>
    <row r="1443" spans="1:8">
      <c r="A1443" s="58">
        <v>395120200580</v>
      </c>
      <c r="B1443" s="59" t="s">
        <v>4443</v>
      </c>
      <c r="C1443" s="60" t="s">
        <v>4444</v>
      </c>
      <c r="D1443" s="60" t="s">
        <v>4445</v>
      </c>
      <c r="E1443" s="60" t="s">
        <v>753</v>
      </c>
      <c r="F1443" s="59" t="s">
        <v>451</v>
      </c>
      <c r="G1443" s="61">
        <v>122968</v>
      </c>
      <c r="H1443" s="123">
        <f t="shared" si="22"/>
        <v>25.039554465022043</v>
      </c>
    </row>
    <row r="1444" spans="1:8">
      <c r="A1444" s="58">
        <v>395120300789</v>
      </c>
      <c r="B1444" s="59" t="s">
        <v>4446</v>
      </c>
      <c r="C1444" s="60" t="s">
        <v>2002</v>
      </c>
      <c r="D1444" s="60" t="s">
        <v>1495</v>
      </c>
      <c r="E1444" s="60" t="s">
        <v>738</v>
      </c>
      <c r="F1444" s="59" t="s">
        <v>487</v>
      </c>
      <c r="G1444" s="61">
        <v>122968</v>
      </c>
      <c r="H1444" s="123">
        <f t="shared" si="22"/>
        <v>25.039554465022043</v>
      </c>
    </row>
    <row r="1445" spans="1:8">
      <c r="A1445" s="58">
        <v>395120301327</v>
      </c>
      <c r="B1445" s="59" t="s">
        <v>4447</v>
      </c>
      <c r="C1445" s="60" t="s">
        <v>2347</v>
      </c>
      <c r="D1445" s="60" t="s">
        <v>4448</v>
      </c>
      <c r="E1445" s="60" t="s">
        <v>753</v>
      </c>
      <c r="F1445" s="59" t="s">
        <v>451</v>
      </c>
      <c r="G1445" s="61">
        <v>122968</v>
      </c>
      <c r="H1445" s="123">
        <f t="shared" si="22"/>
        <v>25.039554465022043</v>
      </c>
    </row>
    <row r="1446" spans="1:8">
      <c r="A1446" s="58">
        <v>395120301335</v>
      </c>
      <c r="B1446" s="59" t="s">
        <v>4449</v>
      </c>
      <c r="C1446" s="60" t="s">
        <v>4450</v>
      </c>
      <c r="D1446" s="60" t="s">
        <v>4448</v>
      </c>
      <c r="E1446" s="60" t="s">
        <v>753</v>
      </c>
      <c r="F1446" s="59" t="s">
        <v>451</v>
      </c>
      <c r="G1446" s="61">
        <v>122968</v>
      </c>
      <c r="H1446" s="123">
        <f t="shared" si="22"/>
        <v>25.039554465022043</v>
      </c>
    </row>
    <row r="1447" spans="1:8">
      <c r="A1447" s="58">
        <v>395140500351</v>
      </c>
      <c r="B1447" s="59" t="s">
        <v>4451</v>
      </c>
      <c r="C1447" s="60" t="s">
        <v>4452</v>
      </c>
      <c r="D1447" s="60" t="s">
        <v>4453</v>
      </c>
      <c r="E1447" s="60" t="s">
        <v>753</v>
      </c>
      <c r="F1447" s="59" t="s">
        <v>487</v>
      </c>
      <c r="G1447" s="61">
        <v>122968</v>
      </c>
      <c r="H1447" s="123">
        <f t="shared" si="22"/>
        <v>25.039554465022043</v>
      </c>
    </row>
    <row r="1448" spans="1:8">
      <c r="A1448" s="58">
        <v>395160201309</v>
      </c>
      <c r="B1448" s="59" t="s">
        <v>4454</v>
      </c>
      <c r="C1448" s="60" t="s">
        <v>4455</v>
      </c>
      <c r="D1448" s="60" t="s">
        <v>4456</v>
      </c>
      <c r="E1448" s="60" t="s">
        <v>738</v>
      </c>
      <c r="F1448" s="59" t="s">
        <v>487</v>
      </c>
      <c r="G1448" s="61">
        <v>122968</v>
      </c>
      <c r="H1448" s="123">
        <f t="shared" si="22"/>
        <v>25.039554465022043</v>
      </c>
    </row>
    <row r="1449" spans="1:8">
      <c r="A1449" s="58">
        <v>395160401430</v>
      </c>
      <c r="B1449" s="59" t="s">
        <v>4457</v>
      </c>
      <c r="C1449" s="60" t="s">
        <v>4458</v>
      </c>
      <c r="D1449" s="60" t="s">
        <v>4459</v>
      </c>
      <c r="E1449" s="60" t="s">
        <v>738</v>
      </c>
      <c r="F1449" s="59" t="s">
        <v>487</v>
      </c>
      <c r="G1449" s="61">
        <v>122968</v>
      </c>
      <c r="H1449" s="123">
        <f t="shared" si="22"/>
        <v>25.039554465022043</v>
      </c>
    </row>
    <row r="1450" spans="1:8">
      <c r="A1450" s="58">
        <v>395160600475</v>
      </c>
      <c r="B1450" s="59" t="s">
        <v>4460</v>
      </c>
      <c r="C1450" s="60" t="s">
        <v>4461</v>
      </c>
      <c r="D1450" s="60" t="s">
        <v>4462</v>
      </c>
      <c r="E1450" s="60" t="s">
        <v>738</v>
      </c>
      <c r="F1450" s="59" t="s">
        <v>487</v>
      </c>
      <c r="G1450" s="61">
        <v>122968</v>
      </c>
      <c r="H1450" s="123">
        <f t="shared" si="22"/>
        <v>25.039554465022043</v>
      </c>
    </row>
    <row r="1451" spans="1:8">
      <c r="A1451" s="58">
        <v>395161000447</v>
      </c>
      <c r="B1451" s="59" t="s">
        <v>4463</v>
      </c>
      <c r="C1451" s="60" t="s">
        <v>4464</v>
      </c>
      <c r="D1451" s="60" t="s">
        <v>4465</v>
      </c>
      <c r="E1451" s="60" t="s">
        <v>753</v>
      </c>
      <c r="F1451" s="59" t="s">
        <v>451</v>
      </c>
      <c r="G1451" s="61">
        <v>122968</v>
      </c>
      <c r="H1451" s="123">
        <f t="shared" si="22"/>
        <v>25.039554465022043</v>
      </c>
    </row>
    <row r="1452" spans="1:8">
      <c r="A1452" s="58">
        <v>395170200246</v>
      </c>
      <c r="B1452" s="59" t="s">
        <v>4466</v>
      </c>
      <c r="C1452" s="60" t="s">
        <v>4467</v>
      </c>
      <c r="D1452" s="60" t="s">
        <v>4468</v>
      </c>
      <c r="E1452" s="60" t="s">
        <v>738</v>
      </c>
      <c r="F1452" s="59" t="s">
        <v>451</v>
      </c>
      <c r="G1452" s="61">
        <v>122968</v>
      </c>
      <c r="H1452" s="123">
        <f t="shared" si="22"/>
        <v>25.039554465022043</v>
      </c>
    </row>
    <row r="1453" spans="1:8">
      <c r="A1453" s="58">
        <v>395170601208</v>
      </c>
      <c r="B1453" s="59" t="s">
        <v>4469</v>
      </c>
      <c r="C1453" s="60" t="s">
        <v>4470</v>
      </c>
      <c r="D1453" s="60" t="s">
        <v>4471</v>
      </c>
      <c r="E1453" s="60" t="s">
        <v>753</v>
      </c>
      <c r="F1453" s="59" t="s">
        <v>487</v>
      </c>
      <c r="G1453" s="61">
        <v>122968</v>
      </c>
      <c r="H1453" s="123">
        <f t="shared" si="22"/>
        <v>25.039554465022043</v>
      </c>
    </row>
    <row r="1454" spans="1:8">
      <c r="A1454" s="58">
        <v>395171200673</v>
      </c>
      <c r="B1454" s="59" t="s">
        <v>4472</v>
      </c>
      <c r="C1454" s="60" t="s">
        <v>4473</v>
      </c>
      <c r="D1454" s="60" t="s">
        <v>4474</v>
      </c>
      <c r="E1454" s="60" t="s">
        <v>738</v>
      </c>
      <c r="F1454" s="59" t="s">
        <v>451</v>
      </c>
      <c r="G1454" s="61">
        <v>122968</v>
      </c>
      <c r="H1454" s="123">
        <f t="shared" si="22"/>
        <v>25.039554465022043</v>
      </c>
    </row>
    <row r="1455" spans="1:8">
      <c r="A1455" s="58">
        <v>395171201335</v>
      </c>
      <c r="B1455" s="59" t="s">
        <v>4475</v>
      </c>
      <c r="C1455" s="60" t="s">
        <v>4476</v>
      </c>
      <c r="D1455" s="60" t="s">
        <v>4477</v>
      </c>
      <c r="E1455" s="60" t="s">
        <v>738</v>
      </c>
      <c r="F1455" s="59" t="s">
        <v>451</v>
      </c>
      <c r="G1455" s="61">
        <v>122968</v>
      </c>
      <c r="H1455" s="123">
        <f t="shared" si="22"/>
        <v>25.039554465022043</v>
      </c>
    </row>
    <row r="1456" spans="1:8">
      <c r="A1456" s="58">
        <v>395180401509</v>
      </c>
      <c r="B1456" s="59" t="s">
        <v>4478</v>
      </c>
      <c r="C1456" s="60" t="s">
        <v>4479</v>
      </c>
      <c r="D1456" s="60" t="s">
        <v>4480</v>
      </c>
      <c r="E1456" s="60" t="s">
        <v>738</v>
      </c>
      <c r="F1456" s="59" t="s">
        <v>451</v>
      </c>
      <c r="G1456" s="61">
        <v>122968</v>
      </c>
      <c r="H1456" s="123">
        <f t="shared" si="22"/>
        <v>25.039554465022043</v>
      </c>
    </row>
    <row r="1457" spans="1:8">
      <c r="A1457" s="58">
        <v>395180600820</v>
      </c>
      <c r="B1457" s="59" t="s">
        <v>4481</v>
      </c>
      <c r="C1457" s="60" t="s">
        <v>2564</v>
      </c>
      <c r="D1457" s="60" t="s">
        <v>4482</v>
      </c>
      <c r="E1457" s="60" t="s">
        <v>738</v>
      </c>
      <c r="F1457" s="59" t="s">
        <v>451</v>
      </c>
      <c r="G1457" s="61">
        <v>122968</v>
      </c>
      <c r="H1457" s="123">
        <f t="shared" si="22"/>
        <v>25.039554465022043</v>
      </c>
    </row>
    <row r="1458" spans="1:8">
      <c r="A1458" s="58">
        <v>395190601727</v>
      </c>
      <c r="B1458" s="59" t="s">
        <v>4483</v>
      </c>
      <c r="C1458" s="60" t="s">
        <v>4484</v>
      </c>
      <c r="D1458" s="60" t="s">
        <v>4485</v>
      </c>
      <c r="E1458" s="60" t="s">
        <v>738</v>
      </c>
      <c r="F1458" s="59" t="s">
        <v>451</v>
      </c>
      <c r="G1458" s="61">
        <v>122968</v>
      </c>
      <c r="H1458" s="123">
        <f t="shared" si="22"/>
        <v>25.039554465022043</v>
      </c>
    </row>
    <row r="1459" spans="1:8">
      <c r="A1459" s="58">
        <v>395190700512</v>
      </c>
      <c r="B1459" s="59" t="s">
        <v>4486</v>
      </c>
      <c r="C1459" s="60" t="s">
        <v>4487</v>
      </c>
      <c r="D1459" s="60" t="s">
        <v>4488</v>
      </c>
      <c r="E1459" s="60" t="s">
        <v>753</v>
      </c>
      <c r="F1459" s="59" t="s">
        <v>451</v>
      </c>
      <c r="G1459" s="61">
        <v>122968</v>
      </c>
      <c r="H1459" s="123">
        <f t="shared" si="22"/>
        <v>25.039554465022043</v>
      </c>
    </row>
    <row r="1460" spans="1:8">
      <c r="A1460" s="58">
        <v>395190901267</v>
      </c>
      <c r="B1460" s="59" t="s">
        <v>4489</v>
      </c>
      <c r="C1460" s="60" t="s">
        <v>4490</v>
      </c>
      <c r="D1460" s="60" t="s">
        <v>4491</v>
      </c>
      <c r="E1460" s="60" t="s">
        <v>738</v>
      </c>
      <c r="F1460" s="59" t="s">
        <v>451</v>
      </c>
      <c r="G1460" s="61">
        <v>122968</v>
      </c>
      <c r="H1460" s="123">
        <f t="shared" si="22"/>
        <v>25.039554465022043</v>
      </c>
    </row>
    <row r="1461" spans="1:8">
      <c r="A1461" s="58">
        <v>395191101281</v>
      </c>
      <c r="B1461" s="59" t="s">
        <v>4492</v>
      </c>
      <c r="C1461" s="60" t="s">
        <v>4493</v>
      </c>
      <c r="D1461" s="60" t="s">
        <v>4494</v>
      </c>
      <c r="E1461" s="60" t="s">
        <v>753</v>
      </c>
      <c r="F1461" s="59" t="s">
        <v>451</v>
      </c>
      <c r="G1461" s="61">
        <v>122968</v>
      </c>
      <c r="H1461" s="123">
        <f t="shared" si="22"/>
        <v>25.039554465022043</v>
      </c>
    </row>
    <row r="1462" spans="1:8">
      <c r="A1462" s="58">
        <v>395750201169</v>
      </c>
      <c r="B1462" s="59" t="s">
        <v>4495</v>
      </c>
      <c r="C1462" s="60" t="s">
        <v>4496</v>
      </c>
      <c r="D1462" s="60" t="s">
        <v>1741</v>
      </c>
      <c r="E1462" s="60" t="s">
        <v>738</v>
      </c>
      <c r="F1462" s="59" t="s">
        <v>451</v>
      </c>
      <c r="G1462" s="61">
        <v>122968</v>
      </c>
      <c r="H1462" s="123">
        <f t="shared" si="22"/>
        <v>25.039554465022043</v>
      </c>
    </row>
    <row r="1463" spans="1:8">
      <c r="A1463" s="58">
        <v>395750201592</v>
      </c>
      <c r="B1463" s="59" t="s">
        <v>4497</v>
      </c>
      <c r="C1463" s="60" t="s">
        <v>4498</v>
      </c>
      <c r="D1463" s="60" t="s">
        <v>4499</v>
      </c>
      <c r="E1463" s="60" t="s">
        <v>738</v>
      </c>
      <c r="F1463" s="59" t="s">
        <v>451</v>
      </c>
      <c r="G1463" s="61">
        <v>122968</v>
      </c>
      <c r="H1463" s="123">
        <f t="shared" si="22"/>
        <v>25.039554465022043</v>
      </c>
    </row>
    <row r="1464" spans="1:8">
      <c r="A1464" s="58">
        <v>395750300370</v>
      </c>
      <c r="B1464" s="59" t="s">
        <v>4500</v>
      </c>
      <c r="C1464" s="60" t="s">
        <v>4501</v>
      </c>
      <c r="D1464" s="60" t="s">
        <v>4502</v>
      </c>
      <c r="E1464" s="60" t="s">
        <v>753</v>
      </c>
      <c r="F1464" s="59" t="s">
        <v>451</v>
      </c>
      <c r="G1464" s="61">
        <v>122968</v>
      </c>
      <c r="H1464" s="123">
        <f t="shared" si="22"/>
        <v>25.039554465022043</v>
      </c>
    </row>
    <row r="1465" spans="1:8">
      <c r="A1465" s="58">
        <v>395750301627</v>
      </c>
      <c r="B1465" s="59" t="s">
        <v>4503</v>
      </c>
      <c r="C1465" s="60" t="s">
        <v>2375</v>
      </c>
      <c r="D1465" s="60" t="s">
        <v>2376</v>
      </c>
      <c r="E1465" s="60" t="s">
        <v>753</v>
      </c>
      <c r="F1465" s="59" t="s">
        <v>487</v>
      </c>
      <c r="G1465" s="61">
        <v>122968</v>
      </c>
      <c r="H1465" s="123">
        <f t="shared" si="22"/>
        <v>25.039554465022043</v>
      </c>
    </row>
    <row r="1466" spans="1:8">
      <c r="A1466" s="58">
        <v>395750301821</v>
      </c>
      <c r="B1466" s="59" t="s">
        <v>4504</v>
      </c>
      <c r="C1466" s="60" t="s">
        <v>2901</v>
      </c>
      <c r="D1466" s="60" t="s">
        <v>2902</v>
      </c>
      <c r="E1466" s="60" t="s">
        <v>753</v>
      </c>
      <c r="F1466" s="59" t="s">
        <v>451</v>
      </c>
      <c r="G1466" s="61">
        <v>122968</v>
      </c>
      <c r="H1466" s="123">
        <f t="shared" si="22"/>
        <v>25.039554465022043</v>
      </c>
    </row>
    <row r="1467" spans="1:8">
      <c r="A1467" s="58">
        <v>395770800719</v>
      </c>
      <c r="B1467" s="59" t="s">
        <v>4505</v>
      </c>
      <c r="C1467" s="60" t="s">
        <v>4506</v>
      </c>
      <c r="D1467" s="60" t="s">
        <v>4507</v>
      </c>
      <c r="E1467" s="60" t="s">
        <v>738</v>
      </c>
      <c r="F1467" s="59" t="s">
        <v>451</v>
      </c>
      <c r="G1467" s="61">
        <v>122968</v>
      </c>
      <c r="H1467" s="123">
        <f t="shared" si="22"/>
        <v>25.039554465022043</v>
      </c>
    </row>
    <row r="1468" spans="1:8">
      <c r="A1468" s="58">
        <v>395770801103</v>
      </c>
      <c r="B1468" s="59" t="s">
        <v>4508</v>
      </c>
      <c r="C1468" s="60" t="s">
        <v>4509</v>
      </c>
      <c r="D1468" s="60" t="s">
        <v>4510</v>
      </c>
      <c r="E1468" s="60" t="s">
        <v>738</v>
      </c>
      <c r="F1468" s="59" t="s">
        <v>451</v>
      </c>
      <c r="G1468" s="61">
        <v>122968</v>
      </c>
      <c r="H1468" s="123">
        <f t="shared" si="22"/>
        <v>25.039554465022043</v>
      </c>
    </row>
    <row r="1469" spans="1:8">
      <c r="A1469" s="58">
        <v>395770801499</v>
      </c>
      <c r="B1469" s="59" t="s">
        <v>4511</v>
      </c>
      <c r="C1469" s="60" t="s">
        <v>4512</v>
      </c>
      <c r="D1469" s="60" t="s">
        <v>4513</v>
      </c>
      <c r="E1469" s="60" t="s">
        <v>753</v>
      </c>
      <c r="F1469" s="59" t="s">
        <v>487</v>
      </c>
      <c r="G1469" s="61">
        <v>122968</v>
      </c>
      <c r="H1469" s="123">
        <f t="shared" si="22"/>
        <v>25.039554465022043</v>
      </c>
    </row>
    <row r="1470" spans="1:8">
      <c r="A1470" s="58">
        <v>395910624738</v>
      </c>
      <c r="B1470" s="59" t="s">
        <v>4514</v>
      </c>
      <c r="C1470" s="60" t="s">
        <v>4515</v>
      </c>
      <c r="D1470" s="60" t="s">
        <v>4516</v>
      </c>
      <c r="E1470" s="60" t="s">
        <v>753</v>
      </c>
      <c r="F1470" s="59" t="s">
        <v>487</v>
      </c>
      <c r="G1470" s="61">
        <v>122968</v>
      </c>
      <c r="H1470" s="123">
        <f t="shared" si="22"/>
        <v>25.039554465022043</v>
      </c>
    </row>
    <row r="1471" spans="1:8">
      <c r="A1471" s="58">
        <v>395930111231</v>
      </c>
      <c r="B1471" s="59" t="s">
        <v>4517</v>
      </c>
      <c r="C1471" s="60" t="s">
        <v>1487</v>
      </c>
      <c r="D1471" s="60" t="s">
        <v>4518</v>
      </c>
      <c r="E1471" s="60" t="s">
        <v>738</v>
      </c>
      <c r="F1471" s="59" t="s">
        <v>451</v>
      </c>
      <c r="G1471" s="61">
        <v>122968</v>
      </c>
      <c r="H1471" s="123">
        <f t="shared" si="22"/>
        <v>25.039554465022043</v>
      </c>
    </row>
    <row r="1472" spans="1:8">
      <c r="A1472" s="58">
        <v>395940650504</v>
      </c>
      <c r="B1472" s="59" t="s">
        <v>4519</v>
      </c>
      <c r="C1472" s="60" t="s">
        <v>4520</v>
      </c>
      <c r="D1472" s="60" t="s">
        <v>4521</v>
      </c>
      <c r="E1472" s="60" t="s">
        <v>738</v>
      </c>
      <c r="F1472" s="59" t="s">
        <v>451</v>
      </c>
      <c r="G1472" s="61">
        <v>122968</v>
      </c>
      <c r="H1472" s="123">
        <f t="shared" si="22"/>
        <v>25.039554465022043</v>
      </c>
    </row>
    <row r="1473" spans="1:8">
      <c r="A1473" s="58">
        <v>395970450305</v>
      </c>
      <c r="B1473" s="59" t="s">
        <v>4522</v>
      </c>
      <c r="C1473" s="60" t="s">
        <v>4523</v>
      </c>
      <c r="D1473" s="60" t="s">
        <v>2706</v>
      </c>
      <c r="E1473" s="60" t="s">
        <v>753</v>
      </c>
      <c r="F1473" s="59" t="s">
        <v>451</v>
      </c>
      <c r="G1473" s="61">
        <v>122968</v>
      </c>
      <c r="H1473" s="123">
        <f t="shared" si="22"/>
        <v>25.039554465022043</v>
      </c>
    </row>
    <row r="1474" spans="1:8">
      <c r="A1474" s="58">
        <v>395970451271</v>
      </c>
      <c r="B1474" s="59" t="s">
        <v>326</v>
      </c>
      <c r="C1474" s="60" t="s">
        <v>4524</v>
      </c>
      <c r="D1474" s="60" t="s">
        <v>4525</v>
      </c>
      <c r="E1474" s="60" t="s">
        <v>450</v>
      </c>
      <c r="F1474" s="59" t="s">
        <v>451</v>
      </c>
      <c r="G1474" s="61">
        <v>122968</v>
      </c>
      <c r="H1474" s="123">
        <f t="shared" ref="H1474:H1537" si="23">G1474/4910.95</f>
        <v>25.039554465022043</v>
      </c>
    </row>
    <row r="1475" spans="1:8">
      <c r="A1475" s="58">
        <v>395980250941</v>
      </c>
      <c r="B1475" s="59" t="s">
        <v>4526</v>
      </c>
      <c r="C1475" s="60" t="s">
        <v>4527</v>
      </c>
      <c r="D1475" s="60" t="s">
        <v>4528</v>
      </c>
      <c r="E1475" s="60" t="s">
        <v>738</v>
      </c>
      <c r="F1475" s="59" t="s">
        <v>451</v>
      </c>
      <c r="G1475" s="61">
        <v>122968</v>
      </c>
      <c r="H1475" s="123">
        <f t="shared" si="23"/>
        <v>25.039554465022043</v>
      </c>
    </row>
    <row r="1476" spans="1:8">
      <c r="A1476" s="58">
        <v>395981020027</v>
      </c>
      <c r="B1476" s="59" t="s">
        <v>4529</v>
      </c>
      <c r="C1476" s="60" t="s">
        <v>4530</v>
      </c>
      <c r="D1476" s="60" t="s">
        <v>2709</v>
      </c>
      <c r="E1476" s="60" t="s">
        <v>738</v>
      </c>
      <c r="F1476" s="59" t="s">
        <v>451</v>
      </c>
      <c r="G1476" s="61">
        <v>122968</v>
      </c>
      <c r="H1476" s="123">
        <f t="shared" si="23"/>
        <v>25.039554465022043</v>
      </c>
    </row>
    <row r="1477" spans="1:8">
      <c r="A1477" s="58">
        <v>396000400212</v>
      </c>
      <c r="B1477" s="59" t="s">
        <v>238</v>
      </c>
      <c r="C1477" s="60" t="s">
        <v>4531</v>
      </c>
      <c r="D1477" s="60" t="s">
        <v>4532</v>
      </c>
      <c r="E1477" s="60" t="s">
        <v>450</v>
      </c>
      <c r="F1477" s="59" t="s">
        <v>487</v>
      </c>
      <c r="G1477" s="61">
        <v>122968</v>
      </c>
      <c r="H1477" s="123">
        <f t="shared" si="23"/>
        <v>25.039554465022043</v>
      </c>
    </row>
    <row r="1478" spans="1:8">
      <c r="A1478" s="58">
        <v>396010301816</v>
      </c>
      <c r="B1478" s="59" t="s">
        <v>79</v>
      </c>
      <c r="C1478" s="60" t="s">
        <v>4533</v>
      </c>
      <c r="D1478" s="60" t="s">
        <v>4534</v>
      </c>
      <c r="E1478" s="60" t="s">
        <v>450</v>
      </c>
      <c r="F1478" s="59" t="s">
        <v>451</v>
      </c>
      <c r="G1478" s="61">
        <v>122968</v>
      </c>
      <c r="H1478" s="123">
        <f t="shared" si="23"/>
        <v>25.039554465022043</v>
      </c>
    </row>
    <row r="1479" spans="1:8">
      <c r="A1479" s="58">
        <v>396011000241</v>
      </c>
      <c r="B1479" s="59" t="s">
        <v>391</v>
      </c>
      <c r="C1479" s="60" t="s">
        <v>4535</v>
      </c>
      <c r="D1479" s="60" t="s">
        <v>4536</v>
      </c>
      <c r="E1479" s="60" t="s">
        <v>450</v>
      </c>
      <c r="F1479" s="59" t="s">
        <v>451</v>
      </c>
      <c r="G1479" s="61">
        <v>122968</v>
      </c>
      <c r="H1479" s="123">
        <f t="shared" si="23"/>
        <v>25.039554465022043</v>
      </c>
    </row>
    <row r="1480" spans="1:8">
      <c r="A1480" s="58">
        <v>396011001336</v>
      </c>
      <c r="B1480" s="59" t="s">
        <v>335</v>
      </c>
      <c r="C1480" s="60" t="s">
        <v>4537</v>
      </c>
      <c r="D1480" s="60" t="s">
        <v>4538</v>
      </c>
      <c r="E1480" s="60" t="s">
        <v>450</v>
      </c>
      <c r="F1480" s="59" t="s">
        <v>487</v>
      </c>
      <c r="G1480" s="61">
        <v>122968</v>
      </c>
      <c r="H1480" s="123">
        <f t="shared" si="23"/>
        <v>25.039554465022043</v>
      </c>
    </row>
    <row r="1481" spans="1:8">
      <c r="A1481" s="58">
        <v>396011002731</v>
      </c>
      <c r="B1481" s="59" t="s">
        <v>399</v>
      </c>
      <c r="C1481" s="60" t="s">
        <v>4539</v>
      </c>
      <c r="D1481" s="60" t="s">
        <v>4525</v>
      </c>
      <c r="E1481" s="60" t="s">
        <v>450</v>
      </c>
      <c r="F1481" s="59" t="s">
        <v>451</v>
      </c>
      <c r="G1481" s="61">
        <v>122968</v>
      </c>
      <c r="H1481" s="123">
        <f t="shared" si="23"/>
        <v>25.039554465022043</v>
      </c>
    </row>
    <row r="1482" spans="1:8">
      <c r="A1482" s="58">
        <v>396011203303</v>
      </c>
      <c r="B1482" s="59" t="s">
        <v>216</v>
      </c>
      <c r="C1482" s="60" t="s">
        <v>3727</v>
      </c>
      <c r="D1482" s="60" t="s">
        <v>4540</v>
      </c>
      <c r="E1482" s="60" t="s">
        <v>450</v>
      </c>
      <c r="F1482" s="59" t="s">
        <v>451</v>
      </c>
      <c r="G1482" s="61">
        <v>122968</v>
      </c>
      <c r="H1482" s="123">
        <f t="shared" si="23"/>
        <v>25.039554465022043</v>
      </c>
    </row>
    <row r="1483" spans="1:8">
      <c r="A1483" s="58">
        <v>396071001521</v>
      </c>
      <c r="B1483" s="59" t="s">
        <v>365</v>
      </c>
      <c r="C1483" s="60" t="s">
        <v>4541</v>
      </c>
      <c r="D1483" s="60" t="s">
        <v>3476</v>
      </c>
      <c r="E1483" s="60" t="s">
        <v>450</v>
      </c>
      <c r="F1483" s="59" t="s">
        <v>487</v>
      </c>
      <c r="G1483" s="61">
        <v>122968</v>
      </c>
      <c r="H1483" s="123">
        <f t="shared" si="23"/>
        <v>25.039554465022043</v>
      </c>
    </row>
    <row r="1484" spans="1:8">
      <c r="A1484" s="58">
        <v>396090602676</v>
      </c>
      <c r="B1484" s="59" t="s">
        <v>419</v>
      </c>
      <c r="C1484" s="60" t="s">
        <v>4542</v>
      </c>
      <c r="D1484" s="60" t="s">
        <v>4543</v>
      </c>
      <c r="E1484" s="60" t="s">
        <v>450</v>
      </c>
      <c r="F1484" s="59" t="s">
        <v>487</v>
      </c>
      <c r="G1484" s="61">
        <v>122968</v>
      </c>
      <c r="H1484" s="123">
        <f t="shared" si="23"/>
        <v>25.039554465022043</v>
      </c>
    </row>
    <row r="1485" spans="1:8">
      <c r="A1485" s="58">
        <v>396090801407</v>
      </c>
      <c r="B1485" s="59" t="s">
        <v>430</v>
      </c>
      <c r="C1485" s="60" t="s">
        <v>4544</v>
      </c>
      <c r="D1485" s="60" t="s">
        <v>3325</v>
      </c>
      <c r="E1485" s="60" t="s">
        <v>450</v>
      </c>
      <c r="F1485" s="59" t="s">
        <v>487</v>
      </c>
      <c r="G1485" s="61">
        <v>122968</v>
      </c>
      <c r="H1485" s="123">
        <f t="shared" si="23"/>
        <v>25.039554465022043</v>
      </c>
    </row>
    <row r="1486" spans="1:8">
      <c r="A1486" s="58">
        <v>396090901096</v>
      </c>
      <c r="B1486" s="59" t="s">
        <v>352</v>
      </c>
      <c r="C1486" s="60" t="s">
        <v>4545</v>
      </c>
      <c r="D1486" s="60" t="s">
        <v>4546</v>
      </c>
      <c r="E1486" s="60" t="s">
        <v>450</v>
      </c>
      <c r="F1486" s="59" t="s">
        <v>487</v>
      </c>
      <c r="G1486" s="61">
        <v>122968</v>
      </c>
      <c r="H1486" s="123">
        <f t="shared" si="23"/>
        <v>25.039554465022043</v>
      </c>
    </row>
    <row r="1487" spans="1:8">
      <c r="A1487" s="58">
        <v>396110301210</v>
      </c>
      <c r="B1487" s="59" t="s">
        <v>323</v>
      </c>
      <c r="C1487" s="60" t="s">
        <v>4547</v>
      </c>
      <c r="D1487" s="60" t="s">
        <v>4548</v>
      </c>
      <c r="E1487" s="60" t="s">
        <v>450</v>
      </c>
      <c r="F1487" s="59" t="s">
        <v>451</v>
      </c>
      <c r="G1487" s="61">
        <v>122968</v>
      </c>
      <c r="H1487" s="123">
        <f t="shared" si="23"/>
        <v>25.039554465022043</v>
      </c>
    </row>
    <row r="1488" spans="1:8">
      <c r="A1488" s="58">
        <v>396110801000</v>
      </c>
      <c r="B1488" s="59" t="s">
        <v>89</v>
      </c>
      <c r="C1488" s="60" t="s">
        <v>4549</v>
      </c>
      <c r="D1488" s="60" t="s">
        <v>4550</v>
      </c>
      <c r="E1488" s="60" t="s">
        <v>450</v>
      </c>
      <c r="F1488" s="59" t="s">
        <v>487</v>
      </c>
      <c r="G1488" s="61">
        <v>122968</v>
      </c>
      <c r="H1488" s="123">
        <f t="shared" si="23"/>
        <v>25.039554465022043</v>
      </c>
    </row>
    <row r="1489" spans="1:8">
      <c r="A1489" s="58">
        <v>396111201260</v>
      </c>
      <c r="B1489" s="59" t="s">
        <v>337</v>
      </c>
      <c r="C1489" s="60" t="s">
        <v>4551</v>
      </c>
      <c r="D1489" s="60" t="s">
        <v>4552</v>
      </c>
      <c r="E1489" s="60" t="s">
        <v>450</v>
      </c>
      <c r="F1489" s="59" t="s">
        <v>451</v>
      </c>
      <c r="G1489" s="61">
        <v>122968</v>
      </c>
      <c r="H1489" s="123">
        <f t="shared" si="23"/>
        <v>25.039554465022043</v>
      </c>
    </row>
    <row r="1490" spans="1:8">
      <c r="A1490" s="58">
        <v>396120500130</v>
      </c>
      <c r="B1490" s="59" t="s">
        <v>587</v>
      </c>
      <c r="C1490" s="60" t="s">
        <v>588</v>
      </c>
      <c r="D1490" s="60" t="s">
        <v>589</v>
      </c>
      <c r="E1490" s="60" t="s">
        <v>450</v>
      </c>
      <c r="F1490" s="59" t="s">
        <v>487</v>
      </c>
      <c r="G1490" s="61">
        <v>122968</v>
      </c>
      <c r="H1490" s="123">
        <f t="shared" si="23"/>
        <v>25.039554465022043</v>
      </c>
    </row>
    <row r="1491" spans="1:8">
      <c r="A1491" s="58">
        <v>396120901118</v>
      </c>
      <c r="B1491" s="59" t="s">
        <v>361</v>
      </c>
      <c r="C1491" s="60" t="s">
        <v>2036</v>
      </c>
      <c r="D1491" s="60" t="s">
        <v>4553</v>
      </c>
      <c r="E1491" s="60" t="s">
        <v>450</v>
      </c>
      <c r="F1491" s="59" t="s">
        <v>451</v>
      </c>
      <c r="G1491" s="61">
        <v>122968</v>
      </c>
      <c r="H1491" s="123">
        <f t="shared" si="23"/>
        <v>25.039554465022043</v>
      </c>
    </row>
    <row r="1492" spans="1:8">
      <c r="A1492" s="58">
        <v>396130301097</v>
      </c>
      <c r="B1492" s="59" t="s">
        <v>408</v>
      </c>
      <c r="C1492" s="60" t="s">
        <v>4554</v>
      </c>
      <c r="D1492" s="60" t="s">
        <v>4555</v>
      </c>
      <c r="E1492" s="60" t="s">
        <v>450</v>
      </c>
      <c r="F1492" s="59" t="s">
        <v>451</v>
      </c>
      <c r="G1492" s="61">
        <v>122968</v>
      </c>
      <c r="H1492" s="123">
        <f t="shared" si="23"/>
        <v>25.039554465022043</v>
      </c>
    </row>
    <row r="1493" spans="1:8">
      <c r="A1493" s="58">
        <v>396140600289</v>
      </c>
      <c r="B1493" s="59" t="s">
        <v>411</v>
      </c>
      <c r="C1493" s="60" t="s">
        <v>4556</v>
      </c>
      <c r="D1493" s="60" t="s">
        <v>4557</v>
      </c>
      <c r="E1493" s="60" t="s">
        <v>450</v>
      </c>
      <c r="F1493" s="59" t="s">
        <v>451</v>
      </c>
      <c r="G1493" s="61">
        <v>122968</v>
      </c>
      <c r="H1493" s="123">
        <f t="shared" si="23"/>
        <v>25.039554465022043</v>
      </c>
    </row>
    <row r="1494" spans="1:8">
      <c r="A1494" s="58">
        <v>396161000737</v>
      </c>
      <c r="B1494" s="59" t="s">
        <v>448</v>
      </c>
      <c r="C1494" s="60" t="s">
        <v>4558</v>
      </c>
      <c r="D1494" s="60" t="s">
        <v>449</v>
      </c>
      <c r="E1494" s="60" t="s">
        <v>450</v>
      </c>
      <c r="F1494" s="59" t="s">
        <v>451</v>
      </c>
      <c r="G1494" s="61">
        <v>122968</v>
      </c>
      <c r="H1494" s="123">
        <f t="shared" si="23"/>
        <v>25.039554465022043</v>
      </c>
    </row>
    <row r="1495" spans="1:8">
      <c r="A1495" s="58">
        <v>396170701292</v>
      </c>
      <c r="B1495" s="59" t="s">
        <v>422</v>
      </c>
      <c r="C1495" s="60" t="s">
        <v>4559</v>
      </c>
      <c r="D1495" s="60" t="s">
        <v>4560</v>
      </c>
      <c r="E1495" s="60" t="s">
        <v>450</v>
      </c>
      <c r="F1495" s="59" t="s">
        <v>487</v>
      </c>
      <c r="G1495" s="61">
        <v>122968</v>
      </c>
      <c r="H1495" s="123">
        <f t="shared" si="23"/>
        <v>25.039554465022043</v>
      </c>
    </row>
    <row r="1496" spans="1:8">
      <c r="A1496" s="58">
        <v>396740915038</v>
      </c>
      <c r="B1496" s="59" t="s">
        <v>148</v>
      </c>
      <c r="C1496" s="60" t="s">
        <v>4561</v>
      </c>
      <c r="D1496" s="60" t="s">
        <v>4562</v>
      </c>
      <c r="E1496" s="60" t="s">
        <v>450</v>
      </c>
      <c r="F1496" s="59" t="s">
        <v>451</v>
      </c>
      <c r="G1496" s="61">
        <v>122968</v>
      </c>
      <c r="H1496" s="123">
        <f t="shared" si="23"/>
        <v>25.039554465022043</v>
      </c>
    </row>
    <row r="1497" spans="1:8">
      <c r="A1497" s="58">
        <v>396740915160</v>
      </c>
      <c r="B1497" s="59" t="s">
        <v>53</v>
      </c>
      <c r="C1497" s="60" t="s">
        <v>4563</v>
      </c>
      <c r="D1497" s="60" t="s">
        <v>4564</v>
      </c>
      <c r="E1497" s="60" t="s">
        <v>450</v>
      </c>
      <c r="F1497" s="59" t="s">
        <v>451</v>
      </c>
      <c r="G1497" s="61">
        <v>122968</v>
      </c>
      <c r="H1497" s="123">
        <f t="shared" si="23"/>
        <v>25.039554465022043</v>
      </c>
    </row>
    <row r="1498" spans="1:8">
      <c r="A1498" s="58">
        <v>396740915330</v>
      </c>
      <c r="B1498" s="59" t="s">
        <v>392</v>
      </c>
      <c r="C1498" s="60" t="s">
        <v>4565</v>
      </c>
      <c r="D1498" s="60" t="s">
        <v>4566</v>
      </c>
      <c r="E1498" s="60" t="s">
        <v>450</v>
      </c>
      <c r="F1498" s="59" t="s">
        <v>451</v>
      </c>
      <c r="G1498" s="61">
        <v>122968</v>
      </c>
      <c r="H1498" s="123">
        <f t="shared" si="23"/>
        <v>25.039554465022043</v>
      </c>
    </row>
    <row r="1499" spans="1:8">
      <c r="A1499" s="58">
        <v>396750301348</v>
      </c>
      <c r="B1499" s="59" t="s">
        <v>387</v>
      </c>
      <c r="C1499" s="60" t="s">
        <v>4558</v>
      </c>
      <c r="D1499" s="60" t="s">
        <v>4567</v>
      </c>
      <c r="E1499" s="60" t="s">
        <v>450</v>
      </c>
      <c r="F1499" s="59" t="s">
        <v>451</v>
      </c>
      <c r="G1499" s="61">
        <v>122968</v>
      </c>
      <c r="H1499" s="123">
        <f t="shared" si="23"/>
        <v>25.039554465022043</v>
      </c>
    </row>
    <row r="1500" spans="1:8">
      <c r="A1500" s="58">
        <v>396761202864</v>
      </c>
      <c r="B1500" s="59" t="s">
        <v>351</v>
      </c>
      <c r="C1500" s="60" t="s">
        <v>4568</v>
      </c>
      <c r="D1500" s="60" t="s">
        <v>4569</v>
      </c>
      <c r="E1500" s="60" t="s">
        <v>450</v>
      </c>
      <c r="F1500" s="59" t="s">
        <v>451</v>
      </c>
      <c r="G1500" s="61">
        <v>122968</v>
      </c>
      <c r="H1500" s="123">
        <f t="shared" si="23"/>
        <v>25.039554465022043</v>
      </c>
    </row>
    <row r="1501" spans="1:8">
      <c r="A1501" s="58">
        <v>396761203607</v>
      </c>
      <c r="B1501" s="59" t="s">
        <v>364</v>
      </c>
      <c r="C1501" s="60" t="s">
        <v>4541</v>
      </c>
      <c r="D1501" s="60" t="s">
        <v>3476</v>
      </c>
      <c r="E1501" s="60" t="s">
        <v>450</v>
      </c>
      <c r="F1501" s="59" t="s">
        <v>487</v>
      </c>
      <c r="G1501" s="61">
        <v>122968</v>
      </c>
      <c r="H1501" s="123">
        <f t="shared" si="23"/>
        <v>25.039554465022043</v>
      </c>
    </row>
    <row r="1502" spans="1:8">
      <c r="A1502" s="58">
        <v>396761203810</v>
      </c>
      <c r="B1502" s="59" t="s">
        <v>384</v>
      </c>
      <c r="C1502" s="60" t="s">
        <v>4570</v>
      </c>
      <c r="D1502" s="60" t="s">
        <v>4571</v>
      </c>
      <c r="E1502" s="60" t="s">
        <v>450</v>
      </c>
      <c r="F1502" s="59" t="s">
        <v>451</v>
      </c>
      <c r="G1502" s="61">
        <v>122968</v>
      </c>
      <c r="H1502" s="123">
        <f t="shared" si="23"/>
        <v>25.039554465022043</v>
      </c>
    </row>
    <row r="1503" spans="1:8">
      <c r="A1503" s="58">
        <v>396941230700</v>
      </c>
      <c r="B1503" s="59" t="s">
        <v>386</v>
      </c>
      <c r="C1503" s="60" t="s">
        <v>4558</v>
      </c>
      <c r="D1503" s="60" t="s">
        <v>4572</v>
      </c>
      <c r="E1503" s="60" t="s">
        <v>450</v>
      </c>
      <c r="F1503" s="59" t="s">
        <v>451</v>
      </c>
      <c r="G1503" s="61">
        <v>122968</v>
      </c>
      <c r="H1503" s="123">
        <f t="shared" si="23"/>
        <v>25.039554465022043</v>
      </c>
    </row>
    <row r="1504" spans="1:8">
      <c r="A1504" s="58">
        <v>396950550920</v>
      </c>
      <c r="B1504" s="59" t="s">
        <v>404</v>
      </c>
      <c r="C1504" s="60" t="s">
        <v>4573</v>
      </c>
      <c r="D1504" s="60" t="s">
        <v>4574</v>
      </c>
      <c r="E1504" s="60" t="s">
        <v>450</v>
      </c>
      <c r="F1504" s="59" t="s">
        <v>451</v>
      </c>
      <c r="G1504" s="61">
        <v>122968</v>
      </c>
      <c r="H1504" s="123">
        <f t="shared" si="23"/>
        <v>25.039554465022043</v>
      </c>
    </row>
    <row r="1505" spans="1:8">
      <c r="A1505" s="58">
        <v>396960551711</v>
      </c>
      <c r="B1505" s="59" t="s">
        <v>367</v>
      </c>
      <c r="C1505" s="60" t="s">
        <v>4575</v>
      </c>
      <c r="D1505" s="60" t="s">
        <v>4576</v>
      </c>
      <c r="E1505" s="60" t="s">
        <v>450</v>
      </c>
      <c r="F1505" s="59" t="s">
        <v>451</v>
      </c>
      <c r="G1505" s="61">
        <v>122968</v>
      </c>
      <c r="H1505" s="123">
        <f t="shared" si="23"/>
        <v>25.039554465022043</v>
      </c>
    </row>
    <row r="1506" spans="1:8">
      <c r="A1506" s="58">
        <v>396960750781</v>
      </c>
      <c r="B1506" s="59" t="s">
        <v>349</v>
      </c>
      <c r="C1506" s="60" t="s">
        <v>4558</v>
      </c>
      <c r="D1506" s="60" t="s">
        <v>4577</v>
      </c>
      <c r="E1506" s="60" t="s">
        <v>450</v>
      </c>
      <c r="F1506" s="59" t="s">
        <v>451</v>
      </c>
      <c r="G1506" s="61">
        <v>122968</v>
      </c>
      <c r="H1506" s="123">
        <f t="shared" si="23"/>
        <v>25.039554465022043</v>
      </c>
    </row>
    <row r="1507" spans="1:8">
      <c r="A1507" s="58">
        <v>396970450280</v>
      </c>
      <c r="B1507" s="59" t="s">
        <v>684</v>
      </c>
      <c r="C1507" s="60" t="s">
        <v>685</v>
      </c>
      <c r="D1507" s="60" t="s">
        <v>686</v>
      </c>
      <c r="E1507" s="60" t="s">
        <v>450</v>
      </c>
      <c r="F1507" s="59" t="s">
        <v>451</v>
      </c>
      <c r="G1507" s="61">
        <v>122968</v>
      </c>
      <c r="H1507" s="123">
        <f t="shared" si="23"/>
        <v>25.039554465022043</v>
      </c>
    </row>
    <row r="1508" spans="1:8">
      <c r="A1508" s="58">
        <v>396980951627</v>
      </c>
      <c r="B1508" s="59" t="s">
        <v>390</v>
      </c>
      <c r="C1508" s="60" t="s">
        <v>153</v>
      </c>
      <c r="D1508" s="60" t="s">
        <v>4578</v>
      </c>
      <c r="E1508" s="60" t="s">
        <v>450</v>
      </c>
      <c r="F1508" s="59" t="s">
        <v>451</v>
      </c>
      <c r="G1508" s="61">
        <v>122968</v>
      </c>
      <c r="H1508" s="123">
        <f t="shared" si="23"/>
        <v>25.039554465022043</v>
      </c>
    </row>
    <row r="1509" spans="1:8">
      <c r="A1509" s="58">
        <v>396990104051</v>
      </c>
      <c r="B1509" s="59" t="s">
        <v>58</v>
      </c>
      <c r="C1509" s="60" t="s">
        <v>4579</v>
      </c>
      <c r="D1509" s="60" t="s">
        <v>4580</v>
      </c>
      <c r="E1509" s="60" t="s">
        <v>450</v>
      </c>
      <c r="F1509" s="59" t="s">
        <v>487</v>
      </c>
      <c r="G1509" s="61">
        <v>122968</v>
      </c>
      <c r="H1509" s="123">
        <f t="shared" si="23"/>
        <v>25.039554465022043</v>
      </c>
    </row>
    <row r="1510" spans="1:8">
      <c r="A1510" s="58">
        <v>396990905194</v>
      </c>
      <c r="B1510" s="59" t="s">
        <v>334</v>
      </c>
      <c r="C1510" s="60" t="s">
        <v>4581</v>
      </c>
      <c r="D1510" s="60" t="s">
        <v>4582</v>
      </c>
      <c r="E1510" s="60" t="s">
        <v>450</v>
      </c>
      <c r="F1510" s="59" t="s">
        <v>487</v>
      </c>
      <c r="G1510" s="61">
        <v>122968</v>
      </c>
      <c r="H1510" s="123">
        <f t="shared" si="23"/>
        <v>25.039554465022043</v>
      </c>
    </row>
    <row r="1511" spans="1:8">
      <c r="A1511" s="58">
        <v>396990906573</v>
      </c>
      <c r="B1511" s="59" t="s">
        <v>155</v>
      </c>
      <c r="C1511" s="60" t="s">
        <v>554</v>
      </c>
      <c r="D1511" s="60" t="s">
        <v>555</v>
      </c>
      <c r="E1511" s="60" t="s">
        <v>450</v>
      </c>
      <c r="F1511" s="59" t="s">
        <v>451</v>
      </c>
      <c r="G1511" s="61">
        <v>122968</v>
      </c>
      <c r="H1511" s="123">
        <f t="shared" si="23"/>
        <v>25.039554465022043</v>
      </c>
    </row>
    <row r="1512" spans="1:8">
      <c r="A1512" s="58">
        <v>398051000564</v>
      </c>
      <c r="B1512" s="59" t="s">
        <v>4583</v>
      </c>
      <c r="C1512" s="60" t="s">
        <v>4584</v>
      </c>
      <c r="D1512" s="60" t="s">
        <v>4585</v>
      </c>
      <c r="E1512" s="60" t="s">
        <v>726</v>
      </c>
      <c r="F1512" s="59" t="s">
        <v>451</v>
      </c>
      <c r="G1512" s="61">
        <v>122968</v>
      </c>
      <c r="H1512" s="123">
        <f t="shared" si="23"/>
        <v>25.039554465022043</v>
      </c>
    </row>
    <row r="1513" spans="1:8">
      <c r="A1513" s="58">
        <v>398120500345</v>
      </c>
      <c r="B1513" s="59" t="s">
        <v>4586</v>
      </c>
      <c r="C1513" s="60" t="s">
        <v>4587</v>
      </c>
      <c r="D1513" s="60" t="s">
        <v>4588</v>
      </c>
      <c r="E1513" s="60" t="s">
        <v>2237</v>
      </c>
      <c r="F1513" s="59" t="s">
        <v>451</v>
      </c>
      <c r="G1513" s="61">
        <v>122968</v>
      </c>
      <c r="H1513" s="123">
        <f t="shared" si="23"/>
        <v>25.039554465022043</v>
      </c>
    </row>
    <row r="1514" spans="1:8">
      <c r="A1514" s="58">
        <v>398121000532</v>
      </c>
      <c r="B1514" s="59" t="s">
        <v>4589</v>
      </c>
      <c r="C1514" s="60" t="s">
        <v>4590</v>
      </c>
      <c r="D1514" s="60" t="s">
        <v>4591</v>
      </c>
      <c r="E1514" s="60" t="s">
        <v>1855</v>
      </c>
      <c r="F1514" s="59" t="s">
        <v>451</v>
      </c>
      <c r="G1514" s="61">
        <v>122968</v>
      </c>
      <c r="H1514" s="123">
        <f t="shared" si="23"/>
        <v>25.039554465022043</v>
      </c>
    </row>
    <row r="1515" spans="1:8">
      <c r="A1515" s="58">
        <v>398151100230</v>
      </c>
      <c r="B1515" s="59" t="s">
        <v>4592</v>
      </c>
      <c r="C1515" s="60" t="s">
        <v>4593</v>
      </c>
      <c r="D1515" s="60" t="s">
        <v>4594</v>
      </c>
      <c r="E1515" s="60" t="s">
        <v>2170</v>
      </c>
      <c r="F1515" s="59" t="s">
        <v>451</v>
      </c>
      <c r="G1515" s="61">
        <v>122968</v>
      </c>
      <c r="H1515" s="123">
        <f t="shared" si="23"/>
        <v>25.039554465022043</v>
      </c>
    </row>
    <row r="1516" spans="1:8">
      <c r="A1516" s="58">
        <v>398801200021</v>
      </c>
      <c r="B1516" s="59" t="s">
        <v>4595</v>
      </c>
      <c r="C1516" s="60" t="s">
        <v>4596</v>
      </c>
      <c r="D1516" s="60" t="s">
        <v>4597</v>
      </c>
      <c r="E1516" s="60" t="s">
        <v>2237</v>
      </c>
      <c r="F1516" s="59" t="s">
        <v>451</v>
      </c>
      <c r="G1516" s="61">
        <v>122968</v>
      </c>
      <c r="H1516" s="123">
        <f t="shared" si="23"/>
        <v>25.039554465022043</v>
      </c>
    </row>
    <row r="1517" spans="1:8">
      <c r="A1517" s="58">
        <v>398960105048</v>
      </c>
      <c r="B1517" s="59" t="s">
        <v>4598</v>
      </c>
      <c r="C1517" s="60" t="s">
        <v>2231</v>
      </c>
      <c r="D1517" s="60" t="s">
        <v>4346</v>
      </c>
      <c r="E1517" s="60" t="s">
        <v>2233</v>
      </c>
      <c r="F1517" s="59" t="s">
        <v>487</v>
      </c>
      <c r="G1517" s="61">
        <v>122968</v>
      </c>
      <c r="H1517" s="123">
        <f t="shared" si="23"/>
        <v>25.039554465022043</v>
      </c>
    </row>
    <row r="1518" spans="1:8">
      <c r="A1518" s="58">
        <v>400010700092</v>
      </c>
      <c r="B1518" s="59" t="s">
        <v>4599</v>
      </c>
      <c r="C1518" s="60" t="s">
        <v>4600</v>
      </c>
      <c r="D1518" s="60" t="s">
        <v>4601</v>
      </c>
      <c r="E1518" s="60" t="s">
        <v>726</v>
      </c>
      <c r="F1518" s="59" t="s">
        <v>451</v>
      </c>
      <c r="G1518" s="61">
        <v>122968</v>
      </c>
      <c r="H1518" s="123">
        <f t="shared" si="23"/>
        <v>25.039554465022043</v>
      </c>
    </row>
    <row r="1519" spans="1:8">
      <c r="A1519" s="58">
        <v>400011103535</v>
      </c>
      <c r="B1519" s="59" t="s">
        <v>4602</v>
      </c>
      <c r="C1519" s="60" t="s">
        <v>4603</v>
      </c>
      <c r="D1519" s="60" t="s">
        <v>4197</v>
      </c>
      <c r="E1519" s="60" t="s">
        <v>726</v>
      </c>
      <c r="F1519" s="59" t="s">
        <v>451</v>
      </c>
      <c r="G1519" s="61">
        <v>122968</v>
      </c>
      <c r="H1519" s="123">
        <f t="shared" si="23"/>
        <v>25.039554465022043</v>
      </c>
    </row>
    <row r="1520" spans="1:8">
      <c r="A1520" s="58">
        <v>400030503391</v>
      </c>
      <c r="B1520" s="59" t="s">
        <v>4604</v>
      </c>
      <c r="C1520" s="60" t="s">
        <v>4605</v>
      </c>
      <c r="D1520" s="60" t="s">
        <v>4606</v>
      </c>
      <c r="E1520" s="60" t="s">
        <v>726</v>
      </c>
      <c r="F1520" s="59" t="s">
        <v>451</v>
      </c>
      <c r="G1520" s="61">
        <v>122968</v>
      </c>
      <c r="H1520" s="123">
        <f t="shared" si="23"/>
        <v>25.039554465022043</v>
      </c>
    </row>
    <row r="1521" spans="1:8">
      <c r="A1521" s="58">
        <v>400030507698</v>
      </c>
      <c r="B1521" s="59" t="s">
        <v>4607</v>
      </c>
      <c r="C1521" s="60" t="s">
        <v>4608</v>
      </c>
      <c r="D1521" s="60" t="s">
        <v>4609</v>
      </c>
      <c r="E1521" s="60" t="s">
        <v>726</v>
      </c>
      <c r="F1521" s="59" t="s">
        <v>451</v>
      </c>
      <c r="G1521" s="61">
        <v>122968</v>
      </c>
      <c r="H1521" s="123">
        <f t="shared" si="23"/>
        <v>25.039554465022043</v>
      </c>
    </row>
    <row r="1522" spans="1:8">
      <c r="A1522" s="58">
        <v>400070300999</v>
      </c>
      <c r="B1522" s="59" t="s">
        <v>4610</v>
      </c>
      <c r="C1522" s="60" t="s">
        <v>4611</v>
      </c>
      <c r="D1522" s="60" t="s">
        <v>4612</v>
      </c>
      <c r="E1522" s="60" t="s">
        <v>726</v>
      </c>
      <c r="F1522" s="59" t="s">
        <v>451</v>
      </c>
      <c r="G1522" s="61">
        <v>122968</v>
      </c>
      <c r="H1522" s="123">
        <f t="shared" si="23"/>
        <v>25.039554465022043</v>
      </c>
    </row>
    <row r="1523" spans="1:8">
      <c r="A1523" s="58">
        <v>400070301821</v>
      </c>
      <c r="B1523" s="59" t="s">
        <v>4613</v>
      </c>
      <c r="C1523" s="60" t="s">
        <v>4614</v>
      </c>
      <c r="D1523" s="60" t="s">
        <v>4615</v>
      </c>
      <c r="E1523" s="60" t="s">
        <v>726</v>
      </c>
      <c r="F1523" s="59" t="s">
        <v>451</v>
      </c>
      <c r="G1523" s="61">
        <v>122968</v>
      </c>
      <c r="H1523" s="123">
        <f t="shared" si="23"/>
        <v>25.039554465022043</v>
      </c>
    </row>
    <row r="1524" spans="1:8">
      <c r="A1524" s="58">
        <v>400090805051</v>
      </c>
      <c r="B1524" s="59" t="s">
        <v>4616</v>
      </c>
      <c r="C1524" s="60" t="s">
        <v>3511</v>
      </c>
      <c r="D1524" s="60" t="s">
        <v>4617</v>
      </c>
      <c r="E1524" s="60" t="s">
        <v>726</v>
      </c>
      <c r="F1524" s="59" t="s">
        <v>451</v>
      </c>
      <c r="G1524" s="61">
        <v>122968</v>
      </c>
      <c r="H1524" s="123">
        <f t="shared" si="23"/>
        <v>25.039554465022043</v>
      </c>
    </row>
    <row r="1525" spans="1:8">
      <c r="A1525" s="58">
        <v>400110503707</v>
      </c>
      <c r="B1525" s="59" t="s">
        <v>4618</v>
      </c>
      <c r="C1525" s="60" t="s">
        <v>4619</v>
      </c>
      <c r="D1525" s="60" t="s">
        <v>4620</v>
      </c>
      <c r="E1525" s="60" t="s">
        <v>726</v>
      </c>
      <c r="F1525" s="59" t="s">
        <v>451</v>
      </c>
      <c r="G1525" s="61">
        <v>122968</v>
      </c>
      <c r="H1525" s="123">
        <f t="shared" si="23"/>
        <v>25.039554465022043</v>
      </c>
    </row>
    <row r="1526" spans="1:8">
      <c r="A1526" s="58">
        <v>400111200341</v>
      </c>
      <c r="B1526" s="59" t="s">
        <v>4621</v>
      </c>
      <c r="C1526" s="60" t="s">
        <v>4622</v>
      </c>
      <c r="D1526" s="60" t="s">
        <v>3507</v>
      </c>
      <c r="E1526" s="60" t="s">
        <v>726</v>
      </c>
      <c r="F1526" s="59" t="s">
        <v>451</v>
      </c>
      <c r="G1526" s="61">
        <v>122968</v>
      </c>
      <c r="H1526" s="123">
        <f t="shared" si="23"/>
        <v>25.039554465022043</v>
      </c>
    </row>
    <row r="1527" spans="1:8">
      <c r="A1527" s="58">
        <v>400130200069</v>
      </c>
      <c r="B1527" s="59" t="s">
        <v>4623</v>
      </c>
      <c r="C1527" s="60" t="s">
        <v>4624</v>
      </c>
      <c r="D1527" s="60" t="s">
        <v>4625</v>
      </c>
      <c r="E1527" s="60" t="s">
        <v>726</v>
      </c>
      <c r="F1527" s="59" t="s">
        <v>451</v>
      </c>
      <c r="G1527" s="61">
        <v>122968</v>
      </c>
      <c r="H1527" s="123">
        <f t="shared" si="23"/>
        <v>25.039554465022043</v>
      </c>
    </row>
    <row r="1528" spans="1:8">
      <c r="A1528" s="58">
        <v>400140800994</v>
      </c>
      <c r="B1528" s="59" t="s">
        <v>4626</v>
      </c>
      <c r="C1528" s="60" t="s">
        <v>4627</v>
      </c>
      <c r="D1528" s="60" t="s">
        <v>4628</v>
      </c>
      <c r="E1528" s="60" t="s">
        <v>726</v>
      </c>
      <c r="F1528" s="59" t="s">
        <v>451</v>
      </c>
      <c r="G1528" s="61">
        <v>122968</v>
      </c>
      <c r="H1528" s="123">
        <f t="shared" si="23"/>
        <v>25.039554465022043</v>
      </c>
    </row>
    <row r="1529" spans="1:8">
      <c r="A1529" s="58">
        <v>400151107395</v>
      </c>
      <c r="B1529" s="59" t="s">
        <v>4629</v>
      </c>
      <c r="C1529" s="60" t="s">
        <v>4630</v>
      </c>
      <c r="D1529" s="60" t="s">
        <v>4631</v>
      </c>
      <c r="E1529" s="60" t="s">
        <v>726</v>
      </c>
      <c r="F1529" s="59" t="s">
        <v>451</v>
      </c>
      <c r="G1529" s="61">
        <v>122968</v>
      </c>
      <c r="H1529" s="123">
        <f t="shared" si="23"/>
        <v>25.039554465022043</v>
      </c>
    </row>
    <row r="1530" spans="1:8">
      <c r="A1530" s="58">
        <v>400160301382</v>
      </c>
      <c r="B1530" s="59" t="s">
        <v>4632</v>
      </c>
      <c r="C1530" s="60" t="s">
        <v>4633</v>
      </c>
      <c r="D1530" s="60" t="s">
        <v>4634</v>
      </c>
      <c r="E1530" s="60" t="s">
        <v>2137</v>
      </c>
      <c r="F1530" s="59" t="s">
        <v>451</v>
      </c>
      <c r="G1530" s="61">
        <v>122968</v>
      </c>
      <c r="H1530" s="123">
        <f t="shared" si="23"/>
        <v>25.039554465022043</v>
      </c>
    </row>
    <row r="1531" spans="1:8">
      <c r="A1531" s="58">
        <v>400161001510</v>
      </c>
      <c r="B1531" s="59" t="s">
        <v>4635</v>
      </c>
      <c r="C1531" s="60" t="s">
        <v>4219</v>
      </c>
      <c r="D1531" s="60" t="s">
        <v>4636</v>
      </c>
      <c r="E1531" s="60" t="s">
        <v>726</v>
      </c>
      <c r="F1531" s="59" t="s">
        <v>451</v>
      </c>
      <c r="G1531" s="61">
        <v>122968</v>
      </c>
      <c r="H1531" s="123">
        <f t="shared" si="23"/>
        <v>25.039554465022043</v>
      </c>
    </row>
    <row r="1532" spans="1:8">
      <c r="A1532" s="58">
        <v>400170309730</v>
      </c>
      <c r="B1532" s="59" t="s">
        <v>4637</v>
      </c>
      <c r="C1532" s="60" t="s">
        <v>4638</v>
      </c>
      <c r="D1532" s="60" t="s">
        <v>4639</v>
      </c>
      <c r="E1532" s="60" t="s">
        <v>726</v>
      </c>
      <c r="F1532" s="59" t="s">
        <v>487</v>
      </c>
      <c r="G1532" s="61">
        <v>122968</v>
      </c>
      <c r="H1532" s="123">
        <f t="shared" si="23"/>
        <v>25.039554465022043</v>
      </c>
    </row>
    <row r="1533" spans="1:8">
      <c r="A1533" s="58">
        <v>400170508929</v>
      </c>
      <c r="B1533" s="59" t="s">
        <v>4640</v>
      </c>
      <c r="C1533" s="60" t="s">
        <v>4641</v>
      </c>
      <c r="D1533" s="60" t="s">
        <v>4642</v>
      </c>
      <c r="E1533" s="60" t="s">
        <v>726</v>
      </c>
      <c r="F1533" s="59" t="s">
        <v>451</v>
      </c>
      <c r="G1533" s="61">
        <v>122968</v>
      </c>
      <c r="H1533" s="123">
        <f t="shared" si="23"/>
        <v>25.039554465022043</v>
      </c>
    </row>
    <row r="1534" spans="1:8">
      <c r="A1534" s="58">
        <v>400170600078</v>
      </c>
      <c r="B1534" s="59" t="s">
        <v>4643</v>
      </c>
      <c r="C1534" s="60" t="s">
        <v>4644</v>
      </c>
      <c r="D1534" s="60" t="s">
        <v>4645</v>
      </c>
      <c r="E1534" s="60" t="s">
        <v>726</v>
      </c>
      <c r="F1534" s="59" t="s">
        <v>451</v>
      </c>
      <c r="G1534" s="61">
        <v>122968</v>
      </c>
      <c r="H1534" s="123">
        <f t="shared" si="23"/>
        <v>25.039554465022043</v>
      </c>
    </row>
    <row r="1535" spans="1:8">
      <c r="A1535" s="58">
        <v>400180102475</v>
      </c>
      <c r="B1535" s="59" t="s">
        <v>4646</v>
      </c>
      <c r="C1535" s="60" t="s">
        <v>4647</v>
      </c>
      <c r="D1535" s="60" t="s">
        <v>2766</v>
      </c>
      <c r="E1535" s="60" t="s">
        <v>726</v>
      </c>
      <c r="F1535" s="59" t="s">
        <v>451</v>
      </c>
      <c r="G1535" s="61">
        <v>122968</v>
      </c>
      <c r="H1535" s="123">
        <f t="shared" si="23"/>
        <v>25.039554465022043</v>
      </c>
    </row>
    <row r="1536" spans="1:8">
      <c r="A1536" s="58">
        <v>400180401120</v>
      </c>
      <c r="B1536" s="59" t="s">
        <v>4648</v>
      </c>
      <c r="C1536" s="60" t="s">
        <v>4649</v>
      </c>
      <c r="D1536" s="60" t="s">
        <v>4650</v>
      </c>
      <c r="E1536" s="60" t="s">
        <v>726</v>
      </c>
      <c r="F1536" s="59" t="s">
        <v>451</v>
      </c>
      <c r="G1536" s="61">
        <v>122968</v>
      </c>
      <c r="H1536" s="123">
        <f t="shared" si="23"/>
        <v>25.039554465022043</v>
      </c>
    </row>
    <row r="1537" spans="1:8">
      <c r="A1537" s="58">
        <v>400180401880</v>
      </c>
      <c r="B1537" s="59" t="s">
        <v>4651</v>
      </c>
      <c r="C1537" s="60" t="s">
        <v>4652</v>
      </c>
      <c r="D1537" s="60" t="s">
        <v>4653</v>
      </c>
      <c r="E1537" s="60" t="s">
        <v>726</v>
      </c>
      <c r="F1537" s="59" t="s">
        <v>451</v>
      </c>
      <c r="G1537" s="61">
        <v>122968</v>
      </c>
      <c r="H1537" s="123">
        <f t="shared" si="23"/>
        <v>25.039554465022043</v>
      </c>
    </row>
    <row r="1538" spans="1:8">
      <c r="A1538" s="58">
        <v>400180710793</v>
      </c>
      <c r="B1538" s="59" t="s">
        <v>4654</v>
      </c>
      <c r="C1538" s="60" t="s">
        <v>4126</v>
      </c>
      <c r="D1538" s="60" t="s">
        <v>4655</v>
      </c>
      <c r="E1538" s="60" t="s">
        <v>726</v>
      </c>
      <c r="F1538" s="59" t="s">
        <v>451</v>
      </c>
      <c r="G1538" s="61">
        <v>122968</v>
      </c>
      <c r="H1538" s="123">
        <f t="shared" ref="H1538:H1601" si="24">G1538/4910.95</f>
        <v>25.039554465022043</v>
      </c>
    </row>
    <row r="1539" spans="1:8">
      <c r="A1539" s="58">
        <v>400190302235</v>
      </c>
      <c r="B1539" s="59" t="s">
        <v>4656</v>
      </c>
      <c r="C1539" s="60" t="s">
        <v>3677</v>
      </c>
      <c r="D1539" s="60" t="s">
        <v>4657</v>
      </c>
      <c r="E1539" s="60" t="s">
        <v>726</v>
      </c>
      <c r="F1539" s="59" t="s">
        <v>451</v>
      </c>
      <c r="G1539" s="61">
        <v>122968</v>
      </c>
      <c r="H1539" s="123">
        <f t="shared" si="24"/>
        <v>25.039554465022043</v>
      </c>
    </row>
    <row r="1540" spans="1:8">
      <c r="A1540" s="58">
        <v>400790200428</v>
      </c>
      <c r="B1540" s="59" t="s">
        <v>4658</v>
      </c>
      <c r="C1540" s="60" t="s">
        <v>2952</v>
      </c>
      <c r="D1540" s="60" t="s">
        <v>4659</v>
      </c>
      <c r="E1540" s="60" t="s">
        <v>726</v>
      </c>
      <c r="F1540" s="59" t="s">
        <v>451</v>
      </c>
      <c r="G1540" s="61">
        <v>122968</v>
      </c>
      <c r="H1540" s="123">
        <f t="shared" si="24"/>
        <v>25.039554465022043</v>
      </c>
    </row>
    <row r="1541" spans="1:8">
      <c r="A1541" s="58">
        <v>400830300251</v>
      </c>
      <c r="B1541" s="59" t="s">
        <v>4660</v>
      </c>
      <c r="C1541" s="60" t="s">
        <v>4661</v>
      </c>
      <c r="D1541" s="60" t="s">
        <v>4662</v>
      </c>
      <c r="E1541" s="60" t="s">
        <v>2137</v>
      </c>
      <c r="F1541" s="59" t="s">
        <v>451</v>
      </c>
      <c r="G1541" s="61">
        <v>122968</v>
      </c>
      <c r="H1541" s="123">
        <f t="shared" si="24"/>
        <v>25.039554465022043</v>
      </c>
    </row>
    <row r="1542" spans="1:8">
      <c r="A1542" s="58">
        <v>400831001605</v>
      </c>
      <c r="B1542" s="59" t="s">
        <v>4663</v>
      </c>
      <c r="C1542" s="60" t="s">
        <v>4664</v>
      </c>
      <c r="D1542" s="60" t="s">
        <v>4665</v>
      </c>
      <c r="E1542" s="60" t="s">
        <v>726</v>
      </c>
      <c r="F1542" s="59" t="s">
        <v>451</v>
      </c>
      <c r="G1542" s="61">
        <v>122968</v>
      </c>
      <c r="H1542" s="123">
        <f t="shared" si="24"/>
        <v>25.039554465022043</v>
      </c>
    </row>
    <row r="1543" spans="1:8">
      <c r="A1543" s="58">
        <v>400890300772</v>
      </c>
      <c r="B1543" s="59" t="s">
        <v>4666</v>
      </c>
      <c r="C1543" s="60" t="s">
        <v>4667</v>
      </c>
      <c r="D1543" s="60" t="s">
        <v>2630</v>
      </c>
      <c r="E1543" s="60" t="s">
        <v>2137</v>
      </c>
      <c r="F1543" s="59" t="s">
        <v>451</v>
      </c>
      <c r="G1543" s="61">
        <v>122968</v>
      </c>
      <c r="H1543" s="123">
        <f t="shared" si="24"/>
        <v>25.039554465022043</v>
      </c>
    </row>
    <row r="1544" spans="1:8">
      <c r="A1544" s="58">
        <v>400910200699</v>
      </c>
      <c r="B1544" s="59" t="s">
        <v>4668</v>
      </c>
      <c r="C1544" s="60" t="s">
        <v>4669</v>
      </c>
      <c r="D1544" s="60" t="s">
        <v>4670</v>
      </c>
      <c r="E1544" s="60" t="s">
        <v>726</v>
      </c>
      <c r="F1544" s="59" t="s">
        <v>451</v>
      </c>
      <c r="G1544" s="61">
        <v>122968</v>
      </c>
      <c r="H1544" s="123">
        <f t="shared" si="24"/>
        <v>25.039554465022043</v>
      </c>
    </row>
    <row r="1545" spans="1:8">
      <c r="A1545" s="58">
        <v>400990420821</v>
      </c>
      <c r="B1545" s="59" t="s">
        <v>4671</v>
      </c>
      <c r="C1545" s="60" t="s">
        <v>4672</v>
      </c>
      <c r="D1545" s="60" t="s">
        <v>4673</v>
      </c>
      <c r="E1545" s="60" t="s">
        <v>726</v>
      </c>
      <c r="F1545" s="59" t="s">
        <v>451</v>
      </c>
      <c r="G1545" s="61">
        <v>122968</v>
      </c>
      <c r="H1545" s="123">
        <f t="shared" si="24"/>
        <v>25.039554465022043</v>
      </c>
    </row>
    <row r="1546" spans="1:8">
      <c r="A1546" s="58">
        <v>403070800168</v>
      </c>
      <c r="B1546" s="59" t="s">
        <v>4674</v>
      </c>
      <c r="C1546" s="60" t="s">
        <v>4675</v>
      </c>
      <c r="D1546" s="60" t="s">
        <v>4147</v>
      </c>
      <c r="E1546" s="60" t="s">
        <v>734</v>
      </c>
      <c r="F1546" s="59" t="s">
        <v>487</v>
      </c>
      <c r="G1546" s="61">
        <v>122968</v>
      </c>
      <c r="H1546" s="123">
        <f t="shared" si="24"/>
        <v>25.039554465022043</v>
      </c>
    </row>
    <row r="1547" spans="1:8">
      <c r="A1547" s="58">
        <v>408070300027</v>
      </c>
      <c r="B1547" s="59" t="s">
        <v>4676</v>
      </c>
      <c r="C1547" s="60" t="s">
        <v>4677</v>
      </c>
      <c r="D1547" s="60" t="s">
        <v>4678</v>
      </c>
      <c r="E1547" s="60" t="s">
        <v>742</v>
      </c>
      <c r="F1547" s="59" t="s">
        <v>451</v>
      </c>
      <c r="G1547" s="61">
        <v>122968</v>
      </c>
      <c r="H1547" s="123">
        <f t="shared" si="24"/>
        <v>25.039554465022043</v>
      </c>
    </row>
    <row r="1548" spans="1:8">
      <c r="A1548" s="58">
        <v>408170300016</v>
      </c>
      <c r="B1548" s="59" t="s">
        <v>4679</v>
      </c>
      <c r="C1548" s="60" t="s">
        <v>4680</v>
      </c>
      <c r="D1548" s="60" t="s">
        <v>4681</v>
      </c>
      <c r="E1548" s="60" t="s">
        <v>742</v>
      </c>
      <c r="F1548" s="59" t="s">
        <v>451</v>
      </c>
      <c r="G1548" s="61">
        <v>122968</v>
      </c>
      <c r="H1548" s="123">
        <f t="shared" si="24"/>
        <v>25.039554465022043</v>
      </c>
    </row>
    <row r="1549" spans="1:8">
      <c r="A1549" s="58">
        <v>408200400061</v>
      </c>
      <c r="B1549" s="59" t="s">
        <v>4682</v>
      </c>
      <c r="C1549" s="60" t="s">
        <v>4683</v>
      </c>
      <c r="D1549" s="60" t="s">
        <v>4684</v>
      </c>
      <c r="E1549" s="60" t="s">
        <v>742</v>
      </c>
      <c r="F1549" s="59" t="s">
        <v>451</v>
      </c>
      <c r="G1549" s="61">
        <v>122968</v>
      </c>
      <c r="H1549" s="123">
        <f t="shared" si="24"/>
        <v>25.039554465022043</v>
      </c>
    </row>
    <row r="1550" spans="1:8">
      <c r="A1550" s="58">
        <v>414090709355</v>
      </c>
      <c r="B1550" s="59" t="s">
        <v>4685</v>
      </c>
      <c r="C1550" s="60" t="s">
        <v>4686</v>
      </c>
      <c r="D1550" s="60" t="s">
        <v>4687</v>
      </c>
      <c r="E1550" s="60" t="s">
        <v>2184</v>
      </c>
      <c r="F1550" s="59" t="s">
        <v>451</v>
      </c>
      <c r="G1550" s="61">
        <v>122968</v>
      </c>
      <c r="H1550" s="123">
        <f t="shared" si="24"/>
        <v>25.039554465022043</v>
      </c>
    </row>
    <row r="1551" spans="1:8">
      <c r="A1551" s="58">
        <v>400090406661</v>
      </c>
      <c r="B1551" s="59" t="s">
        <v>4688</v>
      </c>
      <c r="C1551" s="60" t="s">
        <v>4689</v>
      </c>
      <c r="D1551" s="60" t="s">
        <v>4690</v>
      </c>
      <c r="E1551" s="60" t="s">
        <v>726</v>
      </c>
      <c r="F1551" s="59" t="s">
        <v>451</v>
      </c>
      <c r="G1551" s="61">
        <v>122965</v>
      </c>
      <c r="H1551" s="123">
        <f t="shared" si="24"/>
        <v>25.038943585253364</v>
      </c>
    </row>
    <row r="1552" spans="1:8">
      <c r="A1552" s="58">
        <v>400110706870</v>
      </c>
      <c r="B1552" s="59" t="s">
        <v>4691</v>
      </c>
      <c r="C1552" s="60" t="s">
        <v>4692</v>
      </c>
      <c r="D1552" s="60" t="s">
        <v>4693</v>
      </c>
      <c r="E1552" s="60" t="s">
        <v>726</v>
      </c>
      <c r="F1552" s="59" t="s">
        <v>451</v>
      </c>
      <c r="G1552" s="61">
        <v>122965</v>
      </c>
      <c r="H1552" s="123">
        <f t="shared" si="24"/>
        <v>25.038943585253364</v>
      </c>
    </row>
    <row r="1553" spans="1:8">
      <c r="A1553" s="58">
        <v>400960830456</v>
      </c>
      <c r="B1553" s="59" t="s">
        <v>4694</v>
      </c>
      <c r="C1553" s="60" t="s">
        <v>4695</v>
      </c>
      <c r="D1553" s="60" t="s">
        <v>4696</v>
      </c>
      <c r="E1553" s="60" t="s">
        <v>726</v>
      </c>
      <c r="F1553" s="59" t="s">
        <v>451</v>
      </c>
      <c r="G1553" s="61">
        <v>122965</v>
      </c>
      <c r="H1553" s="123">
        <f t="shared" si="24"/>
        <v>25.038943585253364</v>
      </c>
    </row>
    <row r="1554" spans="1:8">
      <c r="A1554" s="58">
        <v>396740915020</v>
      </c>
      <c r="B1554" s="59" t="s">
        <v>70</v>
      </c>
      <c r="C1554" s="60" t="s">
        <v>4542</v>
      </c>
      <c r="D1554" s="60" t="s">
        <v>4697</v>
      </c>
      <c r="E1554" s="60" t="s">
        <v>450</v>
      </c>
      <c r="F1554" s="59" t="s">
        <v>487</v>
      </c>
      <c r="G1554" s="61">
        <v>122958</v>
      </c>
      <c r="H1554" s="123">
        <f t="shared" si="24"/>
        <v>25.037518199126442</v>
      </c>
    </row>
    <row r="1555" spans="1:8">
      <c r="A1555" s="58">
        <v>395770800646</v>
      </c>
      <c r="B1555" s="59" t="s">
        <v>4698</v>
      </c>
      <c r="C1555" s="60" t="s">
        <v>4699</v>
      </c>
      <c r="D1555" s="60" t="s">
        <v>4700</v>
      </c>
      <c r="E1555" s="60" t="s">
        <v>738</v>
      </c>
      <c r="F1555" s="59" t="s">
        <v>451</v>
      </c>
      <c r="G1555" s="61">
        <v>122924</v>
      </c>
      <c r="H1555" s="123">
        <f t="shared" si="24"/>
        <v>25.0305948950814</v>
      </c>
    </row>
    <row r="1556" spans="1:8">
      <c r="A1556" s="58">
        <v>393080300109</v>
      </c>
      <c r="B1556" s="59" t="s">
        <v>4701</v>
      </c>
      <c r="C1556" s="60" t="s">
        <v>1106</v>
      </c>
      <c r="D1556" s="60" t="s">
        <v>1107</v>
      </c>
      <c r="E1556" s="60" t="s">
        <v>1108</v>
      </c>
      <c r="F1556" s="59" t="s">
        <v>451</v>
      </c>
      <c r="G1556" s="61">
        <v>122534</v>
      </c>
      <c r="H1556" s="123">
        <f t="shared" si="24"/>
        <v>24.951180525152974</v>
      </c>
    </row>
    <row r="1557" spans="1:8">
      <c r="A1557" s="58">
        <v>400040804810</v>
      </c>
      <c r="B1557" s="59" t="s">
        <v>4702</v>
      </c>
      <c r="C1557" s="60" t="s">
        <v>4703</v>
      </c>
      <c r="D1557" s="60" t="s">
        <v>4704</v>
      </c>
      <c r="E1557" s="60" t="s">
        <v>726</v>
      </c>
      <c r="F1557" s="59" t="s">
        <v>451</v>
      </c>
      <c r="G1557" s="61">
        <v>122534</v>
      </c>
      <c r="H1557" s="123">
        <f t="shared" si="24"/>
        <v>24.951180525152974</v>
      </c>
    </row>
    <row r="1558" spans="1:8">
      <c r="A1558" s="58">
        <v>400161001404</v>
      </c>
      <c r="B1558" s="59" t="s">
        <v>4705</v>
      </c>
      <c r="C1558" s="60" t="s">
        <v>4706</v>
      </c>
      <c r="D1558" s="60" t="s">
        <v>4707</v>
      </c>
      <c r="E1558" s="60" t="s">
        <v>726</v>
      </c>
      <c r="F1558" s="59" t="s">
        <v>451</v>
      </c>
      <c r="G1558" s="61">
        <v>122268</v>
      </c>
      <c r="H1558" s="123">
        <f t="shared" si="24"/>
        <v>24.897015852329996</v>
      </c>
    </row>
    <row r="1559" spans="1:8">
      <c r="A1559" s="58">
        <v>408840400416</v>
      </c>
      <c r="B1559" s="59" t="s">
        <v>4708</v>
      </c>
      <c r="C1559" s="60" t="s">
        <v>1814</v>
      </c>
      <c r="D1559" s="60" t="s">
        <v>4709</v>
      </c>
      <c r="E1559" s="60" t="s">
        <v>742</v>
      </c>
      <c r="F1559" s="59" t="s">
        <v>487</v>
      </c>
      <c r="G1559" s="61">
        <v>120438</v>
      </c>
      <c r="H1559" s="123">
        <f t="shared" si="24"/>
        <v>24.524379193435081</v>
      </c>
    </row>
    <row r="1560" spans="1:8">
      <c r="A1560" s="58">
        <v>370990310094</v>
      </c>
      <c r="B1560" s="59" t="s">
        <v>4710</v>
      </c>
      <c r="C1560" s="60" t="s">
        <v>4611</v>
      </c>
      <c r="D1560" s="60" t="s">
        <v>4711</v>
      </c>
      <c r="E1560" s="60" t="s">
        <v>1419</v>
      </c>
      <c r="F1560" s="59" t="s">
        <v>451</v>
      </c>
      <c r="G1560" s="61">
        <v>118067</v>
      </c>
      <c r="H1560" s="123">
        <f t="shared" si="24"/>
        <v>24.041580549588165</v>
      </c>
    </row>
    <row r="1561" spans="1:8">
      <c r="A1561" s="58">
        <v>392960510190</v>
      </c>
      <c r="B1561" s="59" t="s">
        <v>4712</v>
      </c>
      <c r="C1561" s="60" t="s">
        <v>4713</v>
      </c>
      <c r="D1561" s="60" t="s">
        <v>4714</v>
      </c>
      <c r="E1561" s="60" t="s">
        <v>948</v>
      </c>
      <c r="F1561" s="59" t="s">
        <v>451</v>
      </c>
      <c r="G1561" s="61">
        <v>118067</v>
      </c>
      <c r="H1561" s="123">
        <f t="shared" si="24"/>
        <v>24.041580549588165</v>
      </c>
    </row>
    <row r="1562" spans="1:8">
      <c r="A1562" s="58">
        <v>396761203267</v>
      </c>
      <c r="B1562" s="59" t="s">
        <v>44</v>
      </c>
      <c r="C1562" s="60" t="s">
        <v>3335</v>
      </c>
      <c r="D1562" s="60" t="s">
        <v>3336</v>
      </c>
      <c r="E1562" s="60" t="s">
        <v>450</v>
      </c>
      <c r="F1562" s="59" t="s">
        <v>487</v>
      </c>
      <c r="G1562" s="61">
        <v>118067</v>
      </c>
      <c r="H1562" s="123">
        <f t="shared" si="24"/>
        <v>24.041580549588165</v>
      </c>
    </row>
    <row r="1563" spans="1:8">
      <c r="A1563" s="58">
        <v>398000605445</v>
      </c>
      <c r="B1563" s="59" t="s">
        <v>4715</v>
      </c>
      <c r="C1563" s="60" t="s">
        <v>4716</v>
      </c>
      <c r="D1563" s="60" t="s">
        <v>4717</v>
      </c>
      <c r="E1563" s="60" t="s">
        <v>2233</v>
      </c>
      <c r="F1563" s="59" t="s">
        <v>451</v>
      </c>
      <c r="G1563" s="61">
        <v>118067</v>
      </c>
      <c r="H1563" s="123">
        <f t="shared" si="24"/>
        <v>24.041580549588165</v>
      </c>
    </row>
    <row r="1564" spans="1:8">
      <c r="A1564" s="58">
        <v>395970952033</v>
      </c>
      <c r="B1564" s="59" t="s">
        <v>4718</v>
      </c>
      <c r="C1564" s="60" t="s">
        <v>4719</v>
      </c>
      <c r="D1564" s="60" t="s">
        <v>4720</v>
      </c>
      <c r="E1564" s="60" t="s">
        <v>753</v>
      </c>
      <c r="F1564" s="59" t="s">
        <v>451</v>
      </c>
      <c r="G1564" s="61">
        <v>115675</v>
      </c>
      <c r="H1564" s="123">
        <f t="shared" si="24"/>
        <v>23.554505747360491</v>
      </c>
    </row>
    <row r="1565" spans="1:8">
      <c r="A1565" s="58">
        <v>395130100982</v>
      </c>
      <c r="B1565" s="59" t="s">
        <v>4721</v>
      </c>
      <c r="C1565" s="60" t="s">
        <v>4493</v>
      </c>
      <c r="D1565" s="60" t="s">
        <v>4722</v>
      </c>
      <c r="E1565" s="60" t="s">
        <v>753</v>
      </c>
      <c r="F1565" s="59" t="s">
        <v>451</v>
      </c>
      <c r="G1565" s="61">
        <v>113179</v>
      </c>
      <c r="H1565" s="123">
        <f t="shared" si="24"/>
        <v>23.046253779818571</v>
      </c>
    </row>
    <row r="1566" spans="1:8">
      <c r="A1566" s="58">
        <v>393161000037</v>
      </c>
      <c r="B1566" s="59" t="s">
        <v>4723</v>
      </c>
      <c r="C1566" s="60" t="s">
        <v>4724</v>
      </c>
      <c r="D1566" s="60" t="s">
        <v>4725</v>
      </c>
      <c r="E1566" s="60" t="s">
        <v>4726</v>
      </c>
      <c r="F1566" s="59" t="s">
        <v>451</v>
      </c>
      <c r="G1566" s="61">
        <v>113166</v>
      </c>
      <c r="H1566" s="123">
        <f t="shared" si="24"/>
        <v>23.04360663415429</v>
      </c>
    </row>
    <row r="1567" spans="1:8">
      <c r="A1567" s="58">
        <v>395060500121</v>
      </c>
      <c r="B1567" s="59" t="s">
        <v>4727</v>
      </c>
      <c r="C1567" s="60" t="s">
        <v>4728</v>
      </c>
      <c r="D1567" s="60" t="s">
        <v>4729</v>
      </c>
      <c r="E1567" s="60" t="s">
        <v>738</v>
      </c>
      <c r="F1567" s="59" t="s">
        <v>487</v>
      </c>
      <c r="G1567" s="61">
        <v>113166</v>
      </c>
      <c r="H1567" s="123">
        <f t="shared" si="24"/>
        <v>23.04360663415429</v>
      </c>
    </row>
    <row r="1568" spans="1:8">
      <c r="A1568" s="58">
        <v>395770800981</v>
      </c>
      <c r="B1568" s="59" t="s">
        <v>4730</v>
      </c>
      <c r="C1568" s="60" t="s">
        <v>4731</v>
      </c>
      <c r="D1568" s="60" t="s">
        <v>4732</v>
      </c>
      <c r="E1568" s="60" t="s">
        <v>738</v>
      </c>
      <c r="F1568" s="59" t="s">
        <v>451</v>
      </c>
      <c r="G1568" s="61">
        <v>113166</v>
      </c>
      <c r="H1568" s="123">
        <f t="shared" si="24"/>
        <v>23.04360663415429</v>
      </c>
    </row>
    <row r="1569" spans="1:8">
      <c r="A1569" s="58">
        <v>400990320436</v>
      </c>
      <c r="B1569" s="59" t="s">
        <v>4733</v>
      </c>
      <c r="C1569" s="60" t="s">
        <v>4734</v>
      </c>
      <c r="D1569" s="60" t="s">
        <v>4735</v>
      </c>
      <c r="E1569" s="60" t="s">
        <v>726</v>
      </c>
      <c r="F1569" s="59" t="s">
        <v>451</v>
      </c>
      <c r="G1569" s="61">
        <v>112785</v>
      </c>
      <c r="H1569" s="123">
        <f t="shared" si="24"/>
        <v>22.966024903531903</v>
      </c>
    </row>
    <row r="1570" spans="1:8">
      <c r="A1570" s="58">
        <v>395030900990</v>
      </c>
      <c r="B1570" s="59" t="s">
        <v>4736</v>
      </c>
      <c r="C1570" s="60" t="s">
        <v>4737</v>
      </c>
      <c r="D1570" s="60" t="s">
        <v>4738</v>
      </c>
      <c r="E1570" s="60" t="s">
        <v>753</v>
      </c>
      <c r="F1570" s="59" t="s">
        <v>451</v>
      </c>
      <c r="G1570" s="61">
        <v>112128</v>
      </c>
      <c r="H1570" s="123">
        <f t="shared" si="24"/>
        <v>22.832242234190943</v>
      </c>
    </row>
    <row r="1571" spans="1:8">
      <c r="A1571" s="58">
        <v>395030100004</v>
      </c>
      <c r="B1571" s="59" t="s">
        <v>4739</v>
      </c>
      <c r="C1571" s="60" t="s">
        <v>4740</v>
      </c>
      <c r="D1571" s="60" t="s">
        <v>4741</v>
      </c>
      <c r="E1571" s="60" t="s">
        <v>738</v>
      </c>
      <c r="F1571" s="59" t="s">
        <v>451</v>
      </c>
      <c r="G1571" s="61">
        <v>112029</v>
      </c>
      <c r="H1571" s="123">
        <f t="shared" si="24"/>
        <v>22.812083201824496</v>
      </c>
    </row>
    <row r="1572" spans="1:8">
      <c r="A1572" s="58">
        <v>395161000226</v>
      </c>
      <c r="B1572" s="59" t="s">
        <v>4742</v>
      </c>
      <c r="C1572" s="60" t="s">
        <v>4743</v>
      </c>
      <c r="D1572" s="60" t="s">
        <v>4744</v>
      </c>
      <c r="E1572" s="60" t="s">
        <v>738</v>
      </c>
      <c r="F1572" s="59" t="s">
        <v>451</v>
      </c>
      <c r="G1572" s="61">
        <v>112029</v>
      </c>
      <c r="H1572" s="123">
        <f t="shared" si="24"/>
        <v>22.812083201824496</v>
      </c>
    </row>
    <row r="1573" spans="1:8">
      <c r="A1573" s="58">
        <v>395140400224</v>
      </c>
      <c r="B1573" s="59" t="s">
        <v>4745</v>
      </c>
      <c r="C1573" s="60" t="s">
        <v>3946</v>
      </c>
      <c r="D1573" s="60" t="s">
        <v>4746</v>
      </c>
      <c r="E1573" s="60" t="s">
        <v>738</v>
      </c>
      <c r="F1573" s="59" t="s">
        <v>487</v>
      </c>
      <c r="G1573" s="61">
        <v>111591</v>
      </c>
      <c r="H1573" s="123">
        <f t="shared" si="24"/>
        <v>22.722894755597185</v>
      </c>
    </row>
    <row r="1574" spans="1:8">
      <c r="A1574" s="58">
        <v>395140400232</v>
      </c>
      <c r="B1574" s="59" t="s">
        <v>4747</v>
      </c>
      <c r="C1574" s="60" t="s">
        <v>3946</v>
      </c>
      <c r="D1574" s="60" t="s">
        <v>4748</v>
      </c>
      <c r="E1574" s="60" t="s">
        <v>738</v>
      </c>
      <c r="F1574" s="59" t="s">
        <v>487</v>
      </c>
      <c r="G1574" s="61">
        <v>111591</v>
      </c>
      <c r="H1574" s="123">
        <f t="shared" si="24"/>
        <v>22.722894755597185</v>
      </c>
    </row>
    <row r="1575" spans="1:8">
      <c r="A1575" s="58">
        <v>395060601547</v>
      </c>
      <c r="B1575" s="59" t="s">
        <v>4749</v>
      </c>
      <c r="C1575" s="60" t="s">
        <v>4750</v>
      </c>
      <c r="D1575" s="60" t="s">
        <v>4751</v>
      </c>
      <c r="E1575" s="60" t="s">
        <v>738</v>
      </c>
      <c r="F1575" s="59" t="s">
        <v>451</v>
      </c>
      <c r="G1575" s="61">
        <v>111153</v>
      </c>
      <c r="H1575" s="123">
        <f t="shared" si="24"/>
        <v>22.633706309369877</v>
      </c>
    </row>
    <row r="1576" spans="1:8">
      <c r="A1576" s="58">
        <v>395100500374</v>
      </c>
      <c r="B1576" s="59" t="s">
        <v>4752</v>
      </c>
      <c r="C1576" s="60" t="s">
        <v>4753</v>
      </c>
      <c r="D1576" s="60" t="s">
        <v>4754</v>
      </c>
      <c r="E1576" s="60" t="s">
        <v>738</v>
      </c>
      <c r="F1576" s="59" t="s">
        <v>487</v>
      </c>
      <c r="G1576" s="61">
        <v>111153</v>
      </c>
      <c r="H1576" s="123">
        <f t="shared" si="24"/>
        <v>22.633706309369877</v>
      </c>
    </row>
    <row r="1577" spans="1:8">
      <c r="A1577" s="58">
        <v>395980520221</v>
      </c>
      <c r="B1577" s="59" t="s">
        <v>4755</v>
      </c>
      <c r="C1577" s="60" t="s">
        <v>4326</v>
      </c>
      <c r="D1577" s="60" t="s">
        <v>4756</v>
      </c>
      <c r="E1577" s="60" t="s">
        <v>738</v>
      </c>
      <c r="F1577" s="59" t="s">
        <v>451</v>
      </c>
      <c r="G1577" s="61">
        <v>111153</v>
      </c>
      <c r="H1577" s="123">
        <f t="shared" si="24"/>
        <v>22.633706309369877</v>
      </c>
    </row>
    <row r="1578" spans="1:8">
      <c r="A1578" s="58">
        <v>395081100751</v>
      </c>
      <c r="B1578" s="59" t="s">
        <v>4757</v>
      </c>
      <c r="C1578" s="60" t="s">
        <v>4758</v>
      </c>
      <c r="D1578" s="60" t="s">
        <v>4759</v>
      </c>
      <c r="E1578" s="60" t="s">
        <v>753</v>
      </c>
      <c r="F1578" s="59" t="s">
        <v>451</v>
      </c>
      <c r="G1578" s="61">
        <v>110715</v>
      </c>
      <c r="H1578" s="123">
        <f t="shared" si="24"/>
        <v>22.54451786314257</v>
      </c>
    </row>
    <row r="1579" spans="1:8">
      <c r="A1579" s="58">
        <v>395770802657</v>
      </c>
      <c r="B1579" s="59" t="s">
        <v>4760</v>
      </c>
      <c r="C1579" s="60" t="s">
        <v>4761</v>
      </c>
      <c r="D1579" s="60" t="s">
        <v>4762</v>
      </c>
      <c r="E1579" s="60" t="s">
        <v>753</v>
      </c>
      <c r="F1579" s="59" t="s">
        <v>451</v>
      </c>
      <c r="G1579" s="61">
        <v>110715</v>
      </c>
      <c r="H1579" s="123">
        <f t="shared" si="24"/>
        <v>22.54451786314257</v>
      </c>
    </row>
    <row r="1580" spans="1:8">
      <c r="A1580" s="58">
        <v>396050200389</v>
      </c>
      <c r="B1580" s="59" t="s">
        <v>416</v>
      </c>
      <c r="C1580" s="60" t="s">
        <v>4763</v>
      </c>
      <c r="D1580" s="60" t="s">
        <v>4764</v>
      </c>
      <c r="E1580" s="60" t="s">
        <v>450</v>
      </c>
      <c r="F1580" s="59" t="s">
        <v>451</v>
      </c>
      <c r="G1580" s="61">
        <v>110715</v>
      </c>
      <c r="H1580" s="123">
        <f t="shared" si="24"/>
        <v>22.54451786314257</v>
      </c>
    </row>
    <row r="1581" spans="1:8">
      <c r="A1581" s="58">
        <v>398090300052</v>
      </c>
      <c r="B1581" s="59" t="s">
        <v>4765</v>
      </c>
      <c r="C1581" s="60" t="s">
        <v>4766</v>
      </c>
      <c r="D1581" s="60" t="s">
        <v>4767</v>
      </c>
      <c r="E1581" s="60" t="s">
        <v>1855</v>
      </c>
      <c r="F1581" s="59" t="s">
        <v>487</v>
      </c>
      <c r="G1581" s="61">
        <v>110715</v>
      </c>
      <c r="H1581" s="123">
        <f t="shared" si="24"/>
        <v>22.54451786314257</v>
      </c>
    </row>
    <row r="1582" spans="1:8">
      <c r="A1582" s="58">
        <v>398960205158</v>
      </c>
      <c r="B1582" s="59" t="s">
        <v>4768</v>
      </c>
      <c r="C1582" s="60" t="s">
        <v>4766</v>
      </c>
      <c r="D1582" s="60" t="s">
        <v>4769</v>
      </c>
      <c r="E1582" s="60" t="s">
        <v>2047</v>
      </c>
      <c r="F1582" s="59" t="s">
        <v>487</v>
      </c>
      <c r="G1582" s="61">
        <v>110715</v>
      </c>
      <c r="H1582" s="123">
        <f t="shared" si="24"/>
        <v>22.54451786314257</v>
      </c>
    </row>
    <row r="1583" spans="1:8">
      <c r="A1583" s="58">
        <v>414850301271</v>
      </c>
      <c r="B1583" s="59" t="s">
        <v>4770</v>
      </c>
      <c r="C1583" s="60" t="s">
        <v>4771</v>
      </c>
      <c r="D1583" s="60" t="s">
        <v>4772</v>
      </c>
      <c r="E1583" s="60" t="s">
        <v>2184</v>
      </c>
      <c r="F1583" s="59" t="s">
        <v>487</v>
      </c>
      <c r="G1583" s="61">
        <v>109578</v>
      </c>
      <c r="H1583" s="123">
        <f t="shared" si="24"/>
        <v>22.312994430812775</v>
      </c>
    </row>
    <row r="1584" spans="1:8">
      <c r="A1584" s="58">
        <v>395770801511</v>
      </c>
      <c r="B1584" s="59" t="s">
        <v>4773</v>
      </c>
      <c r="C1584" s="60" t="s">
        <v>4719</v>
      </c>
      <c r="D1584" s="60" t="s">
        <v>4720</v>
      </c>
      <c r="E1584" s="60" t="s">
        <v>753</v>
      </c>
      <c r="F1584" s="59" t="s">
        <v>451</v>
      </c>
      <c r="G1584" s="61">
        <v>108317</v>
      </c>
      <c r="H1584" s="123">
        <f t="shared" si="24"/>
        <v>22.056221301377533</v>
      </c>
    </row>
    <row r="1585" spans="1:8">
      <c r="A1585" s="58">
        <v>371891214225</v>
      </c>
      <c r="B1585" s="59" t="s">
        <v>4774</v>
      </c>
      <c r="C1585" s="60" t="s">
        <v>1847</v>
      </c>
      <c r="D1585" s="60" t="s">
        <v>4775</v>
      </c>
      <c r="E1585" s="60" t="s">
        <v>3111</v>
      </c>
      <c r="F1585" s="59" t="s">
        <v>451</v>
      </c>
      <c r="G1585" s="61">
        <v>108265</v>
      </c>
      <c r="H1585" s="123">
        <f t="shared" si="24"/>
        <v>22.045632718720412</v>
      </c>
    </row>
    <row r="1586" spans="1:8">
      <c r="A1586" s="58">
        <v>389720101208</v>
      </c>
      <c r="B1586" s="59" t="s">
        <v>4776</v>
      </c>
      <c r="C1586" s="60" t="s">
        <v>4777</v>
      </c>
      <c r="D1586" s="60" t="s">
        <v>1741</v>
      </c>
      <c r="E1586" s="60" t="s">
        <v>2924</v>
      </c>
      <c r="F1586" s="59" t="s">
        <v>451</v>
      </c>
      <c r="G1586" s="61">
        <v>108265</v>
      </c>
      <c r="H1586" s="123">
        <f t="shared" si="24"/>
        <v>22.045632718720412</v>
      </c>
    </row>
    <row r="1587" spans="1:8">
      <c r="A1587" s="58">
        <v>390750900049</v>
      </c>
      <c r="B1587" s="59" t="s">
        <v>4778</v>
      </c>
      <c r="C1587" s="60" t="s">
        <v>4779</v>
      </c>
      <c r="D1587" s="60" t="s">
        <v>3545</v>
      </c>
      <c r="E1587" s="60" t="s">
        <v>1542</v>
      </c>
      <c r="F1587" s="59" t="s">
        <v>487</v>
      </c>
      <c r="G1587" s="61">
        <v>108265</v>
      </c>
      <c r="H1587" s="123">
        <f t="shared" si="24"/>
        <v>22.045632718720412</v>
      </c>
    </row>
    <row r="1588" spans="1:8">
      <c r="A1588" s="58">
        <v>390790100088</v>
      </c>
      <c r="B1588" s="59" t="s">
        <v>4780</v>
      </c>
      <c r="C1588" s="60" t="s">
        <v>1789</v>
      </c>
      <c r="D1588" s="60" t="s">
        <v>4781</v>
      </c>
      <c r="E1588" s="60" t="s">
        <v>1791</v>
      </c>
      <c r="F1588" s="59" t="s">
        <v>451</v>
      </c>
      <c r="G1588" s="61">
        <v>108265</v>
      </c>
      <c r="H1588" s="123">
        <f t="shared" si="24"/>
        <v>22.045632718720412</v>
      </c>
    </row>
    <row r="1589" spans="1:8">
      <c r="A1589" s="58">
        <v>390791000486</v>
      </c>
      <c r="B1589" s="59" t="s">
        <v>4782</v>
      </c>
      <c r="C1589" s="60" t="s">
        <v>4783</v>
      </c>
      <c r="D1589" s="60" t="s">
        <v>4784</v>
      </c>
      <c r="E1589" s="60" t="s">
        <v>1542</v>
      </c>
      <c r="F1589" s="59" t="s">
        <v>451</v>
      </c>
      <c r="G1589" s="61">
        <v>108265</v>
      </c>
      <c r="H1589" s="123">
        <f t="shared" si="24"/>
        <v>22.045632718720412</v>
      </c>
    </row>
    <row r="1590" spans="1:8">
      <c r="A1590" s="58">
        <v>390800100511</v>
      </c>
      <c r="B1590" s="59" t="s">
        <v>4785</v>
      </c>
      <c r="C1590" s="60" t="s">
        <v>4786</v>
      </c>
      <c r="D1590" s="60" t="s">
        <v>4787</v>
      </c>
      <c r="E1590" s="60" t="s">
        <v>1542</v>
      </c>
      <c r="F1590" s="59" t="s">
        <v>451</v>
      </c>
      <c r="G1590" s="61">
        <v>108265</v>
      </c>
      <c r="H1590" s="123">
        <f t="shared" si="24"/>
        <v>22.045632718720412</v>
      </c>
    </row>
    <row r="1591" spans="1:8">
      <c r="A1591" s="58">
        <v>390970911009</v>
      </c>
      <c r="B1591" s="59" t="s">
        <v>4788</v>
      </c>
      <c r="C1591" s="60" t="s">
        <v>4789</v>
      </c>
      <c r="D1591" s="60" t="s">
        <v>1897</v>
      </c>
      <c r="E1591" s="60" t="s">
        <v>1225</v>
      </c>
      <c r="F1591" s="59" t="s">
        <v>451</v>
      </c>
      <c r="G1591" s="61">
        <v>108265</v>
      </c>
      <c r="H1591" s="123">
        <f t="shared" si="24"/>
        <v>22.045632718720412</v>
      </c>
    </row>
    <row r="1592" spans="1:8">
      <c r="A1592" s="58">
        <v>390980311131</v>
      </c>
      <c r="B1592" s="59" t="s">
        <v>4790</v>
      </c>
      <c r="C1592" s="60" t="s">
        <v>4791</v>
      </c>
      <c r="D1592" s="60" t="s">
        <v>1516</v>
      </c>
      <c r="E1592" s="60" t="s">
        <v>1791</v>
      </c>
      <c r="F1592" s="59" t="s">
        <v>451</v>
      </c>
      <c r="G1592" s="61">
        <v>108265</v>
      </c>
      <c r="H1592" s="123">
        <f t="shared" si="24"/>
        <v>22.045632718720412</v>
      </c>
    </row>
    <row r="1593" spans="1:8">
      <c r="A1593" s="58">
        <v>391890400042</v>
      </c>
      <c r="B1593" s="59" t="s">
        <v>4792</v>
      </c>
      <c r="C1593" s="60" t="s">
        <v>4793</v>
      </c>
      <c r="D1593" s="60" t="s">
        <v>4794</v>
      </c>
      <c r="E1593" s="60" t="s">
        <v>1426</v>
      </c>
      <c r="F1593" s="59" t="s">
        <v>451</v>
      </c>
      <c r="G1593" s="61">
        <v>108265</v>
      </c>
      <c r="H1593" s="123">
        <f t="shared" si="24"/>
        <v>22.045632718720412</v>
      </c>
    </row>
    <row r="1594" spans="1:8">
      <c r="A1594" s="58">
        <v>395770800581</v>
      </c>
      <c r="B1594" s="59" t="s">
        <v>4795</v>
      </c>
      <c r="C1594" s="60" t="s">
        <v>4796</v>
      </c>
      <c r="D1594" s="60" t="s">
        <v>3279</v>
      </c>
      <c r="E1594" s="60" t="s">
        <v>738</v>
      </c>
      <c r="F1594" s="59" t="s">
        <v>487</v>
      </c>
      <c r="G1594" s="61">
        <v>108265</v>
      </c>
      <c r="H1594" s="123">
        <f t="shared" si="24"/>
        <v>22.045632718720412</v>
      </c>
    </row>
    <row r="1595" spans="1:8">
      <c r="A1595" s="58">
        <v>395930410459</v>
      </c>
      <c r="B1595" s="59" t="s">
        <v>4797</v>
      </c>
      <c r="C1595" s="60" t="s">
        <v>4798</v>
      </c>
      <c r="D1595" s="60" t="s">
        <v>4799</v>
      </c>
      <c r="E1595" s="60" t="s">
        <v>738</v>
      </c>
      <c r="F1595" s="59" t="s">
        <v>451</v>
      </c>
      <c r="G1595" s="61">
        <v>108265</v>
      </c>
      <c r="H1595" s="123">
        <f t="shared" si="24"/>
        <v>22.045632718720412</v>
      </c>
    </row>
    <row r="1596" spans="1:8">
      <c r="A1596" s="58">
        <v>395980520310</v>
      </c>
      <c r="B1596" s="59" t="s">
        <v>4800</v>
      </c>
      <c r="C1596" s="60" t="s">
        <v>2572</v>
      </c>
      <c r="D1596" s="60" t="s">
        <v>4288</v>
      </c>
      <c r="E1596" s="60" t="s">
        <v>738</v>
      </c>
      <c r="F1596" s="59" t="s">
        <v>487</v>
      </c>
      <c r="G1596" s="61">
        <v>108265</v>
      </c>
      <c r="H1596" s="123">
        <f t="shared" si="24"/>
        <v>22.045632718720412</v>
      </c>
    </row>
    <row r="1597" spans="1:8">
      <c r="A1597" s="58">
        <v>396740914597</v>
      </c>
      <c r="B1597" s="59" t="s">
        <v>687</v>
      </c>
      <c r="C1597" s="60" t="s">
        <v>688</v>
      </c>
      <c r="D1597" s="60" t="s">
        <v>689</v>
      </c>
      <c r="E1597" s="60" t="s">
        <v>450</v>
      </c>
      <c r="F1597" s="59" t="s">
        <v>487</v>
      </c>
      <c r="G1597" s="61">
        <v>108265</v>
      </c>
      <c r="H1597" s="123">
        <f t="shared" si="24"/>
        <v>22.045632718720412</v>
      </c>
    </row>
    <row r="1598" spans="1:8">
      <c r="A1598" s="58">
        <v>398830100168</v>
      </c>
      <c r="B1598" s="59" t="s">
        <v>4801</v>
      </c>
      <c r="C1598" s="60" t="s">
        <v>4802</v>
      </c>
      <c r="D1598" s="60" t="s">
        <v>4803</v>
      </c>
      <c r="E1598" s="60" t="s">
        <v>2743</v>
      </c>
      <c r="F1598" s="59" t="s">
        <v>451</v>
      </c>
      <c r="G1598" s="61">
        <v>108265</v>
      </c>
      <c r="H1598" s="123">
        <f t="shared" si="24"/>
        <v>22.045632718720412</v>
      </c>
    </row>
    <row r="1599" spans="1:8">
      <c r="A1599" s="58">
        <v>398940920241</v>
      </c>
      <c r="B1599" s="59" t="s">
        <v>4804</v>
      </c>
      <c r="C1599" s="60" t="s">
        <v>4805</v>
      </c>
      <c r="D1599" s="60" t="s">
        <v>4806</v>
      </c>
      <c r="E1599" s="60" t="s">
        <v>4807</v>
      </c>
      <c r="F1599" s="59" t="s">
        <v>451</v>
      </c>
      <c r="G1599" s="61">
        <v>108265</v>
      </c>
      <c r="H1599" s="123">
        <f t="shared" si="24"/>
        <v>22.045632718720412</v>
      </c>
    </row>
    <row r="1600" spans="1:8">
      <c r="A1600" s="58">
        <v>400951030552</v>
      </c>
      <c r="B1600" s="59" t="s">
        <v>4808</v>
      </c>
      <c r="C1600" s="60" t="s">
        <v>4809</v>
      </c>
      <c r="D1600" s="60" t="s">
        <v>4810</v>
      </c>
      <c r="E1600" s="60" t="s">
        <v>726</v>
      </c>
      <c r="F1600" s="59" t="s">
        <v>451</v>
      </c>
      <c r="G1600" s="61">
        <v>108265</v>
      </c>
      <c r="H1600" s="123">
        <f t="shared" si="24"/>
        <v>22.045632718720412</v>
      </c>
    </row>
    <row r="1601" spans="1:8">
      <c r="A1601" s="58">
        <v>400960831649</v>
      </c>
      <c r="B1601" s="59" t="s">
        <v>4811</v>
      </c>
      <c r="C1601" s="60" t="s">
        <v>4812</v>
      </c>
      <c r="D1601" s="60" t="s">
        <v>4813</v>
      </c>
      <c r="E1601" s="60" t="s">
        <v>726</v>
      </c>
      <c r="F1601" s="59" t="s">
        <v>451</v>
      </c>
      <c r="G1601" s="61">
        <v>108265</v>
      </c>
      <c r="H1601" s="123">
        <f t="shared" si="24"/>
        <v>22.045632718720412</v>
      </c>
    </row>
    <row r="1602" spans="1:8">
      <c r="A1602" s="58">
        <v>396761203739</v>
      </c>
      <c r="B1602" s="59" t="s">
        <v>285</v>
      </c>
      <c r="C1602" s="60" t="s">
        <v>4814</v>
      </c>
      <c r="D1602" s="60" t="s">
        <v>4815</v>
      </c>
      <c r="E1602" s="60" t="s">
        <v>450</v>
      </c>
      <c r="F1602" s="59" t="s">
        <v>487</v>
      </c>
      <c r="G1602" s="61">
        <v>108264</v>
      </c>
      <c r="H1602" s="123">
        <f t="shared" ref="H1602:H1665" si="25">G1602/4910.95</f>
        <v>22.045429092130853</v>
      </c>
    </row>
    <row r="1603" spans="1:8">
      <c r="A1603" s="58">
        <v>398080100314</v>
      </c>
      <c r="B1603" s="59" t="s">
        <v>4816</v>
      </c>
      <c r="C1603" s="60" t="s">
        <v>4817</v>
      </c>
      <c r="D1603" s="60" t="s">
        <v>4818</v>
      </c>
      <c r="E1603" s="60" t="s">
        <v>1061</v>
      </c>
      <c r="F1603" s="59" t="s">
        <v>451</v>
      </c>
      <c r="G1603" s="61">
        <v>108264</v>
      </c>
      <c r="H1603" s="123">
        <f t="shared" si="25"/>
        <v>22.045429092130853</v>
      </c>
    </row>
    <row r="1604" spans="1:8">
      <c r="A1604" s="58">
        <v>400100104588</v>
      </c>
      <c r="B1604" s="59" t="s">
        <v>4819</v>
      </c>
      <c r="C1604" s="60" t="s">
        <v>4820</v>
      </c>
      <c r="D1604" s="60" t="s">
        <v>4089</v>
      </c>
      <c r="E1604" s="60" t="s">
        <v>726</v>
      </c>
      <c r="F1604" s="59" t="s">
        <v>451</v>
      </c>
      <c r="G1604" s="61">
        <v>108264</v>
      </c>
      <c r="H1604" s="123">
        <f t="shared" si="25"/>
        <v>22.045429092130853</v>
      </c>
    </row>
    <row r="1605" spans="1:8">
      <c r="A1605" s="58">
        <v>371010301058</v>
      </c>
      <c r="B1605" s="59" t="s">
        <v>4821</v>
      </c>
      <c r="C1605" s="60" t="s">
        <v>4822</v>
      </c>
      <c r="D1605" s="60" t="s">
        <v>4823</v>
      </c>
      <c r="E1605" s="60" t="s">
        <v>4824</v>
      </c>
      <c r="F1605" s="59" t="s">
        <v>451</v>
      </c>
      <c r="G1605" s="61">
        <v>106252</v>
      </c>
      <c r="H1605" s="123">
        <f t="shared" si="25"/>
        <v>21.635732393935999</v>
      </c>
    </row>
    <row r="1606" spans="1:8">
      <c r="A1606" s="58">
        <v>371930200725</v>
      </c>
      <c r="B1606" s="59" t="s">
        <v>4825</v>
      </c>
      <c r="C1606" s="60" t="s">
        <v>4826</v>
      </c>
      <c r="D1606" s="60" t="s">
        <v>4827</v>
      </c>
      <c r="E1606" s="60" t="s">
        <v>2210</v>
      </c>
      <c r="F1606" s="59" t="s">
        <v>451</v>
      </c>
      <c r="G1606" s="61">
        <v>106252</v>
      </c>
      <c r="H1606" s="123">
        <f t="shared" si="25"/>
        <v>21.635732393935999</v>
      </c>
    </row>
    <row r="1607" spans="1:8">
      <c r="A1607" s="58">
        <v>400791200227</v>
      </c>
      <c r="B1607" s="59" t="s">
        <v>4828</v>
      </c>
      <c r="C1607" s="60" t="s">
        <v>4829</v>
      </c>
      <c r="D1607" s="60" t="s">
        <v>4830</v>
      </c>
      <c r="E1607" s="60" t="s">
        <v>726</v>
      </c>
      <c r="F1607" s="59" t="s">
        <v>451</v>
      </c>
      <c r="G1607" s="61">
        <v>105814</v>
      </c>
      <c r="H1607" s="123">
        <f t="shared" si="25"/>
        <v>21.546543947708692</v>
      </c>
    </row>
    <row r="1608" spans="1:8">
      <c r="A1608" s="58">
        <v>408161000247</v>
      </c>
      <c r="B1608" s="59" t="s">
        <v>4831</v>
      </c>
      <c r="C1608" s="60" t="s">
        <v>1632</v>
      </c>
      <c r="D1608" s="60" t="s">
        <v>4832</v>
      </c>
      <c r="E1608" s="60" t="s">
        <v>742</v>
      </c>
      <c r="F1608" s="59" t="s">
        <v>451</v>
      </c>
      <c r="G1608" s="61">
        <v>105558</v>
      </c>
      <c r="H1608" s="123">
        <f t="shared" si="25"/>
        <v>21.494415540781315</v>
      </c>
    </row>
    <row r="1609" spans="1:8">
      <c r="A1609" s="58">
        <v>371980501009</v>
      </c>
      <c r="B1609" s="59" t="s">
        <v>4833</v>
      </c>
      <c r="C1609" s="60" t="s">
        <v>4834</v>
      </c>
      <c r="D1609" s="60" t="s">
        <v>4835</v>
      </c>
      <c r="E1609" s="60" t="s">
        <v>1684</v>
      </c>
      <c r="F1609" s="59" t="s">
        <v>451</v>
      </c>
      <c r="G1609" s="61">
        <v>103364</v>
      </c>
      <c r="H1609" s="123">
        <f t="shared" si="25"/>
        <v>21.047658803286534</v>
      </c>
    </row>
    <row r="1610" spans="1:8">
      <c r="A1610" s="58">
        <v>396740915232</v>
      </c>
      <c r="B1610" s="59" t="s">
        <v>56</v>
      </c>
      <c r="C1610" s="60" t="s">
        <v>4836</v>
      </c>
      <c r="D1610" s="60" t="s">
        <v>4837</v>
      </c>
      <c r="E1610" s="60" t="s">
        <v>450</v>
      </c>
      <c r="F1610" s="59" t="s">
        <v>451</v>
      </c>
      <c r="G1610" s="61">
        <v>100913</v>
      </c>
      <c r="H1610" s="123">
        <f t="shared" si="25"/>
        <v>20.548570032274814</v>
      </c>
    </row>
    <row r="1611" spans="1:8">
      <c r="A1611" s="58">
        <v>371161000815</v>
      </c>
      <c r="B1611" s="59" t="s">
        <v>4838</v>
      </c>
      <c r="C1611" s="60" t="s">
        <v>4839</v>
      </c>
      <c r="D1611" s="60" t="s">
        <v>3481</v>
      </c>
      <c r="E1611" s="60" t="s">
        <v>3111</v>
      </c>
      <c r="F1611" s="59" t="s">
        <v>451</v>
      </c>
      <c r="G1611" s="61">
        <v>99338</v>
      </c>
      <c r="H1611" s="123">
        <f t="shared" si="25"/>
        <v>20.227858153717712</v>
      </c>
    </row>
    <row r="1612" spans="1:8">
      <c r="A1612" s="58">
        <v>395750201550</v>
      </c>
      <c r="B1612" s="59" t="s">
        <v>4840</v>
      </c>
      <c r="C1612" s="60" t="s">
        <v>4841</v>
      </c>
      <c r="D1612" s="60" t="s">
        <v>4842</v>
      </c>
      <c r="E1612" s="60" t="s">
        <v>738</v>
      </c>
      <c r="F1612" s="59" t="s">
        <v>451</v>
      </c>
      <c r="G1612" s="61">
        <v>99338</v>
      </c>
      <c r="H1612" s="123">
        <f t="shared" si="25"/>
        <v>20.227858153717712</v>
      </c>
    </row>
    <row r="1613" spans="1:8">
      <c r="A1613" s="58">
        <v>371040800920</v>
      </c>
      <c r="B1613" s="59" t="s">
        <v>4843</v>
      </c>
      <c r="C1613" s="60" t="s">
        <v>4844</v>
      </c>
      <c r="D1613" s="60" t="s">
        <v>4845</v>
      </c>
      <c r="E1613" s="60" t="s">
        <v>1684</v>
      </c>
      <c r="F1613" s="59" t="s">
        <v>451</v>
      </c>
      <c r="G1613" s="61">
        <v>98988</v>
      </c>
      <c r="H1613" s="123">
        <f t="shared" si="25"/>
        <v>20.15658884737169</v>
      </c>
    </row>
    <row r="1614" spans="1:8">
      <c r="A1614" s="58">
        <v>372040700476</v>
      </c>
      <c r="B1614" s="59" t="s">
        <v>4846</v>
      </c>
      <c r="C1614" s="60" t="s">
        <v>4847</v>
      </c>
      <c r="D1614" s="60" t="s">
        <v>4848</v>
      </c>
      <c r="E1614" s="60" t="s">
        <v>3604</v>
      </c>
      <c r="F1614" s="59" t="s">
        <v>451</v>
      </c>
      <c r="G1614" s="61">
        <v>98988</v>
      </c>
      <c r="H1614" s="123">
        <f t="shared" si="25"/>
        <v>20.15658884737169</v>
      </c>
    </row>
    <row r="1615" spans="1:8">
      <c r="A1615" s="58">
        <v>393110100096</v>
      </c>
      <c r="B1615" s="59" t="s">
        <v>4849</v>
      </c>
      <c r="C1615" s="60" t="s">
        <v>4850</v>
      </c>
      <c r="D1615" s="60" t="s">
        <v>4851</v>
      </c>
      <c r="E1615" s="60" t="s">
        <v>4852</v>
      </c>
      <c r="F1615" s="59" t="s">
        <v>487</v>
      </c>
      <c r="G1615" s="61">
        <v>98988</v>
      </c>
      <c r="H1615" s="123">
        <f t="shared" si="25"/>
        <v>20.15658884737169</v>
      </c>
    </row>
    <row r="1616" spans="1:8">
      <c r="A1616" s="58">
        <v>395040101599</v>
      </c>
      <c r="B1616" s="59" t="s">
        <v>4853</v>
      </c>
      <c r="C1616" s="60" t="s">
        <v>4854</v>
      </c>
      <c r="D1616" s="60" t="s">
        <v>4855</v>
      </c>
      <c r="E1616" s="60" t="s">
        <v>753</v>
      </c>
      <c r="F1616" s="59" t="s">
        <v>451</v>
      </c>
      <c r="G1616" s="61">
        <v>98988</v>
      </c>
      <c r="H1616" s="123">
        <f t="shared" si="25"/>
        <v>20.15658884737169</v>
      </c>
    </row>
    <row r="1617" spans="1:8">
      <c r="A1617" s="58">
        <v>398031100309</v>
      </c>
      <c r="B1617" s="59" t="s">
        <v>4856</v>
      </c>
      <c r="C1617" s="60" t="s">
        <v>4857</v>
      </c>
      <c r="D1617" s="60" t="s">
        <v>4858</v>
      </c>
      <c r="E1617" s="60" t="s">
        <v>2047</v>
      </c>
      <c r="F1617" s="59" t="s">
        <v>451</v>
      </c>
      <c r="G1617" s="61">
        <v>98988</v>
      </c>
      <c r="H1617" s="123">
        <f t="shared" si="25"/>
        <v>20.15658884737169</v>
      </c>
    </row>
    <row r="1618" spans="1:8">
      <c r="A1618" s="58">
        <v>408030600061</v>
      </c>
      <c r="B1618" s="59" t="s">
        <v>4859</v>
      </c>
      <c r="C1618" s="60" t="s">
        <v>4860</v>
      </c>
      <c r="D1618" s="60" t="s">
        <v>4861</v>
      </c>
      <c r="E1618" s="60" t="s">
        <v>742</v>
      </c>
      <c r="F1618" s="59" t="s">
        <v>451</v>
      </c>
      <c r="G1618" s="61">
        <v>98988</v>
      </c>
      <c r="H1618" s="123">
        <f t="shared" si="25"/>
        <v>20.15658884737169</v>
      </c>
    </row>
    <row r="1619" spans="1:8">
      <c r="A1619" s="58">
        <v>408910600086</v>
      </c>
      <c r="B1619" s="59" t="s">
        <v>4862</v>
      </c>
      <c r="C1619" s="60" t="s">
        <v>4863</v>
      </c>
      <c r="D1619" s="60" t="s">
        <v>4864</v>
      </c>
      <c r="E1619" s="60" t="s">
        <v>742</v>
      </c>
      <c r="F1619" s="59" t="s">
        <v>451</v>
      </c>
      <c r="G1619" s="61">
        <v>98988</v>
      </c>
      <c r="H1619" s="123">
        <f t="shared" si="25"/>
        <v>20.15658884737169</v>
      </c>
    </row>
    <row r="1620" spans="1:8">
      <c r="A1620" s="58">
        <v>395030900272</v>
      </c>
      <c r="B1620" s="59" t="s">
        <v>4865</v>
      </c>
      <c r="C1620" s="60" t="s">
        <v>4866</v>
      </c>
      <c r="D1620" s="60" t="s">
        <v>4867</v>
      </c>
      <c r="E1620" s="60" t="s">
        <v>753</v>
      </c>
      <c r="F1620" s="59" t="s">
        <v>451</v>
      </c>
      <c r="G1620" s="61">
        <v>98900</v>
      </c>
      <c r="H1620" s="123">
        <f t="shared" si="25"/>
        <v>20.138669707490404</v>
      </c>
    </row>
    <row r="1621" spans="1:8">
      <c r="A1621" s="58">
        <v>395040400171</v>
      </c>
      <c r="B1621" s="59" t="s">
        <v>4868</v>
      </c>
      <c r="C1621" s="60" t="s">
        <v>4869</v>
      </c>
      <c r="D1621" s="60" t="s">
        <v>4870</v>
      </c>
      <c r="E1621" s="60" t="s">
        <v>738</v>
      </c>
      <c r="F1621" s="59" t="s">
        <v>451</v>
      </c>
      <c r="G1621" s="61">
        <v>98900</v>
      </c>
      <c r="H1621" s="123">
        <f t="shared" si="25"/>
        <v>20.138669707490404</v>
      </c>
    </row>
    <row r="1622" spans="1:8">
      <c r="A1622" s="58">
        <v>395080400696</v>
      </c>
      <c r="B1622" s="59" t="s">
        <v>4871</v>
      </c>
      <c r="C1622" s="60" t="s">
        <v>4872</v>
      </c>
      <c r="D1622" s="60" t="s">
        <v>4873</v>
      </c>
      <c r="E1622" s="60" t="s">
        <v>753</v>
      </c>
      <c r="F1622" s="59" t="s">
        <v>451</v>
      </c>
      <c r="G1622" s="61">
        <v>98900</v>
      </c>
      <c r="H1622" s="123">
        <f t="shared" si="25"/>
        <v>20.138669707490404</v>
      </c>
    </row>
    <row r="1623" spans="1:8">
      <c r="A1623" s="58">
        <v>395080401501</v>
      </c>
      <c r="B1623" s="59" t="s">
        <v>4874</v>
      </c>
      <c r="C1623" s="60" t="s">
        <v>4875</v>
      </c>
      <c r="D1623" s="60" t="s">
        <v>4876</v>
      </c>
      <c r="E1623" s="60" t="s">
        <v>738</v>
      </c>
      <c r="F1623" s="59" t="s">
        <v>487</v>
      </c>
      <c r="G1623" s="61">
        <v>98900</v>
      </c>
      <c r="H1623" s="123">
        <f t="shared" si="25"/>
        <v>20.138669707490404</v>
      </c>
    </row>
    <row r="1624" spans="1:8">
      <c r="A1624" s="58">
        <v>395140700937</v>
      </c>
      <c r="B1624" s="59" t="s">
        <v>4877</v>
      </c>
      <c r="C1624" s="60" t="s">
        <v>4878</v>
      </c>
      <c r="D1624" s="60" t="s">
        <v>4879</v>
      </c>
      <c r="E1624" s="60" t="s">
        <v>738</v>
      </c>
      <c r="F1624" s="59" t="s">
        <v>487</v>
      </c>
      <c r="G1624" s="61">
        <v>98900</v>
      </c>
      <c r="H1624" s="123">
        <f t="shared" si="25"/>
        <v>20.138669707490404</v>
      </c>
    </row>
    <row r="1625" spans="1:8">
      <c r="A1625" s="58">
        <v>395161201116</v>
      </c>
      <c r="B1625" s="59" t="s">
        <v>4880</v>
      </c>
      <c r="C1625" s="60" t="s">
        <v>4881</v>
      </c>
      <c r="D1625" s="60" t="s">
        <v>4882</v>
      </c>
      <c r="E1625" s="60" t="s">
        <v>738</v>
      </c>
      <c r="F1625" s="59" t="s">
        <v>487</v>
      </c>
      <c r="G1625" s="61">
        <v>98900</v>
      </c>
      <c r="H1625" s="123">
        <f t="shared" si="25"/>
        <v>20.138669707490404</v>
      </c>
    </row>
    <row r="1626" spans="1:8">
      <c r="A1626" s="58">
        <v>395940350764</v>
      </c>
      <c r="B1626" s="59" t="s">
        <v>4883</v>
      </c>
      <c r="C1626" s="60" t="s">
        <v>3242</v>
      </c>
      <c r="D1626" s="60" t="s">
        <v>4884</v>
      </c>
      <c r="E1626" s="60" t="s">
        <v>738</v>
      </c>
      <c r="F1626" s="59" t="s">
        <v>487</v>
      </c>
      <c r="G1626" s="61">
        <v>98900</v>
      </c>
      <c r="H1626" s="123">
        <f t="shared" si="25"/>
        <v>20.138669707490404</v>
      </c>
    </row>
    <row r="1627" spans="1:8">
      <c r="A1627" s="58">
        <v>396161200981</v>
      </c>
      <c r="B1627" s="59" t="s">
        <v>425</v>
      </c>
      <c r="C1627" s="60" t="s">
        <v>4885</v>
      </c>
      <c r="D1627" s="60" t="s">
        <v>4886</v>
      </c>
      <c r="E1627" s="60" t="s">
        <v>450</v>
      </c>
      <c r="F1627" s="59" t="s">
        <v>451</v>
      </c>
      <c r="G1627" s="61">
        <v>98900</v>
      </c>
      <c r="H1627" s="123">
        <f t="shared" si="25"/>
        <v>20.138669707490404</v>
      </c>
    </row>
    <row r="1628" spans="1:8">
      <c r="A1628" s="58">
        <v>396170700911</v>
      </c>
      <c r="B1628" s="59" t="s">
        <v>421</v>
      </c>
      <c r="C1628" s="60" t="s">
        <v>4887</v>
      </c>
      <c r="D1628" s="60" t="s">
        <v>4888</v>
      </c>
      <c r="E1628" s="60" t="s">
        <v>450</v>
      </c>
      <c r="F1628" s="59" t="s">
        <v>451</v>
      </c>
      <c r="G1628" s="61">
        <v>98900</v>
      </c>
      <c r="H1628" s="123">
        <f t="shared" si="25"/>
        <v>20.138669707490404</v>
      </c>
    </row>
    <row r="1629" spans="1:8">
      <c r="A1629" s="58">
        <v>396740915411</v>
      </c>
      <c r="B1629" s="59" t="s">
        <v>54</v>
      </c>
      <c r="C1629" s="60" t="s">
        <v>4889</v>
      </c>
      <c r="D1629" s="60" t="s">
        <v>4890</v>
      </c>
      <c r="E1629" s="60" t="s">
        <v>450</v>
      </c>
      <c r="F1629" s="59" t="s">
        <v>451</v>
      </c>
      <c r="G1629" s="61">
        <v>98900</v>
      </c>
      <c r="H1629" s="123">
        <f t="shared" si="25"/>
        <v>20.138669707490404</v>
      </c>
    </row>
    <row r="1630" spans="1:8">
      <c r="A1630" s="58">
        <v>396920721041</v>
      </c>
      <c r="B1630" s="59" t="s">
        <v>418</v>
      </c>
      <c r="C1630" s="60" t="s">
        <v>4891</v>
      </c>
      <c r="D1630" s="60" t="s">
        <v>4892</v>
      </c>
      <c r="E1630" s="60" t="s">
        <v>450</v>
      </c>
      <c r="F1630" s="59" t="s">
        <v>451</v>
      </c>
      <c r="G1630" s="61">
        <v>98900</v>
      </c>
      <c r="H1630" s="123">
        <f t="shared" si="25"/>
        <v>20.138669707490404</v>
      </c>
    </row>
    <row r="1631" spans="1:8">
      <c r="A1631" s="58">
        <v>413130602528</v>
      </c>
      <c r="B1631" s="59" t="s">
        <v>4893</v>
      </c>
      <c r="C1631" s="60" t="s">
        <v>4894</v>
      </c>
      <c r="D1631" s="60" t="s">
        <v>4895</v>
      </c>
      <c r="E1631" s="60" t="s">
        <v>1290</v>
      </c>
      <c r="F1631" s="59" t="s">
        <v>451</v>
      </c>
      <c r="G1631" s="61">
        <v>98463</v>
      </c>
      <c r="H1631" s="123">
        <f t="shared" si="25"/>
        <v>20.049684887852656</v>
      </c>
    </row>
    <row r="1632" spans="1:8">
      <c r="A1632" s="58">
        <v>370161001416</v>
      </c>
      <c r="B1632" s="59" t="s">
        <v>4896</v>
      </c>
      <c r="C1632" s="60" t="s">
        <v>4897</v>
      </c>
      <c r="D1632" s="60" t="s">
        <v>4898</v>
      </c>
      <c r="E1632" s="60" t="s">
        <v>1419</v>
      </c>
      <c r="F1632" s="59" t="s">
        <v>451</v>
      </c>
      <c r="G1632" s="61">
        <v>98462</v>
      </c>
      <c r="H1632" s="123">
        <f t="shared" si="25"/>
        <v>20.049481261263097</v>
      </c>
    </row>
    <row r="1633" spans="1:8">
      <c r="A1633" s="58">
        <v>370850200655</v>
      </c>
      <c r="B1633" s="59" t="s">
        <v>4899</v>
      </c>
      <c r="C1633" s="60" t="s">
        <v>4900</v>
      </c>
      <c r="D1633" s="60" t="s">
        <v>4901</v>
      </c>
      <c r="E1633" s="60" t="s">
        <v>1419</v>
      </c>
      <c r="F1633" s="59" t="s">
        <v>451</v>
      </c>
      <c r="G1633" s="61">
        <v>98462</v>
      </c>
      <c r="H1633" s="123">
        <f t="shared" si="25"/>
        <v>20.049481261263097</v>
      </c>
    </row>
    <row r="1634" spans="1:8">
      <c r="A1634" s="58">
        <v>370960514621</v>
      </c>
      <c r="B1634" s="59" t="s">
        <v>4902</v>
      </c>
      <c r="C1634" s="60" t="s">
        <v>4903</v>
      </c>
      <c r="D1634" s="60" t="s">
        <v>4904</v>
      </c>
      <c r="E1634" s="60" t="s">
        <v>1419</v>
      </c>
      <c r="F1634" s="59" t="s">
        <v>451</v>
      </c>
      <c r="G1634" s="61">
        <v>98462</v>
      </c>
      <c r="H1634" s="123">
        <f t="shared" si="25"/>
        <v>20.049481261263097</v>
      </c>
    </row>
    <row r="1635" spans="1:8">
      <c r="A1635" s="58">
        <v>370980207465</v>
      </c>
      <c r="B1635" s="59" t="s">
        <v>4905</v>
      </c>
      <c r="C1635" s="60" t="s">
        <v>4906</v>
      </c>
      <c r="D1635" s="60" t="s">
        <v>4907</v>
      </c>
      <c r="E1635" s="60" t="s">
        <v>1419</v>
      </c>
      <c r="F1635" s="59" t="s">
        <v>451</v>
      </c>
      <c r="G1635" s="61">
        <v>98462</v>
      </c>
      <c r="H1635" s="123">
        <f t="shared" si="25"/>
        <v>20.049481261263097</v>
      </c>
    </row>
    <row r="1636" spans="1:8">
      <c r="A1636" s="58">
        <v>371110300407</v>
      </c>
      <c r="B1636" s="59" t="s">
        <v>4908</v>
      </c>
      <c r="C1636" s="60" t="s">
        <v>4909</v>
      </c>
      <c r="D1636" s="60" t="s">
        <v>4910</v>
      </c>
      <c r="E1636" s="60" t="s">
        <v>1684</v>
      </c>
      <c r="F1636" s="59" t="s">
        <v>451</v>
      </c>
      <c r="G1636" s="61">
        <v>98462</v>
      </c>
      <c r="H1636" s="123">
        <f t="shared" si="25"/>
        <v>20.049481261263097</v>
      </c>
    </row>
    <row r="1637" spans="1:8">
      <c r="A1637" s="58">
        <v>371161000751</v>
      </c>
      <c r="B1637" s="59" t="s">
        <v>4911</v>
      </c>
      <c r="C1637" s="60" t="s">
        <v>4912</v>
      </c>
      <c r="D1637" s="60" t="s">
        <v>4913</v>
      </c>
      <c r="E1637" s="60" t="s">
        <v>2210</v>
      </c>
      <c r="F1637" s="59" t="s">
        <v>451</v>
      </c>
      <c r="G1637" s="61">
        <v>98462</v>
      </c>
      <c r="H1637" s="123">
        <f t="shared" si="25"/>
        <v>20.049481261263097</v>
      </c>
    </row>
    <row r="1638" spans="1:8">
      <c r="A1638" s="58">
        <v>371200401393</v>
      </c>
      <c r="B1638" s="59" t="s">
        <v>4914</v>
      </c>
      <c r="C1638" s="60" t="s">
        <v>4915</v>
      </c>
      <c r="D1638" s="60" t="s">
        <v>4916</v>
      </c>
      <c r="E1638" s="60" t="s">
        <v>2210</v>
      </c>
      <c r="F1638" s="59" t="s">
        <v>451</v>
      </c>
      <c r="G1638" s="61">
        <v>98462</v>
      </c>
      <c r="H1638" s="123">
        <f t="shared" si="25"/>
        <v>20.049481261263097</v>
      </c>
    </row>
    <row r="1639" spans="1:8">
      <c r="A1639" s="58">
        <v>371850204096</v>
      </c>
      <c r="B1639" s="59" t="s">
        <v>4917</v>
      </c>
      <c r="C1639" s="60" t="s">
        <v>4918</v>
      </c>
      <c r="D1639" s="60" t="s">
        <v>4919</v>
      </c>
      <c r="E1639" s="60" t="s">
        <v>2184</v>
      </c>
      <c r="F1639" s="59" t="s">
        <v>451</v>
      </c>
      <c r="G1639" s="61">
        <v>98462</v>
      </c>
      <c r="H1639" s="123">
        <f t="shared" si="25"/>
        <v>20.049481261263097</v>
      </c>
    </row>
    <row r="1640" spans="1:8">
      <c r="A1640" s="58">
        <v>371880309895</v>
      </c>
      <c r="B1640" s="59" t="s">
        <v>4920</v>
      </c>
      <c r="C1640" s="60" t="s">
        <v>3109</v>
      </c>
      <c r="D1640" s="60" t="s">
        <v>2249</v>
      </c>
      <c r="E1640" s="60" t="s">
        <v>3111</v>
      </c>
      <c r="F1640" s="59" t="s">
        <v>451</v>
      </c>
      <c r="G1640" s="61">
        <v>98462</v>
      </c>
      <c r="H1640" s="123">
        <f t="shared" si="25"/>
        <v>20.049481261263097</v>
      </c>
    </row>
    <row r="1641" spans="1:8">
      <c r="A1641" s="58">
        <v>371891214365</v>
      </c>
      <c r="B1641" s="59" t="s">
        <v>4921</v>
      </c>
      <c r="C1641" s="60" t="s">
        <v>4922</v>
      </c>
      <c r="D1641" s="60" t="s">
        <v>4923</v>
      </c>
      <c r="E1641" s="60" t="s">
        <v>3111</v>
      </c>
      <c r="F1641" s="59" t="s">
        <v>451</v>
      </c>
      <c r="G1641" s="61">
        <v>98462</v>
      </c>
      <c r="H1641" s="123">
        <f t="shared" si="25"/>
        <v>20.049481261263097</v>
      </c>
    </row>
    <row r="1642" spans="1:8">
      <c r="A1642" s="58">
        <v>371891214390</v>
      </c>
      <c r="B1642" s="59" t="s">
        <v>4924</v>
      </c>
      <c r="C1642" s="60" t="s">
        <v>4925</v>
      </c>
      <c r="D1642" s="60" t="s">
        <v>4926</v>
      </c>
      <c r="E1642" s="60" t="s">
        <v>3111</v>
      </c>
      <c r="F1642" s="59" t="s">
        <v>451</v>
      </c>
      <c r="G1642" s="61">
        <v>98462</v>
      </c>
      <c r="H1642" s="123">
        <f t="shared" si="25"/>
        <v>20.049481261263097</v>
      </c>
    </row>
    <row r="1643" spans="1:8">
      <c r="A1643" s="58">
        <v>371960300899</v>
      </c>
      <c r="B1643" s="59" t="s">
        <v>4927</v>
      </c>
      <c r="C1643" s="60" t="s">
        <v>4928</v>
      </c>
      <c r="D1643" s="60" t="s">
        <v>4929</v>
      </c>
      <c r="E1643" s="60" t="s">
        <v>1439</v>
      </c>
      <c r="F1643" s="59" t="s">
        <v>451</v>
      </c>
      <c r="G1643" s="61">
        <v>98462</v>
      </c>
      <c r="H1643" s="123">
        <f t="shared" si="25"/>
        <v>20.049481261263097</v>
      </c>
    </row>
    <row r="1644" spans="1:8">
      <c r="A1644" s="58">
        <v>371960800191</v>
      </c>
      <c r="B1644" s="59" t="s">
        <v>4930</v>
      </c>
      <c r="C1644" s="60" t="s">
        <v>4931</v>
      </c>
      <c r="D1644" s="60" t="s">
        <v>4932</v>
      </c>
      <c r="E1644" s="60" t="s">
        <v>2210</v>
      </c>
      <c r="F1644" s="59" t="s">
        <v>451</v>
      </c>
      <c r="G1644" s="61">
        <v>98462</v>
      </c>
      <c r="H1644" s="123">
        <f t="shared" si="25"/>
        <v>20.049481261263097</v>
      </c>
    </row>
    <row r="1645" spans="1:8">
      <c r="A1645" s="58">
        <v>389071110367</v>
      </c>
      <c r="B1645" s="59" t="s">
        <v>4933</v>
      </c>
      <c r="C1645" s="60" t="s">
        <v>4934</v>
      </c>
      <c r="D1645" s="60" t="s">
        <v>4935</v>
      </c>
      <c r="E1645" s="60" t="s">
        <v>825</v>
      </c>
      <c r="F1645" s="59" t="s">
        <v>487</v>
      </c>
      <c r="G1645" s="61">
        <v>98462</v>
      </c>
      <c r="H1645" s="123">
        <f t="shared" si="25"/>
        <v>20.049481261263097</v>
      </c>
    </row>
    <row r="1646" spans="1:8">
      <c r="A1646" s="58">
        <v>390050301136</v>
      </c>
      <c r="B1646" s="59" t="s">
        <v>4936</v>
      </c>
      <c r="C1646" s="60" t="s">
        <v>4937</v>
      </c>
      <c r="D1646" s="60" t="s">
        <v>4938</v>
      </c>
      <c r="E1646" s="60" t="s">
        <v>1225</v>
      </c>
      <c r="F1646" s="59" t="s">
        <v>487</v>
      </c>
      <c r="G1646" s="61">
        <v>98462</v>
      </c>
      <c r="H1646" s="123">
        <f t="shared" si="25"/>
        <v>20.049481261263097</v>
      </c>
    </row>
    <row r="1647" spans="1:8">
      <c r="A1647" s="58">
        <v>390090601400</v>
      </c>
      <c r="B1647" s="59" t="s">
        <v>4939</v>
      </c>
      <c r="C1647" s="60" t="s">
        <v>4940</v>
      </c>
      <c r="D1647" s="60" t="s">
        <v>4941</v>
      </c>
      <c r="E1647" s="60" t="s">
        <v>2826</v>
      </c>
      <c r="F1647" s="59" t="s">
        <v>487</v>
      </c>
      <c r="G1647" s="61">
        <v>98462</v>
      </c>
      <c r="H1647" s="123">
        <f t="shared" si="25"/>
        <v>20.049481261263097</v>
      </c>
    </row>
    <row r="1648" spans="1:8">
      <c r="A1648" s="58">
        <v>390120400579</v>
      </c>
      <c r="B1648" s="59" t="s">
        <v>4942</v>
      </c>
      <c r="C1648" s="60" t="s">
        <v>4779</v>
      </c>
      <c r="D1648" s="60" t="s">
        <v>4943</v>
      </c>
      <c r="E1648" s="60" t="s">
        <v>1689</v>
      </c>
      <c r="F1648" s="59" t="s">
        <v>487</v>
      </c>
      <c r="G1648" s="61">
        <v>98462</v>
      </c>
      <c r="H1648" s="123">
        <f t="shared" si="25"/>
        <v>20.049481261263097</v>
      </c>
    </row>
    <row r="1649" spans="1:8">
      <c r="A1649" s="58">
        <v>390160600023</v>
      </c>
      <c r="B1649" s="59" t="s">
        <v>4944</v>
      </c>
      <c r="C1649" s="60" t="s">
        <v>4945</v>
      </c>
      <c r="D1649" s="60" t="s">
        <v>4784</v>
      </c>
      <c r="E1649" s="60" t="s">
        <v>1542</v>
      </c>
      <c r="F1649" s="59" t="s">
        <v>487</v>
      </c>
      <c r="G1649" s="61">
        <v>98462</v>
      </c>
      <c r="H1649" s="123">
        <f t="shared" si="25"/>
        <v>20.049481261263097</v>
      </c>
    </row>
    <row r="1650" spans="1:8">
      <c r="A1650" s="58">
        <v>390160600554</v>
      </c>
      <c r="B1650" s="59" t="s">
        <v>4946</v>
      </c>
      <c r="C1650" s="60" t="s">
        <v>2598</v>
      </c>
      <c r="D1650" s="60" t="s">
        <v>2599</v>
      </c>
      <c r="E1650" s="60" t="s">
        <v>1542</v>
      </c>
      <c r="F1650" s="59" t="s">
        <v>451</v>
      </c>
      <c r="G1650" s="61">
        <v>98462</v>
      </c>
      <c r="H1650" s="123">
        <f t="shared" si="25"/>
        <v>20.049481261263097</v>
      </c>
    </row>
    <row r="1651" spans="1:8">
      <c r="A1651" s="58">
        <v>390170400553</v>
      </c>
      <c r="B1651" s="59" t="s">
        <v>4947</v>
      </c>
      <c r="C1651" s="60" t="s">
        <v>4948</v>
      </c>
      <c r="D1651" s="60" t="s">
        <v>4949</v>
      </c>
      <c r="E1651" s="60" t="s">
        <v>1542</v>
      </c>
      <c r="F1651" s="59" t="s">
        <v>451</v>
      </c>
      <c r="G1651" s="61">
        <v>98462</v>
      </c>
      <c r="H1651" s="123">
        <f t="shared" si="25"/>
        <v>20.049481261263097</v>
      </c>
    </row>
    <row r="1652" spans="1:8">
      <c r="A1652" s="58">
        <v>390691000535</v>
      </c>
      <c r="B1652" s="59" t="s">
        <v>4950</v>
      </c>
      <c r="C1652" s="60" t="s">
        <v>4951</v>
      </c>
      <c r="D1652" s="60" t="s">
        <v>4952</v>
      </c>
      <c r="E1652" s="60" t="s">
        <v>1542</v>
      </c>
      <c r="F1652" s="59" t="s">
        <v>451</v>
      </c>
      <c r="G1652" s="61">
        <v>98462</v>
      </c>
      <c r="H1652" s="123">
        <f t="shared" si="25"/>
        <v>20.049481261263097</v>
      </c>
    </row>
    <row r="1653" spans="1:8">
      <c r="A1653" s="58">
        <v>390770200027</v>
      </c>
      <c r="B1653" s="59" t="s">
        <v>4953</v>
      </c>
      <c r="C1653" s="60" t="s">
        <v>4954</v>
      </c>
      <c r="D1653" s="60" t="s">
        <v>4955</v>
      </c>
      <c r="E1653" s="60" t="s">
        <v>1065</v>
      </c>
      <c r="F1653" s="59" t="s">
        <v>451</v>
      </c>
      <c r="G1653" s="61">
        <v>98462</v>
      </c>
      <c r="H1653" s="123">
        <f t="shared" si="25"/>
        <v>20.049481261263097</v>
      </c>
    </row>
    <row r="1654" spans="1:8">
      <c r="A1654" s="58">
        <v>390800100367</v>
      </c>
      <c r="B1654" s="59" t="s">
        <v>4956</v>
      </c>
      <c r="C1654" s="60" t="s">
        <v>4957</v>
      </c>
      <c r="D1654" s="60" t="s">
        <v>4958</v>
      </c>
      <c r="E1654" s="60" t="s">
        <v>1542</v>
      </c>
      <c r="F1654" s="59" t="s">
        <v>451</v>
      </c>
      <c r="G1654" s="61">
        <v>98462</v>
      </c>
      <c r="H1654" s="123">
        <f t="shared" si="25"/>
        <v>20.049481261263097</v>
      </c>
    </row>
    <row r="1655" spans="1:8">
      <c r="A1655" s="58">
        <v>390890300033</v>
      </c>
      <c r="B1655" s="59" t="s">
        <v>4959</v>
      </c>
      <c r="C1655" s="60" t="s">
        <v>4960</v>
      </c>
      <c r="D1655" s="60" t="s">
        <v>4961</v>
      </c>
      <c r="E1655" s="60" t="s">
        <v>1225</v>
      </c>
      <c r="F1655" s="59" t="s">
        <v>451</v>
      </c>
      <c r="G1655" s="61">
        <v>98462</v>
      </c>
      <c r="H1655" s="123">
        <f t="shared" si="25"/>
        <v>20.049481261263097</v>
      </c>
    </row>
    <row r="1656" spans="1:8">
      <c r="A1656" s="58">
        <v>390891001218</v>
      </c>
      <c r="B1656" s="59" t="s">
        <v>4962</v>
      </c>
      <c r="C1656" s="60" t="s">
        <v>4963</v>
      </c>
      <c r="D1656" s="60" t="s">
        <v>4964</v>
      </c>
      <c r="E1656" s="60" t="s">
        <v>1225</v>
      </c>
      <c r="F1656" s="59" t="s">
        <v>451</v>
      </c>
      <c r="G1656" s="61">
        <v>98462</v>
      </c>
      <c r="H1656" s="123">
        <f t="shared" si="25"/>
        <v>20.049481261263097</v>
      </c>
    </row>
    <row r="1657" spans="1:8">
      <c r="A1657" s="58">
        <v>390900600031</v>
      </c>
      <c r="B1657" s="59" t="s">
        <v>4965</v>
      </c>
      <c r="C1657" s="60" t="s">
        <v>4966</v>
      </c>
      <c r="D1657" s="60" t="s">
        <v>4967</v>
      </c>
      <c r="E1657" s="60" t="s">
        <v>1225</v>
      </c>
      <c r="F1657" s="59" t="s">
        <v>451</v>
      </c>
      <c r="G1657" s="61">
        <v>98462</v>
      </c>
      <c r="H1657" s="123">
        <f t="shared" si="25"/>
        <v>20.049481261263097</v>
      </c>
    </row>
    <row r="1658" spans="1:8">
      <c r="A1658" s="58">
        <v>390970810792</v>
      </c>
      <c r="B1658" s="59" t="s">
        <v>4968</v>
      </c>
      <c r="C1658" s="60" t="s">
        <v>4969</v>
      </c>
      <c r="D1658" s="60" t="s">
        <v>4784</v>
      </c>
      <c r="E1658" s="60" t="s">
        <v>1542</v>
      </c>
      <c r="F1658" s="59" t="s">
        <v>451</v>
      </c>
      <c r="G1658" s="61">
        <v>98462</v>
      </c>
      <c r="H1658" s="123">
        <f t="shared" si="25"/>
        <v>20.049481261263097</v>
      </c>
    </row>
    <row r="1659" spans="1:8">
      <c r="A1659" s="58">
        <v>390980710958</v>
      </c>
      <c r="B1659" s="59" t="s">
        <v>4970</v>
      </c>
      <c r="C1659" s="60" t="s">
        <v>4971</v>
      </c>
      <c r="D1659" s="60" t="s">
        <v>4972</v>
      </c>
      <c r="E1659" s="60" t="s">
        <v>1542</v>
      </c>
      <c r="F1659" s="59" t="s">
        <v>451</v>
      </c>
      <c r="G1659" s="61">
        <v>98462</v>
      </c>
      <c r="H1659" s="123">
        <f t="shared" si="25"/>
        <v>20.049481261263097</v>
      </c>
    </row>
    <row r="1660" spans="1:8">
      <c r="A1660" s="58">
        <v>391090700269</v>
      </c>
      <c r="B1660" s="59" t="s">
        <v>4973</v>
      </c>
      <c r="C1660" s="60" t="s">
        <v>4974</v>
      </c>
      <c r="D1660" s="60" t="s">
        <v>4975</v>
      </c>
      <c r="E1660" s="60" t="s">
        <v>1426</v>
      </c>
      <c r="F1660" s="59" t="s">
        <v>487</v>
      </c>
      <c r="G1660" s="61">
        <v>98462</v>
      </c>
      <c r="H1660" s="123">
        <f t="shared" si="25"/>
        <v>20.049481261263097</v>
      </c>
    </row>
    <row r="1661" spans="1:8">
      <c r="A1661" s="58">
        <v>391161000042</v>
      </c>
      <c r="B1661" s="59" t="s">
        <v>4976</v>
      </c>
      <c r="C1661" s="60" t="s">
        <v>4977</v>
      </c>
      <c r="D1661" s="60" t="s">
        <v>4978</v>
      </c>
      <c r="E1661" s="60" t="s">
        <v>1426</v>
      </c>
      <c r="F1661" s="59" t="s">
        <v>451</v>
      </c>
      <c r="G1661" s="61">
        <v>98462</v>
      </c>
      <c r="H1661" s="123">
        <f t="shared" si="25"/>
        <v>20.049481261263097</v>
      </c>
    </row>
    <row r="1662" spans="1:8">
      <c r="A1662" s="58">
        <v>391900700104</v>
      </c>
      <c r="B1662" s="59" t="s">
        <v>4979</v>
      </c>
      <c r="C1662" s="60" t="s">
        <v>4980</v>
      </c>
      <c r="D1662" s="60" t="s">
        <v>4981</v>
      </c>
      <c r="E1662" s="60" t="s">
        <v>994</v>
      </c>
      <c r="F1662" s="59" t="s">
        <v>451</v>
      </c>
      <c r="G1662" s="61">
        <v>98462</v>
      </c>
      <c r="H1662" s="123">
        <f t="shared" si="25"/>
        <v>20.049481261263097</v>
      </c>
    </row>
    <row r="1663" spans="1:8">
      <c r="A1663" s="58">
        <v>391980601233</v>
      </c>
      <c r="B1663" s="59" t="s">
        <v>4982</v>
      </c>
      <c r="C1663" s="60" t="s">
        <v>4983</v>
      </c>
      <c r="D1663" s="60" t="s">
        <v>4984</v>
      </c>
      <c r="E1663" s="60" t="s">
        <v>1426</v>
      </c>
      <c r="F1663" s="59" t="s">
        <v>451</v>
      </c>
      <c r="G1663" s="61">
        <v>98462</v>
      </c>
      <c r="H1663" s="123">
        <f t="shared" si="25"/>
        <v>20.049481261263097</v>
      </c>
    </row>
    <row r="1664" spans="1:8">
      <c r="A1664" s="58">
        <v>392091200231</v>
      </c>
      <c r="B1664" s="59" t="s">
        <v>4985</v>
      </c>
      <c r="C1664" s="60" t="s">
        <v>4986</v>
      </c>
      <c r="D1664" s="60" t="s">
        <v>4987</v>
      </c>
      <c r="E1664" s="60" t="s">
        <v>948</v>
      </c>
      <c r="F1664" s="59" t="s">
        <v>487</v>
      </c>
      <c r="G1664" s="61">
        <v>98462</v>
      </c>
      <c r="H1664" s="123">
        <f t="shared" si="25"/>
        <v>20.049481261263097</v>
      </c>
    </row>
    <row r="1665" spans="1:8">
      <c r="A1665" s="58">
        <v>392160200095</v>
      </c>
      <c r="B1665" s="59" t="s">
        <v>4988</v>
      </c>
      <c r="C1665" s="60" t="s">
        <v>4989</v>
      </c>
      <c r="D1665" s="60" t="s">
        <v>4990</v>
      </c>
      <c r="E1665" s="60" t="s">
        <v>2488</v>
      </c>
      <c r="F1665" s="59" t="s">
        <v>451</v>
      </c>
      <c r="G1665" s="61">
        <v>98462</v>
      </c>
      <c r="H1665" s="123">
        <f t="shared" si="25"/>
        <v>20.049481261263097</v>
      </c>
    </row>
    <row r="1666" spans="1:8">
      <c r="A1666" s="58">
        <v>392161200226</v>
      </c>
      <c r="B1666" s="59" t="s">
        <v>4991</v>
      </c>
      <c r="C1666" s="60" t="s">
        <v>4992</v>
      </c>
      <c r="D1666" s="60" t="s">
        <v>4993</v>
      </c>
      <c r="E1666" s="60" t="s">
        <v>948</v>
      </c>
      <c r="F1666" s="59" t="s">
        <v>451</v>
      </c>
      <c r="G1666" s="61">
        <v>98462</v>
      </c>
      <c r="H1666" s="123">
        <f t="shared" ref="H1666:H1729" si="26">G1666/4910.95</f>
        <v>20.049481261263097</v>
      </c>
    </row>
    <row r="1667" spans="1:8">
      <c r="A1667" s="58">
        <v>392841000281</v>
      </c>
      <c r="B1667" s="59" t="s">
        <v>4994</v>
      </c>
      <c r="C1667" s="60" t="s">
        <v>4995</v>
      </c>
      <c r="D1667" s="60" t="s">
        <v>4996</v>
      </c>
      <c r="E1667" s="60" t="s">
        <v>948</v>
      </c>
      <c r="F1667" s="59" t="s">
        <v>451</v>
      </c>
      <c r="G1667" s="61">
        <v>98462</v>
      </c>
      <c r="H1667" s="123">
        <f t="shared" si="26"/>
        <v>20.049481261263097</v>
      </c>
    </row>
    <row r="1668" spans="1:8">
      <c r="A1668" s="58">
        <v>395000300017</v>
      </c>
      <c r="B1668" s="59" t="s">
        <v>4997</v>
      </c>
      <c r="C1668" s="60" t="s">
        <v>4998</v>
      </c>
      <c r="D1668" s="60" t="s">
        <v>4999</v>
      </c>
      <c r="E1668" s="60" t="s">
        <v>738</v>
      </c>
      <c r="F1668" s="59" t="s">
        <v>487</v>
      </c>
      <c r="G1668" s="61">
        <v>98462</v>
      </c>
      <c r="H1668" s="123">
        <f t="shared" si="26"/>
        <v>20.049481261263097</v>
      </c>
    </row>
    <row r="1669" spans="1:8">
      <c r="A1669" s="58">
        <v>395000400089</v>
      </c>
      <c r="B1669" s="59" t="s">
        <v>5000</v>
      </c>
      <c r="C1669" s="60" t="s">
        <v>1559</v>
      </c>
      <c r="D1669" s="60" t="s">
        <v>1560</v>
      </c>
      <c r="E1669" s="60" t="s">
        <v>738</v>
      </c>
      <c r="F1669" s="59" t="s">
        <v>487</v>
      </c>
      <c r="G1669" s="61">
        <v>98462</v>
      </c>
      <c r="H1669" s="123">
        <f t="shared" si="26"/>
        <v>20.049481261263097</v>
      </c>
    </row>
    <row r="1670" spans="1:8">
      <c r="A1670" s="58">
        <v>395000800397</v>
      </c>
      <c r="B1670" s="59" t="s">
        <v>5001</v>
      </c>
      <c r="C1670" s="60" t="s">
        <v>5002</v>
      </c>
      <c r="D1670" s="60" t="s">
        <v>2636</v>
      </c>
      <c r="E1670" s="60" t="s">
        <v>753</v>
      </c>
      <c r="F1670" s="59" t="s">
        <v>451</v>
      </c>
      <c r="G1670" s="61">
        <v>98462</v>
      </c>
      <c r="H1670" s="123">
        <f t="shared" si="26"/>
        <v>20.049481261263097</v>
      </c>
    </row>
    <row r="1671" spans="1:8">
      <c r="A1671" s="58">
        <v>395001001803</v>
      </c>
      <c r="B1671" s="59" t="s">
        <v>5003</v>
      </c>
      <c r="C1671" s="60" t="s">
        <v>5004</v>
      </c>
      <c r="D1671" s="60" t="s">
        <v>3220</v>
      </c>
      <c r="E1671" s="60" t="s">
        <v>738</v>
      </c>
      <c r="F1671" s="59" t="s">
        <v>487</v>
      </c>
      <c r="G1671" s="61">
        <v>98462</v>
      </c>
      <c r="H1671" s="123">
        <f t="shared" si="26"/>
        <v>20.049481261263097</v>
      </c>
    </row>
    <row r="1672" spans="1:8">
      <c r="A1672" s="58">
        <v>395001103568</v>
      </c>
      <c r="B1672" s="59" t="s">
        <v>5005</v>
      </c>
      <c r="C1672" s="60" t="s">
        <v>4493</v>
      </c>
      <c r="D1672" s="60" t="s">
        <v>3273</v>
      </c>
      <c r="E1672" s="60" t="s">
        <v>753</v>
      </c>
      <c r="F1672" s="59" t="s">
        <v>451</v>
      </c>
      <c r="G1672" s="61">
        <v>98462</v>
      </c>
      <c r="H1672" s="123">
        <f t="shared" si="26"/>
        <v>20.049481261263097</v>
      </c>
    </row>
    <row r="1673" spans="1:8">
      <c r="A1673" s="58">
        <v>395010102302</v>
      </c>
      <c r="B1673" s="59" t="s">
        <v>5006</v>
      </c>
      <c r="C1673" s="60" t="s">
        <v>570</v>
      </c>
      <c r="D1673" s="60" t="s">
        <v>5007</v>
      </c>
      <c r="E1673" s="60" t="s">
        <v>753</v>
      </c>
      <c r="F1673" s="59" t="s">
        <v>451</v>
      </c>
      <c r="G1673" s="61">
        <v>98462</v>
      </c>
      <c r="H1673" s="123">
        <f t="shared" si="26"/>
        <v>20.049481261263097</v>
      </c>
    </row>
    <row r="1674" spans="1:8">
      <c r="A1674" s="58">
        <v>395010702059</v>
      </c>
      <c r="B1674" s="59" t="s">
        <v>5008</v>
      </c>
      <c r="C1674" s="60" t="s">
        <v>5009</v>
      </c>
      <c r="D1674" s="60" t="s">
        <v>5010</v>
      </c>
      <c r="E1674" s="60" t="s">
        <v>738</v>
      </c>
      <c r="F1674" s="59" t="s">
        <v>451</v>
      </c>
      <c r="G1674" s="61">
        <v>98462</v>
      </c>
      <c r="H1674" s="123">
        <f t="shared" si="26"/>
        <v>20.049481261263097</v>
      </c>
    </row>
    <row r="1675" spans="1:8">
      <c r="A1675" s="58">
        <v>395010803599</v>
      </c>
      <c r="B1675" s="59" t="s">
        <v>5011</v>
      </c>
      <c r="C1675" s="60" t="s">
        <v>5012</v>
      </c>
      <c r="D1675" s="60" t="s">
        <v>5013</v>
      </c>
      <c r="E1675" s="60" t="s">
        <v>753</v>
      </c>
      <c r="F1675" s="59" t="s">
        <v>451</v>
      </c>
      <c r="G1675" s="61">
        <v>98462</v>
      </c>
      <c r="H1675" s="123">
        <f t="shared" si="26"/>
        <v>20.049481261263097</v>
      </c>
    </row>
    <row r="1676" spans="1:8">
      <c r="A1676" s="58">
        <v>395020600181</v>
      </c>
      <c r="B1676" s="59" t="s">
        <v>5014</v>
      </c>
      <c r="C1676" s="60" t="s">
        <v>5015</v>
      </c>
      <c r="D1676" s="60" t="s">
        <v>5016</v>
      </c>
      <c r="E1676" s="60" t="s">
        <v>738</v>
      </c>
      <c r="F1676" s="59" t="s">
        <v>451</v>
      </c>
      <c r="G1676" s="61">
        <v>98462</v>
      </c>
      <c r="H1676" s="123">
        <f t="shared" si="26"/>
        <v>20.049481261263097</v>
      </c>
    </row>
    <row r="1677" spans="1:8">
      <c r="A1677" s="58">
        <v>395020701280</v>
      </c>
      <c r="B1677" s="59" t="s">
        <v>5017</v>
      </c>
      <c r="C1677" s="60" t="s">
        <v>5018</v>
      </c>
      <c r="D1677" s="60" t="s">
        <v>5019</v>
      </c>
      <c r="E1677" s="60" t="s">
        <v>753</v>
      </c>
      <c r="F1677" s="59" t="s">
        <v>451</v>
      </c>
      <c r="G1677" s="61">
        <v>98462</v>
      </c>
      <c r="H1677" s="123">
        <f t="shared" si="26"/>
        <v>20.049481261263097</v>
      </c>
    </row>
    <row r="1678" spans="1:8">
      <c r="A1678" s="58">
        <v>395021002300</v>
      </c>
      <c r="B1678" s="59" t="s">
        <v>5020</v>
      </c>
      <c r="C1678" s="60" t="s">
        <v>2887</v>
      </c>
      <c r="D1678" s="60" t="s">
        <v>5021</v>
      </c>
      <c r="E1678" s="60" t="s">
        <v>753</v>
      </c>
      <c r="F1678" s="59" t="s">
        <v>487</v>
      </c>
      <c r="G1678" s="61">
        <v>98462</v>
      </c>
      <c r="H1678" s="123">
        <f t="shared" si="26"/>
        <v>20.049481261263097</v>
      </c>
    </row>
    <row r="1679" spans="1:8">
      <c r="A1679" s="58">
        <v>395021103441</v>
      </c>
      <c r="B1679" s="59" t="s">
        <v>5022</v>
      </c>
      <c r="C1679" s="60" t="s">
        <v>3843</v>
      </c>
      <c r="D1679" s="60" t="s">
        <v>3844</v>
      </c>
      <c r="E1679" s="60" t="s">
        <v>753</v>
      </c>
      <c r="F1679" s="59" t="s">
        <v>451</v>
      </c>
      <c r="G1679" s="61">
        <v>98462</v>
      </c>
      <c r="H1679" s="123">
        <f t="shared" si="26"/>
        <v>20.049481261263097</v>
      </c>
    </row>
    <row r="1680" spans="1:8">
      <c r="A1680" s="58">
        <v>395030100641</v>
      </c>
      <c r="B1680" s="59" t="s">
        <v>5023</v>
      </c>
      <c r="C1680" s="60" t="s">
        <v>5024</v>
      </c>
      <c r="D1680" s="60" t="s">
        <v>5025</v>
      </c>
      <c r="E1680" s="60" t="s">
        <v>738</v>
      </c>
      <c r="F1680" s="59" t="s">
        <v>451</v>
      </c>
      <c r="G1680" s="61">
        <v>98462</v>
      </c>
      <c r="H1680" s="123">
        <f t="shared" si="26"/>
        <v>20.049481261263097</v>
      </c>
    </row>
    <row r="1681" spans="1:8">
      <c r="A1681" s="58">
        <v>395030203717</v>
      </c>
      <c r="B1681" s="59" t="s">
        <v>5026</v>
      </c>
      <c r="C1681" s="60" t="s">
        <v>2375</v>
      </c>
      <c r="D1681" s="60" t="s">
        <v>5027</v>
      </c>
      <c r="E1681" s="60" t="s">
        <v>753</v>
      </c>
      <c r="F1681" s="59" t="s">
        <v>487</v>
      </c>
      <c r="G1681" s="61">
        <v>98462</v>
      </c>
      <c r="H1681" s="123">
        <f t="shared" si="26"/>
        <v>20.049481261263097</v>
      </c>
    </row>
    <row r="1682" spans="1:8">
      <c r="A1682" s="58">
        <v>395030203806</v>
      </c>
      <c r="B1682" s="59" t="s">
        <v>5028</v>
      </c>
      <c r="C1682" s="60" t="s">
        <v>5029</v>
      </c>
      <c r="D1682" s="60" t="s">
        <v>5030</v>
      </c>
      <c r="E1682" s="60" t="s">
        <v>738</v>
      </c>
      <c r="F1682" s="59" t="s">
        <v>451</v>
      </c>
      <c r="G1682" s="61">
        <v>98462</v>
      </c>
      <c r="H1682" s="123">
        <f t="shared" si="26"/>
        <v>20.049481261263097</v>
      </c>
    </row>
    <row r="1683" spans="1:8">
      <c r="A1683" s="58">
        <v>395041201571</v>
      </c>
      <c r="B1683" s="59" t="s">
        <v>5031</v>
      </c>
      <c r="C1683" s="60" t="s">
        <v>5032</v>
      </c>
      <c r="D1683" s="60" t="s">
        <v>5033</v>
      </c>
      <c r="E1683" s="60" t="s">
        <v>753</v>
      </c>
      <c r="F1683" s="59" t="s">
        <v>451</v>
      </c>
      <c r="G1683" s="61">
        <v>98462</v>
      </c>
      <c r="H1683" s="123">
        <f t="shared" si="26"/>
        <v>20.049481261263097</v>
      </c>
    </row>
    <row r="1684" spans="1:8">
      <c r="A1684" s="58">
        <v>395050101040</v>
      </c>
      <c r="B1684" s="59" t="s">
        <v>5034</v>
      </c>
      <c r="C1684" s="60" t="s">
        <v>5035</v>
      </c>
      <c r="D1684" s="60" t="s">
        <v>5036</v>
      </c>
      <c r="E1684" s="60" t="s">
        <v>738</v>
      </c>
      <c r="F1684" s="59" t="s">
        <v>451</v>
      </c>
      <c r="G1684" s="61">
        <v>98462</v>
      </c>
      <c r="H1684" s="123">
        <f t="shared" si="26"/>
        <v>20.049481261263097</v>
      </c>
    </row>
    <row r="1685" spans="1:8">
      <c r="A1685" s="58">
        <v>395050101490</v>
      </c>
      <c r="B1685" s="59" t="s">
        <v>5037</v>
      </c>
      <c r="C1685" s="60" t="s">
        <v>4493</v>
      </c>
      <c r="D1685" s="60" t="s">
        <v>5038</v>
      </c>
      <c r="E1685" s="60" t="s">
        <v>753</v>
      </c>
      <c r="F1685" s="59" t="s">
        <v>451</v>
      </c>
      <c r="G1685" s="61">
        <v>98462</v>
      </c>
      <c r="H1685" s="123">
        <f t="shared" si="26"/>
        <v>20.049481261263097</v>
      </c>
    </row>
    <row r="1686" spans="1:8">
      <c r="A1686" s="58">
        <v>395050301111</v>
      </c>
      <c r="B1686" s="59" t="s">
        <v>5039</v>
      </c>
      <c r="C1686" s="60" t="s">
        <v>2490</v>
      </c>
      <c r="D1686" s="60" t="s">
        <v>5040</v>
      </c>
      <c r="E1686" s="60" t="s">
        <v>738</v>
      </c>
      <c r="F1686" s="59" t="s">
        <v>487</v>
      </c>
      <c r="G1686" s="61">
        <v>98462</v>
      </c>
      <c r="H1686" s="123">
        <f t="shared" si="26"/>
        <v>20.049481261263097</v>
      </c>
    </row>
    <row r="1687" spans="1:8">
      <c r="A1687" s="58">
        <v>395051201064</v>
      </c>
      <c r="B1687" s="59" t="s">
        <v>5041</v>
      </c>
      <c r="C1687" s="60" t="s">
        <v>5042</v>
      </c>
      <c r="D1687" s="60" t="s">
        <v>5043</v>
      </c>
      <c r="E1687" s="60" t="s">
        <v>738</v>
      </c>
      <c r="F1687" s="59" t="s">
        <v>487</v>
      </c>
      <c r="G1687" s="61">
        <v>98462</v>
      </c>
      <c r="H1687" s="123">
        <f t="shared" si="26"/>
        <v>20.049481261263097</v>
      </c>
    </row>
    <row r="1688" spans="1:8">
      <c r="A1688" s="58">
        <v>395060801058</v>
      </c>
      <c r="B1688" s="59" t="s">
        <v>5044</v>
      </c>
      <c r="C1688" s="60" t="s">
        <v>3188</v>
      </c>
      <c r="D1688" s="60" t="s">
        <v>5045</v>
      </c>
      <c r="E1688" s="60" t="s">
        <v>738</v>
      </c>
      <c r="F1688" s="59" t="s">
        <v>487</v>
      </c>
      <c r="G1688" s="61">
        <v>98462</v>
      </c>
      <c r="H1688" s="123">
        <f t="shared" si="26"/>
        <v>20.049481261263097</v>
      </c>
    </row>
    <row r="1689" spans="1:8">
      <c r="A1689" s="58">
        <v>395071201419</v>
      </c>
      <c r="B1689" s="59" t="s">
        <v>5046</v>
      </c>
      <c r="C1689" s="60" t="s">
        <v>5047</v>
      </c>
      <c r="D1689" s="60" t="s">
        <v>5048</v>
      </c>
      <c r="E1689" s="60" t="s">
        <v>738</v>
      </c>
      <c r="F1689" s="59" t="s">
        <v>451</v>
      </c>
      <c r="G1689" s="61">
        <v>98462</v>
      </c>
      <c r="H1689" s="123">
        <f t="shared" si="26"/>
        <v>20.049481261263097</v>
      </c>
    </row>
    <row r="1690" spans="1:8">
      <c r="A1690" s="58">
        <v>395080100668</v>
      </c>
      <c r="B1690" s="59" t="s">
        <v>5049</v>
      </c>
      <c r="C1690" s="60" t="s">
        <v>5050</v>
      </c>
      <c r="D1690" s="60" t="s">
        <v>5013</v>
      </c>
      <c r="E1690" s="60" t="s">
        <v>753</v>
      </c>
      <c r="F1690" s="59" t="s">
        <v>451</v>
      </c>
      <c r="G1690" s="61">
        <v>98462</v>
      </c>
      <c r="H1690" s="123">
        <f t="shared" si="26"/>
        <v>20.049481261263097</v>
      </c>
    </row>
    <row r="1691" spans="1:8">
      <c r="A1691" s="58">
        <v>395080401145</v>
      </c>
      <c r="B1691" s="59" t="s">
        <v>5051</v>
      </c>
      <c r="C1691" s="60" t="s">
        <v>5052</v>
      </c>
      <c r="D1691" s="60" t="s">
        <v>5053</v>
      </c>
      <c r="E1691" s="60" t="s">
        <v>738</v>
      </c>
      <c r="F1691" s="59" t="s">
        <v>451</v>
      </c>
      <c r="G1691" s="61">
        <v>98462</v>
      </c>
      <c r="H1691" s="123">
        <f t="shared" si="26"/>
        <v>20.049481261263097</v>
      </c>
    </row>
    <row r="1692" spans="1:8">
      <c r="A1692" s="58">
        <v>395090801664</v>
      </c>
      <c r="B1692" s="59" t="s">
        <v>5054</v>
      </c>
      <c r="C1692" s="60" t="s">
        <v>3641</v>
      </c>
      <c r="D1692" s="60" t="s">
        <v>3434</v>
      </c>
      <c r="E1692" s="60" t="s">
        <v>738</v>
      </c>
      <c r="F1692" s="59" t="s">
        <v>487</v>
      </c>
      <c r="G1692" s="61">
        <v>98462</v>
      </c>
      <c r="H1692" s="123">
        <f t="shared" si="26"/>
        <v>20.049481261263097</v>
      </c>
    </row>
    <row r="1693" spans="1:8">
      <c r="A1693" s="58">
        <v>395090801761</v>
      </c>
      <c r="B1693" s="59" t="s">
        <v>5055</v>
      </c>
      <c r="C1693" s="60" t="s">
        <v>3867</v>
      </c>
      <c r="D1693" s="60" t="s">
        <v>5056</v>
      </c>
      <c r="E1693" s="60" t="s">
        <v>738</v>
      </c>
      <c r="F1693" s="59" t="s">
        <v>451</v>
      </c>
      <c r="G1693" s="61">
        <v>98462</v>
      </c>
      <c r="H1693" s="123">
        <f t="shared" si="26"/>
        <v>20.049481261263097</v>
      </c>
    </row>
    <row r="1694" spans="1:8">
      <c r="A1694" s="58">
        <v>395110400491</v>
      </c>
      <c r="B1694" s="59" t="s">
        <v>5057</v>
      </c>
      <c r="C1694" s="60" t="s">
        <v>5058</v>
      </c>
      <c r="D1694" s="60" t="s">
        <v>5059</v>
      </c>
      <c r="E1694" s="60" t="s">
        <v>753</v>
      </c>
      <c r="F1694" s="59" t="s">
        <v>451</v>
      </c>
      <c r="G1694" s="61">
        <v>98462</v>
      </c>
      <c r="H1694" s="123">
        <f t="shared" si="26"/>
        <v>20.049481261263097</v>
      </c>
    </row>
    <row r="1695" spans="1:8">
      <c r="A1695" s="58">
        <v>395110500208</v>
      </c>
      <c r="B1695" s="59" t="s">
        <v>5060</v>
      </c>
      <c r="C1695" s="60" t="s">
        <v>4441</v>
      </c>
      <c r="D1695" s="60" t="s">
        <v>4442</v>
      </c>
      <c r="E1695" s="60" t="s">
        <v>738</v>
      </c>
      <c r="F1695" s="59" t="s">
        <v>451</v>
      </c>
      <c r="G1695" s="61">
        <v>98462</v>
      </c>
      <c r="H1695" s="123">
        <f t="shared" si="26"/>
        <v>20.049481261263097</v>
      </c>
    </row>
    <row r="1696" spans="1:8">
      <c r="A1696" s="58">
        <v>395110501026</v>
      </c>
      <c r="B1696" s="59" t="s">
        <v>5061</v>
      </c>
      <c r="C1696" s="60" t="s">
        <v>5062</v>
      </c>
      <c r="D1696" s="60" t="s">
        <v>5063</v>
      </c>
      <c r="E1696" s="60" t="s">
        <v>738</v>
      </c>
      <c r="F1696" s="59" t="s">
        <v>451</v>
      </c>
      <c r="G1696" s="61">
        <v>98462</v>
      </c>
      <c r="H1696" s="123">
        <f t="shared" si="26"/>
        <v>20.049481261263097</v>
      </c>
    </row>
    <row r="1697" spans="1:8">
      <c r="A1697" s="58">
        <v>395110502146</v>
      </c>
      <c r="B1697" s="59" t="s">
        <v>5064</v>
      </c>
      <c r="C1697" s="60" t="s">
        <v>2647</v>
      </c>
      <c r="D1697" s="60" t="s">
        <v>2011</v>
      </c>
      <c r="E1697" s="60" t="s">
        <v>738</v>
      </c>
      <c r="F1697" s="59" t="s">
        <v>451</v>
      </c>
      <c r="G1697" s="61">
        <v>98462</v>
      </c>
      <c r="H1697" s="123">
        <f t="shared" si="26"/>
        <v>20.049481261263097</v>
      </c>
    </row>
    <row r="1698" spans="1:8">
      <c r="A1698" s="58">
        <v>395120201314</v>
      </c>
      <c r="B1698" s="59" t="s">
        <v>5065</v>
      </c>
      <c r="C1698" s="60" t="s">
        <v>4998</v>
      </c>
      <c r="D1698" s="60" t="s">
        <v>2366</v>
      </c>
      <c r="E1698" s="60" t="s">
        <v>738</v>
      </c>
      <c r="F1698" s="59" t="s">
        <v>487</v>
      </c>
      <c r="G1698" s="61">
        <v>98462</v>
      </c>
      <c r="H1698" s="123">
        <f t="shared" si="26"/>
        <v>20.049481261263097</v>
      </c>
    </row>
    <row r="1699" spans="1:8">
      <c r="A1699" s="58">
        <v>395120501661</v>
      </c>
      <c r="B1699" s="59" t="s">
        <v>5066</v>
      </c>
      <c r="C1699" s="60" t="s">
        <v>5067</v>
      </c>
      <c r="D1699" s="60" t="s">
        <v>5068</v>
      </c>
      <c r="E1699" s="60" t="s">
        <v>738</v>
      </c>
      <c r="F1699" s="59" t="s">
        <v>451</v>
      </c>
      <c r="G1699" s="61">
        <v>98462</v>
      </c>
      <c r="H1699" s="123">
        <f t="shared" si="26"/>
        <v>20.049481261263097</v>
      </c>
    </row>
    <row r="1700" spans="1:8">
      <c r="A1700" s="58">
        <v>395120701881</v>
      </c>
      <c r="B1700" s="59" t="s">
        <v>5069</v>
      </c>
      <c r="C1700" s="60" t="s">
        <v>5070</v>
      </c>
      <c r="D1700" s="60" t="s">
        <v>5071</v>
      </c>
      <c r="E1700" s="60" t="s">
        <v>753</v>
      </c>
      <c r="F1700" s="59" t="s">
        <v>451</v>
      </c>
      <c r="G1700" s="61">
        <v>98462</v>
      </c>
      <c r="H1700" s="123">
        <f t="shared" si="26"/>
        <v>20.049481261263097</v>
      </c>
    </row>
    <row r="1701" spans="1:8">
      <c r="A1701" s="58">
        <v>395130700211</v>
      </c>
      <c r="B1701" s="59" t="s">
        <v>5072</v>
      </c>
      <c r="C1701" s="60" t="s">
        <v>3915</v>
      </c>
      <c r="D1701" s="60" t="s">
        <v>5073</v>
      </c>
      <c r="E1701" s="60" t="s">
        <v>753</v>
      </c>
      <c r="F1701" s="59" t="s">
        <v>451</v>
      </c>
      <c r="G1701" s="61">
        <v>98462</v>
      </c>
      <c r="H1701" s="123">
        <f t="shared" si="26"/>
        <v>20.049481261263097</v>
      </c>
    </row>
    <row r="1702" spans="1:8">
      <c r="A1702" s="58">
        <v>395141001285</v>
      </c>
      <c r="B1702" s="59" t="s">
        <v>5074</v>
      </c>
      <c r="C1702" s="60" t="s">
        <v>5075</v>
      </c>
      <c r="D1702" s="60" t="s">
        <v>5076</v>
      </c>
      <c r="E1702" s="60" t="s">
        <v>753</v>
      </c>
      <c r="F1702" s="59" t="s">
        <v>451</v>
      </c>
      <c r="G1702" s="61">
        <v>98462</v>
      </c>
      <c r="H1702" s="123">
        <f t="shared" si="26"/>
        <v>20.049481261263097</v>
      </c>
    </row>
    <row r="1703" spans="1:8">
      <c r="A1703" s="58">
        <v>395141001536</v>
      </c>
      <c r="B1703" s="59" t="s">
        <v>435</v>
      </c>
      <c r="C1703" s="60" t="s">
        <v>5077</v>
      </c>
      <c r="D1703" s="60" t="s">
        <v>5078</v>
      </c>
      <c r="E1703" s="60" t="s">
        <v>1855</v>
      </c>
      <c r="F1703" s="59" t="s">
        <v>451</v>
      </c>
      <c r="G1703" s="61">
        <v>98462</v>
      </c>
      <c r="H1703" s="123">
        <f t="shared" si="26"/>
        <v>20.049481261263097</v>
      </c>
    </row>
    <row r="1704" spans="1:8">
      <c r="A1704" s="58">
        <v>395141001544</v>
      </c>
      <c r="B1704" s="59" t="s">
        <v>434</v>
      </c>
      <c r="C1704" s="60" t="s">
        <v>5077</v>
      </c>
      <c r="D1704" s="60" t="s">
        <v>5079</v>
      </c>
      <c r="E1704" s="60" t="s">
        <v>1855</v>
      </c>
      <c r="F1704" s="59" t="s">
        <v>451</v>
      </c>
      <c r="G1704" s="61">
        <v>98462</v>
      </c>
      <c r="H1704" s="123">
        <f t="shared" si="26"/>
        <v>20.049481261263097</v>
      </c>
    </row>
    <row r="1705" spans="1:8">
      <c r="A1705" s="58">
        <v>395151000091</v>
      </c>
      <c r="B1705" s="59" t="s">
        <v>5080</v>
      </c>
      <c r="C1705" s="60" t="s">
        <v>557</v>
      </c>
      <c r="D1705" s="60" t="s">
        <v>5081</v>
      </c>
      <c r="E1705" s="60" t="s">
        <v>753</v>
      </c>
      <c r="F1705" s="59" t="s">
        <v>487</v>
      </c>
      <c r="G1705" s="61">
        <v>98462</v>
      </c>
      <c r="H1705" s="123">
        <f t="shared" si="26"/>
        <v>20.049481261263097</v>
      </c>
    </row>
    <row r="1706" spans="1:8">
      <c r="A1706" s="58">
        <v>395160100383</v>
      </c>
      <c r="B1706" s="59" t="s">
        <v>5082</v>
      </c>
      <c r="C1706" s="60" t="s">
        <v>5083</v>
      </c>
      <c r="D1706" s="60" t="s">
        <v>5084</v>
      </c>
      <c r="E1706" s="60" t="s">
        <v>738</v>
      </c>
      <c r="F1706" s="59" t="s">
        <v>451</v>
      </c>
      <c r="G1706" s="61">
        <v>98462</v>
      </c>
      <c r="H1706" s="123">
        <f t="shared" si="26"/>
        <v>20.049481261263097</v>
      </c>
    </row>
    <row r="1707" spans="1:8">
      <c r="A1707" s="58">
        <v>395160501159</v>
      </c>
      <c r="B1707" s="59" t="s">
        <v>5085</v>
      </c>
      <c r="C1707" s="60" t="s">
        <v>4493</v>
      </c>
      <c r="D1707" s="60" t="s">
        <v>5086</v>
      </c>
      <c r="E1707" s="60" t="s">
        <v>738</v>
      </c>
      <c r="F1707" s="59" t="s">
        <v>451</v>
      </c>
      <c r="G1707" s="61">
        <v>98462</v>
      </c>
      <c r="H1707" s="123">
        <f t="shared" si="26"/>
        <v>20.049481261263097</v>
      </c>
    </row>
    <row r="1708" spans="1:8">
      <c r="A1708" s="58">
        <v>395160600998</v>
      </c>
      <c r="B1708" s="59" t="s">
        <v>5087</v>
      </c>
      <c r="C1708" s="60" t="s">
        <v>4719</v>
      </c>
      <c r="D1708" s="60" t="s">
        <v>5088</v>
      </c>
      <c r="E1708" s="60" t="s">
        <v>753</v>
      </c>
      <c r="F1708" s="59" t="s">
        <v>451</v>
      </c>
      <c r="G1708" s="61">
        <v>98462</v>
      </c>
      <c r="H1708" s="123">
        <f t="shared" si="26"/>
        <v>20.049481261263097</v>
      </c>
    </row>
    <row r="1709" spans="1:8">
      <c r="A1709" s="58">
        <v>395161000986</v>
      </c>
      <c r="B1709" s="59" t="s">
        <v>5089</v>
      </c>
      <c r="C1709" s="60" t="s">
        <v>2711</v>
      </c>
      <c r="D1709" s="60" t="s">
        <v>5090</v>
      </c>
      <c r="E1709" s="60" t="s">
        <v>738</v>
      </c>
      <c r="F1709" s="59" t="s">
        <v>451</v>
      </c>
      <c r="G1709" s="61">
        <v>98462</v>
      </c>
      <c r="H1709" s="123">
        <f t="shared" si="26"/>
        <v>20.049481261263097</v>
      </c>
    </row>
    <row r="1710" spans="1:8">
      <c r="A1710" s="58">
        <v>395170301981</v>
      </c>
      <c r="B1710" s="59" t="s">
        <v>5091</v>
      </c>
      <c r="C1710" s="60" t="s">
        <v>5092</v>
      </c>
      <c r="D1710" s="60" t="s">
        <v>5093</v>
      </c>
      <c r="E1710" s="60" t="s">
        <v>753</v>
      </c>
      <c r="F1710" s="59" t="s">
        <v>487</v>
      </c>
      <c r="G1710" s="61">
        <v>98462</v>
      </c>
      <c r="H1710" s="123">
        <f t="shared" si="26"/>
        <v>20.049481261263097</v>
      </c>
    </row>
    <row r="1711" spans="1:8">
      <c r="A1711" s="58">
        <v>395171201343</v>
      </c>
      <c r="B1711" s="59" t="s">
        <v>5094</v>
      </c>
      <c r="C1711" s="60" t="s">
        <v>4476</v>
      </c>
      <c r="D1711" s="60" t="s">
        <v>5095</v>
      </c>
      <c r="E1711" s="60" t="s">
        <v>738</v>
      </c>
      <c r="F1711" s="59" t="s">
        <v>451</v>
      </c>
      <c r="G1711" s="61">
        <v>98462</v>
      </c>
      <c r="H1711" s="123">
        <f t="shared" si="26"/>
        <v>20.049481261263097</v>
      </c>
    </row>
    <row r="1712" spans="1:8">
      <c r="A1712" s="58">
        <v>395180201437</v>
      </c>
      <c r="B1712" s="59" t="s">
        <v>5096</v>
      </c>
      <c r="C1712" s="60" t="s">
        <v>5097</v>
      </c>
      <c r="D1712" s="60" t="s">
        <v>5098</v>
      </c>
      <c r="E1712" s="60" t="s">
        <v>738</v>
      </c>
      <c r="F1712" s="59" t="s">
        <v>451</v>
      </c>
      <c r="G1712" s="61">
        <v>98462</v>
      </c>
      <c r="H1712" s="123">
        <f t="shared" si="26"/>
        <v>20.049481261263097</v>
      </c>
    </row>
    <row r="1713" spans="1:8">
      <c r="A1713" s="58">
        <v>395180300796</v>
      </c>
      <c r="B1713" s="59" t="s">
        <v>438</v>
      </c>
      <c r="C1713" s="60" t="s">
        <v>5099</v>
      </c>
      <c r="D1713" s="60" t="s">
        <v>5100</v>
      </c>
      <c r="E1713" s="60" t="s">
        <v>738</v>
      </c>
      <c r="F1713" s="59" t="s">
        <v>451</v>
      </c>
      <c r="G1713" s="61">
        <v>98462</v>
      </c>
      <c r="H1713" s="123">
        <f t="shared" si="26"/>
        <v>20.049481261263097</v>
      </c>
    </row>
    <row r="1714" spans="1:8">
      <c r="A1714" s="58">
        <v>395190200552</v>
      </c>
      <c r="B1714" s="59" t="s">
        <v>5101</v>
      </c>
      <c r="C1714" s="60" t="s">
        <v>1506</v>
      </c>
      <c r="D1714" s="60" t="s">
        <v>5102</v>
      </c>
      <c r="E1714" s="60" t="s">
        <v>753</v>
      </c>
      <c r="F1714" s="59" t="s">
        <v>451</v>
      </c>
      <c r="G1714" s="61">
        <v>98462</v>
      </c>
      <c r="H1714" s="123">
        <f t="shared" si="26"/>
        <v>20.049481261263097</v>
      </c>
    </row>
    <row r="1715" spans="1:8">
      <c r="A1715" s="58">
        <v>395190200811</v>
      </c>
      <c r="B1715" s="59" t="s">
        <v>5103</v>
      </c>
      <c r="C1715" s="60" t="s">
        <v>5104</v>
      </c>
      <c r="D1715" s="60" t="s">
        <v>5105</v>
      </c>
      <c r="E1715" s="60" t="s">
        <v>738</v>
      </c>
      <c r="F1715" s="59" t="s">
        <v>451</v>
      </c>
      <c r="G1715" s="61">
        <v>98462</v>
      </c>
      <c r="H1715" s="123">
        <f t="shared" si="26"/>
        <v>20.049481261263097</v>
      </c>
    </row>
    <row r="1716" spans="1:8">
      <c r="A1716" s="58">
        <v>395190401213</v>
      </c>
      <c r="B1716" s="59" t="s">
        <v>5106</v>
      </c>
      <c r="C1716" s="60" t="s">
        <v>5107</v>
      </c>
      <c r="D1716" s="60" t="s">
        <v>4240</v>
      </c>
      <c r="E1716" s="60" t="s">
        <v>738</v>
      </c>
      <c r="F1716" s="59" t="s">
        <v>451</v>
      </c>
      <c r="G1716" s="61">
        <v>98462</v>
      </c>
      <c r="H1716" s="123">
        <f t="shared" si="26"/>
        <v>20.049481261263097</v>
      </c>
    </row>
    <row r="1717" spans="1:8">
      <c r="A1717" s="58">
        <v>395190500602</v>
      </c>
      <c r="B1717" s="59" t="s">
        <v>5108</v>
      </c>
      <c r="C1717" s="60" t="s">
        <v>5109</v>
      </c>
      <c r="D1717" s="60" t="s">
        <v>5110</v>
      </c>
      <c r="E1717" s="60" t="s">
        <v>738</v>
      </c>
      <c r="F1717" s="59" t="s">
        <v>451</v>
      </c>
      <c r="G1717" s="61">
        <v>98462</v>
      </c>
      <c r="H1717" s="123">
        <f t="shared" si="26"/>
        <v>20.049481261263097</v>
      </c>
    </row>
    <row r="1718" spans="1:8">
      <c r="A1718" s="58">
        <v>395190800584</v>
      </c>
      <c r="B1718" s="59" t="s">
        <v>5111</v>
      </c>
      <c r="C1718" s="60" t="s">
        <v>4324</v>
      </c>
      <c r="D1718" s="60" t="s">
        <v>5112</v>
      </c>
      <c r="E1718" s="60" t="s">
        <v>738</v>
      </c>
      <c r="F1718" s="59" t="s">
        <v>451</v>
      </c>
      <c r="G1718" s="61">
        <v>98462</v>
      </c>
      <c r="H1718" s="123">
        <f t="shared" si="26"/>
        <v>20.049481261263097</v>
      </c>
    </row>
    <row r="1719" spans="1:8">
      <c r="A1719" s="58">
        <v>395191100489</v>
      </c>
      <c r="B1719" s="59" t="s">
        <v>5113</v>
      </c>
      <c r="C1719" s="60" t="s">
        <v>3635</v>
      </c>
      <c r="D1719" s="60" t="s">
        <v>5114</v>
      </c>
      <c r="E1719" s="60" t="s">
        <v>738</v>
      </c>
      <c r="F1719" s="59" t="s">
        <v>487</v>
      </c>
      <c r="G1719" s="61">
        <v>98462</v>
      </c>
      <c r="H1719" s="123">
        <f t="shared" si="26"/>
        <v>20.049481261263097</v>
      </c>
    </row>
    <row r="1720" spans="1:8">
      <c r="A1720" s="58">
        <v>395191200190</v>
      </c>
      <c r="B1720" s="59" t="s">
        <v>5115</v>
      </c>
      <c r="C1720" s="60" t="s">
        <v>5116</v>
      </c>
      <c r="D1720" s="60" t="s">
        <v>5117</v>
      </c>
      <c r="E1720" s="60" t="s">
        <v>738</v>
      </c>
      <c r="F1720" s="59" t="s">
        <v>451</v>
      </c>
      <c r="G1720" s="61">
        <v>98462</v>
      </c>
      <c r="H1720" s="123">
        <f t="shared" si="26"/>
        <v>20.049481261263097</v>
      </c>
    </row>
    <row r="1721" spans="1:8">
      <c r="A1721" s="58">
        <v>395200100331</v>
      </c>
      <c r="B1721" s="59" t="s">
        <v>5118</v>
      </c>
      <c r="C1721" s="60" t="s">
        <v>557</v>
      </c>
      <c r="D1721" s="60" t="s">
        <v>5119</v>
      </c>
      <c r="E1721" s="60" t="s">
        <v>738</v>
      </c>
      <c r="F1721" s="59" t="s">
        <v>451</v>
      </c>
      <c r="G1721" s="61">
        <v>98462</v>
      </c>
      <c r="H1721" s="123">
        <f t="shared" si="26"/>
        <v>20.049481261263097</v>
      </c>
    </row>
    <row r="1722" spans="1:8">
      <c r="A1722" s="58">
        <v>395200100888</v>
      </c>
      <c r="B1722" s="59" t="s">
        <v>5120</v>
      </c>
      <c r="C1722" s="60" t="s">
        <v>5121</v>
      </c>
      <c r="D1722" s="60" t="s">
        <v>5122</v>
      </c>
      <c r="E1722" s="60" t="s">
        <v>738</v>
      </c>
      <c r="F1722" s="59" t="s">
        <v>451</v>
      </c>
      <c r="G1722" s="61">
        <v>98462</v>
      </c>
      <c r="H1722" s="123">
        <f t="shared" si="26"/>
        <v>20.049481261263097</v>
      </c>
    </row>
    <row r="1723" spans="1:8">
      <c r="A1723" s="58">
        <v>395200101302</v>
      </c>
      <c r="B1723" s="59" t="s">
        <v>5123</v>
      </c>
      <c r="C1723" s="60" t="s">
        <v>5121</v>
      </c>
      <c r="D1723" s="60" t="s">
        <v>5122</v>
      </c>
      <c r="E1723" s="60" t="s">
        <v>738</v>
      </c>
      <c r="F1723" s="59" t="s">
        <v>451</v>
      </c>
      <c r="G1723" s="61">
        <v>98462</v>
      </c>
      <c r="H1723" s="123">
        <f t="shared" si="26"/>
        <v>20.049481261263097</v>
      </c>
    </row>
    <row r="1724" spans="1:8">
      <c r="A1724" s="58">
        <v>395200101396</v>
      </c>
      <c r="B1724" s="59" t="s">
        <v>5124</v>
      </c>
      <c r="C1724" s="60" t="s">
        <v>5125</v>
      </c>
      <c r="D1724" s="60" t="s">
        <v>5126</v>
      </c>
      <c r="E1724" s="60" t="s">
        <v>738</v>
      </c>
      <c r="F1724" s="59" t="s">
        <v>451</v>
      </c>
      <c r="G1724" s="61">
        <v>98462</v>
      </c>
      <c r="H1724" s="123">
        <f t="shared" si="26"/>
        <v>20.049481261263097</v>
      </c>
    </row>
    <row r="1725" spans="1:8">
      <c r="A1725" s="58">
        <v>395200101400</v>
      </c>
      <c r="B1725" s="59" t="s">
        <v>5127</v>
      </c>
      <c r="C1725" s="60" t="s">
        <v>5128</v>
      </c>
      <c r="D1725" s="60" t="s">
        <v>5129</v>
      </c>
      <c r="E1725" s="60" t="s">
        <v>738</v>
      </c>
      <c r="F1725" s="59" t="s">
        <v>451</v>
      </c>
      <c r="G1725" s="61">
        <v>98462</v>
      </c>
      <c r="H1725" s="123">
        <f t="shared" si="26"/>
        <v>20.049481261263097</v>
      </c>
    </row>
    <row r="1726" spans="1:8">
      <c r="A1726" s="58">
        <v>395200101469</v>
      </c>
      <c r="B1726" s="59" t="s">
        <v>5130</v>
      </c>
      <c r="C1726" s="60" t="s">
        <v>5131</v>
      </c>
      <c r="D1726" s="60" t="s">
        <v>5132</v>
      </c>
      <c r="E1726" s="60" t="s">
        <v>738</v>
      </c>
      <c r="F1726" s="59" t="s">
        <v>451</v>
      </c>
      <c r="G1726" s="61">
        <v>98462</v>
      </c>
      <c r="H1726" s="123">
        <f t="shared" si="26"/>
        <v>20.049481261263097</v>
      </c>
    </row>
    <row r="1727" spans="1:8">
      <c r="A1727" s="58">
        <v>395200201013</v>
      </c>
      <c r="B1727" s="59" t="s">
        <v>5133</v>
      </c>
      <c r="C1727" s="60" t="s">
        <v>5134</v>
      </c>
      <c r="D1727" s="60" t="s">
        <v>5135</v>
      </c>
      <c r="E1727" s="60" t="s">
        <v>753</v>
      </c>
      <c r="F1727" s="59" t="s">
        <v>451</v>
      </c>
      <c r="G1727" s="61">
        <v>98462</v>
      </c>
      <c r="H1727" s="123">
        <f t="shared" si="26"/>
        <v>20.049481261263097</v>
      </c>
    </row>
    <row r="1728" spans="1:8">
      <c r="A1728" s="58">
        <v>395200201072</v>
      </c>
      <c r="B1728" s="59" t="s">
        <v>5136</v>
      </c>
      <c r="C1728" s="60" t="s">
        <v>5137</v>
      </c>
      <c r="D1728" s="60" t="s">
        <v>5138</v>
      </c>
      <c r="E1728" s="60" t="s">
        <v>738</v>
      </c>
      <c r="F1728" s="59" t="s">
        <v>451</v>
      </c>
      <c r="G1728" s="61">
        <v>98462</v>
      </c>
      <c r="H1728" s="123">
        <f t="shared" si="26"/>
        <v>20.049481261263097</v>
      </c>
    </row>
    <row r="1729" spans="1:8">
      <c r="A1729" s="58">
        <v>395200701024</v>
      </c>
      <c r="B1729" s="59" t="s">
        <v>5139</v>
      </c>
      <c r="C1729" s="60" t="s">
        <v>3227</v>
      </c>
      <c r="D1729" s="60" t="s">
        <v>5140</v>
      </c>
      <c r="E1729" s="60" t="s">
        <v>753</v>
      </c>
      <c r="F1729" s="59" t="s">
        <v>451</v>
      </c>
      <c r="G1729" s="61">
        <v>98462</v>
      </c>
      <c r="H1729" s="123">
        <f t="shared" si="26"/>
        <v>20.049481261263097</v>
      </c>
    </row>
    <row r="1730" spans="1:8">
      <c r="A1730" s="58">
        <v>395750201291</v>
      </c>
      <c r="B1730" s="59" t="s">
        <v>5141</v>
      </c>
      <c r="C1730" s="60" t="s">
        <v>5142</v>
      </c>
      <c r="D1730" s="60" t="s">
        <v>5143</v>
      </c>
      <c r="E1730" s="60" t="s">
        <v>738</v>
      </c>
      <c r="F1730" s="59" t="s">
        <v>487</v>
      </c>
      <c r="G1730" s="61">
        <v>98462</v>
      </c>
      <c r="H1730" s="123">
        <f t="shared" ref="H1730:H1793" si="27">G1730/4910.95</f>
        <v>20.049481261263097</v>
      </c>
    </row>
    <row r="1731" spans="1:8">
      <c r="A1731" s="58">
        <v>395750201541</v>
      </c>
      <c r="B1731" s="59" t="s">
        <v>5144</v>
      </c>
      <c r="C1731" s="60" t="s">
        <v>5145</v>
      </c>
      <c r="D1731" s="60" t="s">
        <v>5146</v>
      </c>
      <c r="E1731" s="60" t="s">
        <v>738</v>
      </c>
      <c r="F1731" s="59" t="s">
        <v>487</v>
      </c>
      <c r="G1731" s="61">
        <v>98462</v>
      </c>
      <c r="H1731" s="123">
        <f t="shared" si="27"/>
        <v>20.049481261263097</v>
      </c>
    </row>
    <row r="1732" spans="1:8">
      <c r="A1732" s="58">
        <v>395750201631</v>
      </c>
      <c r="B1732" s="59" t="s">
        <v>5147</v>
      </c>
      <c r="C1732" s="60" t="s">
        <v>5148</v>
      </c>
      <c r="D1732" s="60" t="s">
        <v>5149</v>
      </c>
      <c r="E1732" s="60" t="s">
        <v>738</v>
      </c>
      <c r="F1732" s="59" t="s">
        <v>451</v>
      </c>
      <c r="G1732" s="61">
        <v>98462</v>
      </c>
      <c r="H1732" s="123">
        <f t="shared" si="27"/>
        <v>20.049481261263097</v>
      </c>
    </row>
    <row r="1733" spans="1:8">
      <c r="A1733" s="58">
        <v>395770800697</v>
      </c>
      <c r="B1733" s="59" t="s">
        <v>5150</v>
      </c>
      <c r="C1733" s="60" t="s">
        <v>5151</v>
      </c>
      <c r="D1733" s="60" t="s">
        <v>3181</v>
      </c>
      <c r="E1733" s="60" t="s">
        <v>738</v>
      </c>
      <c r="F1733" s="59" t="s">
        <v>451</v>
      </c>
      <c r="G1733" s="61">
        <v>98462</v>
      </c>
      <c r="H1733" s="123">
        <f t="shared" si="27"/>
        <v>20.049481261263097</v>
      </c>
    </row>
    <row r="1734" spans="1:8">
      <c r="A1734" s="58">
        <v>395770801910</v>
      </c>
      <c r="B1734" s="59" t="s">
        <v>5152</v>
      </c>
      <c r="C1734" s="60" t="s">
        <v>5153</v>
      </c>
      <c r="D1734" s="60" t="s">
        <v>5154</v>
      </c>
      <c r="E1734" s="60" t="s">
        <v>753</v>
      </c>
      <c r="F1734" s="59" t="s">
        <v>451</v>
      </c>
      <c r="G1734" s="61">
        <v>98462</v>
      </c>
      <c r="H1734" s="123">
        <f t="shared" si="27"/>
        <v>20.049481261263097</v>
      </c>
    </row>
    <row r="1735" spans="1:8">
      <c r="A1735" s="58">
        <v>395770802053</v>
      </c>
      <c r="B1735" s="59" t="s">
        <v>5155</v>
      </c>
      <c r="C1735" s="60" t="s">
        <v>5156</v>
      </c>
      <c r="D1735" s="60" t="s">
        <v>5157</v>
      </c>
      <c r="E1735" s="60" t="s">
        <v>753</v>
      </c>
      <c r="F1735" s="59" t="s">
        <v>487</v>
      </c>
      <c r="G1735" s="61">
        <v>98462</v>
      </c>
      <c r="H1735" s="123">
        <f t="shared" si="27"/>
        <v>20.049481261263097</v>
      </c>
    </row>
    <row r="1736" spans="1:8">
      <c r="A1736" s="58">
        <v>395770802169</v>
      </c>
      <c r="B1736" s="59" t="s">
        <v>5158</v>
      </c>
      <c r="C1736" s="60" t="s">
        <v>5159</v>
      </c>
      <c r="D1736" s="60" t="s">
        <v>5160</v>
      </c>
      <c r="E1736" s="60" t="s">
        <v>753</v>
      </c>
      <c r="F1736" s="59" t="s">
        <v>451</v>
      </c>
      <c r="G1736" s="61">
        <v>98462</v>
      </c>
      <c r="H1736" s="123">
        <f t="shared" si="27"/>
        <v>20.049481261263097</v>
      </c>
    </row>
    <row r="1737" spans="1:8">
      <c r="A1737" s="58">
        <v>395770802321</v>
      </c>
      <c r="B1737" s="59" t="s">
        <v>5161</v>
      </c>
      <c r="C1737" s="60" t="s">
        <v>3308</v>
      </c>
      <c r="D1737" s="60" t="s">
        <v>5162</v>
      </c>
      <c r="E1737" s="60" t="s">
        <v>753</v>
      </c>
      <c r="F1737" s="59" t="s">
        <v>487</v>
      </c>
      <c r="G1737" s="61">
        <v>98462</v>
      </c>
      <c r="H1737" s="123">
        <f t="shared" si="27"/>
        <v>20.049481261263097</v>
      </c>
    </row>
    <row r="1738" spans="1:8">
      <c r="A1738" s="58">
        <v>395770802908</v>
      </c>
      <c r="B1738" s="59" t="s">
        <v>5163</v>
      </c>
      <c r="C1738" s="60" t="s">
        <v>5164</v>
      </c>
      <c r="D1738" s="60" t="s">
        <v>2376</v>
      </c>
      <c r="E1738" s="60" t="s">
        <v>753</v>
      </c>
      <c r="F1738" s="59" t="s">
        <v>487</v>
      </c>
      <c r="G1738" s="61">
        <v>98462</v>
      </c>
      <c r="H1738" s="123">
        <f t="shared" si="27"/>
        <v>20.049481261263097</v>
      </c>
    </row>
    <row r="1739" spans="1:8">
      <c r="A1739" s="58">
        <v>395770805818</v>
      </c>
      <c r="B1739" s="59" t="s">
        <v>5165</v>
      </c>
      <c r="C1739" s="60" t="s">
        <v>2711</v>
      </c>
      <c r="D1739" s="60" t="s">
        <v>5166</v>
      </c>
      <c r="E1739" s="60" t="s">
        <v>753</v>
      </c>
      <c r="F1739" s="59" t="s">
        <v>451</v>
      </c>
      <c r="G1739" s="61">
        <v>98462</v>
      </c>
      <c r="H1739" s="123">
        <f t="shared" si="27"/>
        <v>20.049481261263097</v>
      </c>
    </row>
    <row r="1740" spans="1:8">
      <c r="A1740" s="58">
        <v>395930710827</v>
      </c>
      <c r="B1740" s="59" t="s">
        <v>5167</v>
      </c>
      <c r="C1740" s="60" t="s">
        <v>5168</v>
      </c>
      <c r="D1740" s="60" t="s">
        <v>4566</v>
      </c>
      <c r="E1740" s="60" t="s">
        <v>738</v>
      </c>
      <c r="F1740" s="59" t="s">
        <v>451</v>
      </c>
      <c r="G1740" s="61">
        <v>98462</v>
      </c>
      <c r="H1740" s="123">
        <f t="shared" si="27"/>
        <v>20.049481261263097</v>
      </c>
    </row>
    <row r="1741" spans="1:8">
      <c r="A1741" s="58">
        <v>395940251405</v>
      </c>
      <c r="B1741" s="59" t="s">
        <v>5169</v>
      </c>
      <c r="C1741" s="60" t="s">
        <v>3038</v>
      </c>
      <c r="D1741" s="60" t="s">
        <v>5170</v>
      </c>
      <c r="E1741" s="60" t="s">
        <v>738</v>
      </c>
      <c r="F1741" s="59" t="s">
        <v>451</v>
      </c>
      <c r="G1741" s="61">
        <v>98462</v>
      </c>
      <c r="H1741" s="123">
        <f t="shared" si="27"/>
        <v>20.049481261263097</v>
      </c>
    </row>
    <row r="1742" spans="1:8">
      <c r="A1742" s="58">
        <v>395940951733</v>
      </c>
      <c r="B1742" s="59" t="s">
        <v>5171</v>
      </c>
      <c r="C1742" s="60" t="s">
        <v>2381</v>
      </c>
      <c r="D1742" s="60" t="s">
        <v>5172</v>
      </c>
      <c r="E1742" s="60" t="s">
        <v>753</v>
      </c>
      <c r="F1742" s="59" t="s">
        <v>487</v>
      </c>
      <c r="G1742" s="61">
        <v>98462</v>
      </c>
      <c r="H1742" s="123">
        <f t="shared" si="27"/>
        <v>20.049481261263097</v>
      </c>
    </row>
    <row r="1743" spans="1:8">
      <c r="A1743" s="58">
        <v>395950310914</v>
      </c>
      <c r="B1743" s="59" t="s">
        <v>5173</v>
      </c>
      <c r="C1743" s="60" t="s">
        <v>570</v>
      </c>
      <c r="D1743" s="60" t="s">
        <v>5174</v>
      </c>
      <c r="E1743" s="60" t="s">
        <v>753</v>
      </c>
      <c r="F1743" s="59" t="s">
        <v>451</v>
      </c>
      <c r="G1743" s="61">
        <v>98462</v>
      </c>
      <c r="H1743" s="123">
        <f t="shared" si="27"/>
        <v>20.049481261263097</v>
      </c>
    </row>
    <row r="1744" spans="1:8">
      <c r="A1744" s="58">
        <v>395950611035</v>
      </c>
      <c r="B1744" s="59" t="s">
        <v>5175</v>
      </c>
      <c r="C1744" s="60" t="s">
        <v>5176</v>
      </c>
      <c r="D1744" s="60" t="s">
        <v>3276</v>
      </c>
      <c r="E1744" s="60" t="s">
        <v>738</v>
      </c>
      <c r="F1744" s="59" t="s">
        <v>451</v>
      </c>
      <c r="G1744" s="61">
        <v>98462</v>
      </c>
      <c r="H1744" s="123">
        <f t="shared" si="27"/>
        <v>20.049481261263097</v>
      </c>
    </row>
    <row r="1745" spans="1:8">
      <c r="A1745" s="58">
        <v>395960210233</v>
      </c>
      <c r="B1745" s="59" t="s">
        <v>5177</v>
      </c>
      <c r="C1745" s="60" t="s">
        <v>5178</v>
      </c>
      <c r="D1745" s="60" t="s">
        <v>5179</v>
      </c>
      <c r="E1745" s="60" t="s">
        <v>738</v>
      </c>
      <c r="F1745" s="59" t="s">
        <v>451</v>
      </c>
      <c r="G1745" s="61">
        <v>98462</v>
      </c>
      <c r="H1745" s="123">
        <f t="shared" si="27"/>
        <v>20.049481261263097</v>
      </c>
    </row>
    <row r="1746" spans="1:8">
      <c r="A1746" s="58">
        <v>395960610606</v>
      </c>
      <c r="B1746" s="59" t="s">
        <v>5180</v>
      </c>
      <c r="C1746" s="60" t="s">
        <v>2493</v>
      </c>
      <c r="D1746" s="60" t="s">
        <v>2020</v>
      </c>
      <c r="E1746" s="60" t="s">
        <v>738</v>
      </c>
      <c r="F1746" s="59" t="s">
        <v>487</v>
      </c>
      <c r="G1746" s="61">
        <v>98462</v>
      </c>
      <c r="H1746" s="123">
        <f t="shared" si="27"/>
        <v>20.049481261263097</v>
      </c>
    </row>
    <row r="1747" spans="1:8">
      <c r="A1747" s="58">
        <v>395960710376</v>
      </c>
      <c r="B1747" s="59" t="s">
        <v>5181</v>
      </c>
      <c r="C1747" s="60" t="s">
        <v>5182</v>
      </c>
      <c r="D1747" s="60" t="s">
        <v>5183</v>
      </c>
      <c r="E1747" s="60" t="s">
        <v>753</v>
      </c>
      <c r="F1747" s="59" t="s">
        <v>451</v>
      </c>
      <c r="G1747" s="61">
        <v>98462</v>
      </c>
      <c r="H1747" s="123">
        <f t="shared" si="27"/>
        <v>20.049481261263097</v>
      </c>
    </row>
    <row r="1748" spans="1:8">
      <c r="A1748" s="58">
        <v>395970750392</v>
      </c>
      <c r="B1748" s="59" t="s">
        <v>5184</v>
      </c>
      <c r="C1748" s="60" t="s">
        <v>5185</v>
      </c>
      <c r="D1748" s="60" t="s">
        <v>5186</v>
      </c>
      <c r="E1748" s="60" t="s">
        <v>738</v>
      </c>
      <c r="F1748" s="59" t="s">
        <v>451</v>
      </c>
      <c r="G1748" s="61">
        <v>98462</v>
      </c>
      <c r="H1748" s="123">
        <f t="shared" si="27"/>
        <v>20.049481261263097</v>
      </c>
    </row>
    <row r="1749" spans="1:8">
      <c r="A1749" s="58">
        <v>395970751330</v>
      </c>
      <c r="B1749" s="59" t="s">
        <v>5187</v>
      </c>
      <c r="C1749" s="60" t="s">
        <v>5188</v>
      </c>
      <c r="D1749" s="60" t="s">
        <v>2864</v>
      </c>
      <c r="E1749" s="60" t="s">
        <v>738</v>
      </c>
      <c r="F1749" s="59" t="s">
        <v>451</v>
      </c>
      <c r="G1749" s="61">
        <v>98462</v>
      </c>
      <c r="H1749" s="123">
        <f t="shared" si="27"/>
        <v>20.049481261263097</v>
      </c>
    </row>
    <row r="1750" spans="1:8">
      <c r="A1750" s="58">
        <v>395980721731</v>
      </c>
      <c r="B1750" s="59" t="s">
        <v>5189</v>
      </c>
      <c r="C1750" s="60" t="s">
        <v>5190</v>
      </c>
      <c r="D1750" s="60" t="s">
        <v>5191</v>
      </c>
      <c r="E1750" s="60" t="s">
        <v>753</v>
      </c>
      <c r="F1750" s="59" t="s">
        <v>487</v>
      </c>
      <c r="G1750" s="61">
        <v>98462</v>
      </c>
      <c r="H1750" s="123">
        <f t="shared" si="27"/>
        <v>20.049481261263097</v>
      </c>
    </row>
    <row r="1751" spans="1:8">
      <c r="A1751" s="58">
        <v>395980921926</v>
      </c>
      <c r="B1751" s="59" t="s">
        <v>5192</v>
      </c>
      <c r="C1751" s="60" t="s">
        <v>5193</v>
      </c>
      <c r="D1751" s="60" t="s">
        <v>5194</v>
      </c>
      <c r="E1751" s="60" t="s">
        <v>4173</v>
      </c>
      <c r="F1751" s="59" t="s">
        <v>451</v>
      </c>
      <c r="G1751" s="61">
        <v>98462</v>
      </c>
      <c r="H1751" s="123">
        <f t="shared" si="27"/>
        <v>20.049481261263097</v>
      </c>
    </row>
    <row r="1752" spans="1:8">
      <c r="A1752" s="58">
        <v>395981120234</v>
      </c>
      <c r="B1752" s="59" t="s">
        <v>5195</v>
      </c>
      <c r="C1752" s="60" t="s">
        <v>5196</v>
      </c>
      <c r="D1752" s="60" t="s">
        <v>5197</v>
      </c>
      <c r="E1752" s="60" t="s">
        <v>738</v>
      </c>
      <c r="F1752" s="59" t="s">
        <v>451</v>
      </c>
      <c r="G1752" s="61">
        <v>98462</v>
      </c>
      <c r="H1752" s="123">
        <f t="shared" si="27"/>
        <v>20.049481261263097</v>
      </c>
    </row>
    <row r="1753" spans="1:8">
      <c r="A1753" s="58">
        <v>395990105248</v>
      </c>
      <c r="B1753" s="59" t="s">
        <v>5198</v>
      </c>
      <c r="C1753" s="60" t="s">
        <v>5199</v>
      </c>
      <c r="D1753" s="60" t="s">
        <v>5200</v>
      </c>
      <c r="E1753" s="60" t="s">
        <v>738</v>
      </c>
      <c r="F1753" s="59" t="s">
        <v>451</v>
      </c>
      <c r="G1753" s="61">
        <v>98462</v>
      </c>
      <c r="H1753" s="123">
        <f t="shared" si="27"/>
        <v>20.049481261263097</v>
      </c>
    </row>
    <row r="1754" spans="1:8">
      <c r="A1754" s="58">
        <v>395990221337</v>
      </c>
      <c r="B1754" s="59" t="s">
        <v>5201</v>
      </c>
      <c r="C1754" s="60" t="s">
        <v>3915</v>
      </c>
      <c r="D1754" s="60" t="s">
        <v>2161</v>
      </c>
      <c r="E1754" s="60" t="s">
        <v>753</v>
      </c>
      <c r="F1754" s="59" t="s">
        <v>451</v>
      </c>
      <c r="G1754" s="61">
        <v>98462</v>
      </c>
      <c r="H1754" s="123">
        <f t="shared" si="27"/>
        <v>20.049481261263097</v>
      </c>
    </row>
    <row r="1755" spans="1:8">
      <c r="A1755" s="58">
        <v>395990321510</v>
      </c>
      <c r="B1755" s="59" t="s">
        <v>5202</v>
      </c>
      <c r="C1755" s="60" t="s">
        <v>5203</v>
      </c>
      <c r="D1755" s="60" t="s">
        <v>5204</v>
      </c>
      <c r="E1755" s="60" t="s">
        <v>753</v>
      </c>
      <c r="F1755" s="59" t="s">
        <v>451</v>
      </c>
      <c r="G1755" s="61">
        <v>98462</v>
      </c>
      <c r="H1755" s="123">
        <f t="shared" si="27"/>
        <v>20.049481261263097</v>
      </c>
    </row>
    <row r="1756" spans="1:8">
      <c r="A1756" s="58">
        <v>395991151669</v>
      </c>
      <c r="B1756" s="59" t="s">
        <v>5205</v>
      </c>
      <c r="C1756" s="60" t="s">
        <v>5206</v>
      </c>
      <c r="D1756" s="60" t="s">
        <v>2319</v>
      </c>
      <c r="E1756" s="60" t="s">
        <v>753</v>
      </c>
      <c r="F1756" s="59" t="s">
        <v>487</v>
      </c>
      <c r="G1756" s="61">
        <v>98462</v>
      </c>
      <c r="H1756" s="123">
        <f t="shared" si="27"/>
        <v>20.049481261263097</v>
      </c>
    </row>
    <row r="1757" spans="1:8">
      <c r="A1757" s="58">
        <v>396010303720</v>
      </c>
      <c r="B1757" s="59" t="s">
        <v>144</v>
      </c>
      <c r="C1757" s="60" t="s">
        <v>3983</v>
      </c>
      <c r="D1757" s="60" t="s">
        <v>5207</v>
      </c>
      <c r="E1757" s="60" t="s">
        <v>450</v>
      </c>
      <c r="F1757" s="59" t="s">
        <v>451</v>
      </c>
      <c r="G1757" s="61">
        <v>98462</v>
      </c>
      <c r="H1757" s="123">
        <f t="shared" si="27"/>
        <v>20.049481261263097</v>
      </c>
    </row>
    <row r="1758" spans="1:8">
      <c r="A1758" s="58">
        <v>396011001280</v>
      </c>
      <c r="B1758" s="59" t="s">
        <v>246</v>
      </c>
      <c r="C1758" s="60" t="s">
        <v>3992</v>
      </c>
      <c r="D1758" s="60" t="s">
        <v>5208</v>
      </c>
      <c r="E1758" s="60" t="s">
        <v>450</v>
      </c>
      <c r="F1758" s="59" t="s">
        <v>451</v>
      </c>
      <c r="G1758" s="61">
        <v>98462</v>
      </c>
      <c r="H1758" s="123">
        <f t="shared" si="27"/>
        <v>20.049481261263097</v>
      </c>
    </row>
    <row r="1759" spans="1:8">
      <c r="A1759" s="58">
        <v>396020100886</v>
      </c>
      <c r="B1759" s="59" t="s">
        <v>347</v>
      </c>
      <c r="C1759" s="60" t="s">
        <v>5209</v>
      </c>
      <c r="D1759" s="60" t="s">
        <v>5210</v>
      </c>
      <c r="E1759" s="60" t="s">
        <v>450</v>
      </c>
      <c r="F1759" s="59" t="s">
        <v>451</v>
      </c>
      <c r="G1759" s="61">
        <v>98462</v>
      </c>
      <c r="H1759" s="123">
        <f t="shared" si="27"/>
        <v>20.049481261263097</v>
      </c>
    </row>
    <row r="1760" spans="1:8">
      <c r="A1760" s="58">
        <v>396041200554</v>
      </c>
      <c r="B1760" s="59" t="s">
        <v>229</v>
      </c>
      <c r="C1760" s="60" t="s">
        <v>3992</v>
      </c>
      <c r="D1760" s="60" t="s">
        <v>675</v>
      </c>
      <c r="E1760" s="60" t="s">
        <v>450</v>
      </c>
      <c r="F1760" s="59" t="s">
        <v>487</v>
      </c>
      <c r="G1760" s="61">
        <v>98462</v>
      </c>
      <c r="H1760" s="123">
        <f t="shared" si="27"/>
        <v>20.049481261263097</v>
      </c>
    </row>
    <row r="1761" spans="1:8">
      <c r="A1761" s="58">
        <v>396051000391</v>
      </c>
      <c r="B1761" s="59" t="s">
        <v>275</v>
      </c>
      <c r="C1761" s="60" t="s">
        <v>5211</v>
      </c>
      <c r="D1761" s="60" t="s">
        <v>5212</v>
      </c>
      <c r="E1761" s="60" t="s">
        <v>450</v>
      </c>
      <c r="F1761" s="59" t="s">
        <v>451</v>
      </c>
      <c r="G1761" s="61">
        <v>98462</v>
      </c>
      <c r="H1761" s="123">
        <f t="shared" si="27"/>
        <v>20.049481261263097</v>
      </c>
    </row>
    <row r="1762" spans="1:8">
      <c r="A1762" s="58">
        <v>396060801038</v>
      </c>
      <c r="B1762" s="59" t="s">
        <v>512</v>
      </c>
      <c r="C1762" s="60" t="s">
        <v>513</v>
      </c>
      <c r="D1762" s="60" t="s">
        <v>514</v>
      </c>
      <c r="E1762" s="60" t="s">
        <v>450</v>
      </c>
      <c r="F1762" s="59" t="s">
        <v>451</v>
      </c>
      <c r="G1762" s="61">
        <v>98462</v>
      </c>
      <c r="H1762" s="123">
        <f t="shared" si="27"/>
        <v>20.049481261263097</v>
      </c>
    </row>
    <row r="1763" spans="1:8">
      <c r="A1763" s="58">
        <v>396091101140</v>
      </c>
      <c r="B1763" s="59" t="s">
        <v>80</v>
      </c>
      <c r="C1763" s="60" t="s">
        <v>2731</v>
      </c>
      <c r="D1763" s="60" t="s">
        <v>5213</v>
      </c>
      <c r="E1763" s="60" t="s">
        <v>450</v>
      </c>
      <c r="F1763" s="59" t="s">
        <v>487</v>
      </c>
      <c r="G1763" s="61">
        <v>98462</v>
      </c>
      <c r="H1763" s="123">
        <f t="shared" si="27"/>
        <v>20.049481261263097</v>
      </c>
    </row>
    <row r="1764" spans="1:8">
      <c r="A1764" s="58">
        <v>396100901740</v>
      </c>
      <c r="B1764" s="59" t="s">
        <v>83</v>
      </c>
      <c r="C1764" s="60" t="s">
        <v>5214</v>
      </c>
      <c r="D1764" s="60" t="s">
        <v>5215</v>
      </c>
      <c r="E1764" s="60" t="s">
        <v>450</v>
      </c>
      <c r="F1764" s="59" t="s">
        <v>451</v>
      </c>
      <c r="G1764" s="61">
        <v>98462</v>
      </c>
      <c r="H1764" s="123">
        <f t="shared" si="27"/>
        <v>20.049481261263097</v>
      </c>
    </row>
    <row r="1765" spans="1:8">
      <c r="A1765" s="58">
        <v>396120200110</v>
      </c>
      <c r="B1765" s="59" t="s">
        <v>382</v>
      </c>
      <c r="C1765" s="60" t="s">
        <v>5216</v>
      </c>
      <c r="D1765" s="60" t="s">
        <v>5217</v>
      </c>
      <c r="E1765" s="60" t="s">
        <v>450</v>
      </c>
      <c r="F1765" s="59" t="s">
        <v>451</v>
      </c>
      <c r="G1765" s="61">
        <v>98462</v>
      </c>
      <c r="H1765" s="123">
        <f t="shared" si="27"/>
        <v>20.049481261263097</v>
      </c>
    </row>
    <row r="1766" spans="1:8">
      <c r="A1766" s="58">
        <v>396150201340</v>
      </c>
      <c r="B1766" s="59" t="s">
        <v>414</v>
      </c>
      <c r="C1766" s="60" t="s">
        <v>5218</v>
      </c>
      <c r="D1766" s="60" t="s">
        <v>5219</v>
      </c>
      <c r="E1766" s="60" t="s">
        <v>450</v>
      </c>
      <c r="F1766" s="59" t="s">
        <v>451</v>
      </c>
      <c r="G1766" s="61">
        <v>98462</v>
      </c>
      <c r="H1766" s="123">
        <f t="shared" si="27"/>
        <v>20.049481261263097</v>
      </c>
    </row>
    <row r="1767" spans="1:8">
      <c r="A1767" s="58">
        <v>396150401021</v>
      </c>
      <c r="B1767" s="59" t="s">
        <v>428</v>
      </c>
      <c r="C1767" s="60" t="s">
        <v>158</v>
      </c>
      <c r="D1767" s="60" t="s">
        <v>5220</v>
      </c>
      <c r="E1767" s="60" t="s">
        <v>450</v>
      </c>
      <c r="F1767" s="59" t="s">
        <v>451</v>
      </c>
      <c r="G1767" s="61">
        <v>98462</v>
      </c>
      <c r="H1767" s="123">
        <f t="shared" si="27"/>
        <v>20.049481261263097</v>
      </c>
    </row>
    <row r="1768" spans="1:8">
      <c r="A1768" s="58">
        <v>396150401586</v>
      </c>
      <c r="B1768" s="59" t="s">
        <v>427</v>
      </c>
      <c r="C1768" s="60" t="s">
        <v>158</v>
      </c>
      <c r="D1768" s="60" t="s">
        <v>5221</v>
      </c>
      <c r="E1768" s="60" t="s">
        <v>450</v>
      </c>
      <c r="F1768" s="59" t="s">
        <v>451</v>
      </c>
      <c r="G1768" s="61">
        <v>98462</v>
      </c>
      <c r="H1768" s="123">
        <f t="shared" si="27"/>
        <v>20.049481261263097</v>
      </c>
    </row>
    <row r="1769" spans="1:8">
      <c r="A1769" s="58">
        <v>396161001628</v>
      </c>
      <c r="B1769" s="59" t="s">
        <v>719</v>
      </c>
      <c r="C1769" s="60" t="s">
        <v>720</v>
      </c>
      <c r="D1769" s="60" t="s">
        <v>721</v>
      </c>
      <c r="E1769" s="60" t="s">
        <v>450</v>
      </c>
      <c r="F1769" s="59" t="s">
        <v>451</v>
      </c>
      <c r="G1769" s="61">
        <v>98462</v>
      </c>
      <c r="H1769" s="123">
        <f t="shared" si="27"/>
        <v>20.049481261263097</v>
      </c>
    </row>
    <row r="1770" spans="1:8">
      <c r="A1770" s="58">
        <v>396161001636</v>
      </c>
      <c r="B1770" s="59" t="s">
        <v>722</v>
      </c>
      <c r="C1770" s="60" t="s">
        <v>720</v>
      </c>
      <c r="D1770" s="60" t="s">
        <v>721</v>
      </c>
      <c r="E1770" s="60" t="s">
        <v>450</v>
      </c>
      <c r="F1770" s="59" t="s">
        <v>451</v>
      </c>
      <c r="G1770" s="61">
        <v>98462</v>
      </c>
      <c r="H1770" s="123">
        <f t="shared" si="27"/>
        <v>20.049481261263097</v>
      </c>
    </row>
    <row r="1771" spans="1:8">
      <c r="A1771" s="58">
        <v>396190600328</v>
      </c>
      <c r="B1771" s="59" t="s">
        <v>663</v>
      </c>
      <c r="C1771" s="60" t="s">
        <v>657</v>
      </c>
      <c r="D1771" s="60" t="s">
        <v>664</v>
      </c>
      <c r="E1771" s="60" t="s">
        <v>450</v>
      </c>
      <c r="F1771" s="59" t="s">
        <v>451</v>
      </c>
      <c r="G1771" s="61">
        <v>98462</v>
      </c>
      <c r="H1771" s="123">
        <f t="shared" si="27"/>
        <v>20.049481261263097</v>
      </c>
    </row>
    <row r="1772" spans="1:8">
      <c r="A1772" s="58">
        <v>396190701469</v>
      </c>
      <c r="B1772" s="59" t="s">
        <v>665</v>
      </c>
      <c r="C1772" s="60" t="s">
        <v>657</v>
      </c>
      <c r="D1772" s="60" t="s">
        <v>666</v>
      </c>
      <c r="E1772" s="60" t="s">
        <v>450</v>
      </c>
      <c r="F1772" s="59" t="s">
        <v>451</v>
      </c>
      <c r="G1772" s="61">
        <v>98462</v>
      </c>
      <c r="H1772" s="123">
        <f t="shared" si="27"/>
        <v>20.049481261263097</v>
      </c>
    </row>
    <row r="1773" spans="1:8">
      <c r="A1773" s="58">
        <v>396190801668</v>
      </c>
      <c r="B1773" s="59" t="s">
        <v>591</v>
      </c>
      <c r="C1773" s="60" t="s">
        <v>592</v>
      </c>
      <c r="D1773" s="60" t="s">
        <v>568</v>
      </c>
      <c r="E1773" s="60" t="s">
        <v>450</v>
      </c>
      <c r="F1773" s="59" t="s">
        <v>451</v>
      </c>
      <c r="G1773" s="61">
        <v>98462</v>
      </c>
      <c r="H1773" s="123">
        <f t="shared" si="27"/>
        <v>20.049481261263097</v>
      </c>
    </row>
    <row r="1774" spans="1:8">
      <c r="A1774" s="58">
        <v>396190801676</v>
      </c>
      <c r="B1774" s="59" t="s">
        <v>566</v>
      </c>
      <c r="C1774" s="60" t="s">
        <v>567</v>
      </c>
      <c r="D1774" s="60" t="s">
        <v>568</v>
      </c>
      <c r="E1774" s="60" t="s">
        <v>450</v>
      </c>
      <c r="F1774" s="59" t="s">
        <v>451</v>
      </c>
      <c r="G1774" s="61">
        <v>98462</v>
      </c>
      <c r="H1774" s="123">
        <f t="shared" si="27"/>
        <v>20.049481261263097</v>
      </c>
    </row>
    <row r="1775" spans="1:8">
      <c r="A1775" s="58">
        <v>396200101031</v>
      </c>
      <c r="B1775" s="59" t="s">
        <v>515</v>
      </c>
      <c r="C1775" s="60" t="s">
        <v>516</v>
      </c>
      <c r="D1775" s="60" t="s">
        <v>517</v>
      </c>
      <c r="E1775" s="60" t="s">
        <v>450</v>
      </c>
      <c r="F1775" s="59" t="s">
        <v>451</v>
      </c>
      <c r="G1775" s="61">
        <v>98462</v>
      </c>
      <c r="H1775" s="123">
        <f t="shared" si="27"/>
        <v>20.049481261263097</v>
      </c>
    </row>
    <row r="1776" spans="1:8">
      <c r="A1776" s="58">
        <v>396200201486</v>
      </c>
      <c r="B1776" s="59" t="s">
        <v>651</v>
      </c>
      <c r="C1776" s="60" t="s">
        <v>649</v>
      </c>
      <c r="D1776" s="60" t="s">
        <v>652</v>
      </c>
      <c r="E1776" s="60" t="s">
        <v>450</v>
      </c>
      <c r="F1776" s="59" t="s">
        <v>451</v>
      </c>
      <c r="G1776" s="61">
        <v>98462</v>
      </c>
      <c r="H1776" s="123">
        <f t="shared" si="27"/>
        <v>20.049481261263097</v>
      </c>
    </row>
    <row r="1777" spans="1:8">
      <c r="A1777" s="58">
        <v>396200300816</v>
      </c>
      <c r="B1777" s="59" t="s">
        <v>518</v>
      </c>
      <c r="C1777" s="60" t="s">
        <v>519</v>
      </c>
      <c r="D1777" s="60" t="s">
        <v>520</v>
      </c>
      <c r="E1777" s="60" t="s">
        <v>450</v>
      </c>
      <c r="F1777" s="59" t="s">
        <v>451</v>
      </c>
      <c r="G1777" s="61">
        <v>98462</v>
      </c>
      <c r="H1777" s="123">
        <f t="shared" si="27"/>
        <v>20.049481261263097</v>
      </c>
    </row>
    <row r="1778" spans="1:8">
      <c r="A1778" s="58">
        <v>396740914465</v>
      </c>
      <c r="B1778" s="59" t="s">
        <v>217</v>
      </c>
      <c r="C1778" s="60" t="s">
        <v>5222</v>
      </c>
      <c r="D1778" s="60" t="s">
        <v>5223</v>
      </c>
      <c r="E1778" s="60" t="s">
        <v>450</v>
      </c>
      <c r="F1778" s="59" t="s">
        <v>451</v>
      </c>
      <c r="G1778" s="61">
        <v>98462</v>
      </c>
      <c r="H1778" s="123">
        <f t="shared" si="27"/>
        <v>20.049481261263097</v>
      </c>
    </row>
    <row r="1779" spans="1:8">
      <c r="A1779" s="58">
        <v>396740915097</v>
      </c>
      <c r="B1779" s="59" t="s">
        <v>65</v>
      </c>
      <c r="C1779" s="60" t="s">
        <v>5224</v>
      </c>
      <c r="D1779" s="60" t="s">
        <v>5225</v>
      </c>
      <c r="E1779" s="60" t="s">
        <v>450</v>
      </c>
      <c r="F1779" s="59" t="s">
        <v>487</v>
      </c>
      <c r="G1779" s="61">
        <v>98462</v>
      </c>
      <c r="H1779" s="123">
        <f t="shared" si="27"/>
        <v>20.049481261263097</v>
      </c>
    </row>
    <row r="1780" spans="1:8">
      <c r="A1780" s="58">
        <v>396740915101</v>
      </c>
      <c r="B1780" s="59" t="s">
        <v>66</v>
      </c>
      <c r="C1780" s="60" t="s">
        <v>5224</v>
      </c>
      <c r="D1780" s="60" t="s">
        <v>5225</v>
      </c>
      <c r="E1780" s="60" t="s">
        <v>450</v>
      </c>
      <c r="F1780" s="59" t="s">
        <v>487</v>
      </c>
      <c r="G1780" s="61">
        <v>98462</v>
      </c>
      <c r="H1780" s="123">
        <f t="shared" si="27"/>
        <v>20.049481261263097</v>
      </c>
    </row>
    <row r="1781" spans="1:8">
      <c r="A1781" s="58">
        <v>396740915178</v>
      </c>
      <c r="B1781" s="59" t="s">
        <v>52</v>
      </c>
      <c r="C1781" s="60" t="s">
        <v>5226</v>
      </c>
      <c r="D1781" s="60" t="s">
        <v>5227</v>
      </c>
      <c r="E1781" s="60" t="s">
        <v>450</v>
      </c>
      <c r="F1781" s="59" t="s">
        <v>451</v>
      </c>
      <c r="G1781" s="61">
        <v>98462</v>
      </c>
      <c r="H1781" s="123">
        <f t="shared" si="27"/>
        <v>20.049481261263097</v>
      </c>
    </row>
    <row r="1782" spans="1:8">
      <c r="A1782" s="58">
        <v>396740915402</v>
      </c>
      <c r="B1782" s="59" t="s">
        <v>69</v>
      </c>
      <c r="C1782" s="60" t="s">
        <v>5228</v>
      </c>
      <c r="D1782" s="60" t="s">
        <v>5229</v>
      </c>
      <c r="E1782" s="60" t="s">
        <v>450</v>
      </c>
      <c r="F1782" s="59" t="s">
        <v>451</v>
      </c>
      <c r="G1782" s="61">
        <v>98462</v>
      </c>
      <c r="H1782" s="123">
        <f t="shared" si="27"/>
        <v>20.049481261263097</v>
      </c>
    </row>
    <row r="1783" spans="1:8">
      <c r="A1783" s="58">
        <v>396761202929</v>
      </c>
      <c r="B1783" s="59" t="s">
        <v>372</v>
      </c>
      <c r="C1783" s="60" t="s">
        <v>471</v>
      </c>
      <c r="D1783" s="60" t="s">
        <v>3098</v>
      </c>
      <c r="E1783" s="60" t="s">
        <v>450</v>
      </c>
      <c r="F1783" s="59" t="s">
        <v>451</v>
      </c>
      <c r="G1783" s="61">
        <v>98462</v>
      </c>
      <c r="H1783" s="123">
        <f t="shared" si="27"/>
        <v>20.049481261263097</v>
      </c>
    </row>
    <row r="1784" spans="1:8">
      <c r="A1784" s="58">
        <v>396761203101</v>
      </c>
      <c r="B1784" s="59" t="s">
        <v>73</v>
      </c>
      <c r="C1784" s="60" t="s">
        <v>507</v>
      </c>
      <c r="D1784" s="60" t="s">
        <v>5230</v>
      </c>
      <c r="E1784" s="60" t="s">
        <v>450</v>
      </c>
      <c r="F1784" s="59" t="s">
        <v>451</v>
      </c>
      <c r="G1784" s="61">
        <v>98462</v>
      </c>
      <c r="H1784" s="123">
        <f t="shared" si="27"/>
        <v>20.049481261263097</v>
      </c>
    </row>
    <row r="1785" spans="1:8">
      <c r="A1785" s="58">
        <v>396921120126</v>
      </c>
      <c r="B1785" s="59" t="s">
        <v>75</v>
      </c>
      <c r="C1785" s="60" t="s">
        <v>5231</v>
      </c>
      <c r="D1785" s="60" t="s">
        <v>5232</v>
      </c>
      <c r="E1785" s="60" t="s">
        <v>450</v>
      </c>
      <c r="F1785" s="59" t="s">
        <v>451</v>
      </c>
      <c r="G1785" s="61">
        <v>98462</v>
      </c>
      <c r="H1785" s="123">
        <f t="shared" si="27"/>
        <v>20.049481261263097</v>
      </c>
    </row>
    <row r="1786" spans="1:8">
      <c r="A1786" s="58">
        <v>396980750443</v>
      </c>
      <c r="B1786" s="59" t="s">
        <v>230</v>
      </c>
      <c r="C1786" s="60" t="s">
        <v>5233</v>
      </c>
      <c r="D1786" s="60" t="s">
        <v>5234</v>
      </c>
      <c r="E1786" s="60" t="s">
        <v>450</v>
      </c>
      <c r="F1786" s="59" t="s">
        <v>451</v>
      </c>
      <c r="G1786" s="61">
        <v>98462</v>
      </c>
      <c r="H1786" s="123">
        <f t="shared" si="27"/>
        <v>20.049481261263097</v>
      </c>
    </row>
    <row r="1787" spans="1:8">
      <c r="A1787" s="58">
        <v>396990103683</v>
      </c>
      <c r="B1787" s="59" t="s">
        <v>55</v>
      </c>
      <c r="C1787" s="60" t="s">
        <v>4549</v>
      </c>
      <c r="D1787" s="60" t="s">
        <v>5235</v>
      </c>
      <c r="E1787" s="60" t="s">
        <v>450</v>
      </c>
      <c r="F1787" s="59" t="s">
        <v>487</v>
      </c>
      <c r="G1787" s="61">
        <v>98462</v>
      </c>
      <c r="H1787" s="123">
        <f t="shared" si="27"/>
        <v>20.049481261263097</v>
      </c>
    </row>
    <row r="1788" spans="1:8">
      <c r="A1788" s="58">
        <v>397161000113</v>
      </c>
      <c r="B1788" s="59" t="s">
        <v>5236</v>
      </c>
      <c r="C1788" s="60" t="s">
        <v>5237</v>
      </c>
      <c r="D1788" s="60" t="s">
        <v>5238</v>
      </c>
      <c r="E1788" s="60" t="s">
        <v>726</v>
      </c>
      <c r="F1788" s="59" t="s">
        <v>451</v>
      </c>
      <c r="G1788" s="61">
        <v>98462</v>
      </c>
      <c r="H1788" s="123">
        <f t="shared" si="27"/>
        <v>20.049481261263097</v>
      </c>
    </row>
    <row r="1789" spans="1:8">
      <c r="A1789" s="58">
        <v>397161000121</v>
      </c>
      <c r="B1789" s="59" t="s">
        <v>222</v>
      </c>
      <c r="C1789" s="60" t="s">
        <v>491</v>
      </c>
      <c r="D1789" s="60" t="s">
        <v>492</v>
      </c>
      <c r="E1789" s="60" t="s">
        <v>450</v>
      </c>
      <c r="F1789" s="59" t="s">
        <v>451</v>
      </c>
      <c r="G1789" s="61">
        <v>98462</v>
      </c>
      <c r="H1789" s="123">
        <f t="shared" si="27"/>
        <v>20.049481261263097</v>
      </c>
    </row>
    <row r="1790" spans="1:8">
      <c r="A1790" s="58">
        <v>398050801113</v>
      </c>
      <c r="B1790" s="59" t="s">
        <v>5239</v>
      </c>
      <c r="C1790" s="60" t="s">
        <v>5240</v>
      </c>
      <c r="D1790" s="60" t="s">
        <v>5241</v>
      </c>
      <c r="E1790" s="60" t="s">
        <v>1855</v>
      </c>
      <c r="F1790" s="59" t="s">
        <v>487</v>
      </c>
      <c r="G1790" s="61">
        <v>98462</v>
      </c>
      <c r="H1790" s="123">
        <f t="shared" si="27"/>
        <v>20.049481261263097</v>
      </c>
    </row>
    <row r="1791" spans="1:8">
      <c r="A1791" s="58">
        <v>398070201091</v>
      </c>
      <c r="B1791" s="59" t="s">
        <v>5242</v>
      </c>
      <c r="C1791" s="60" t="s">
        <v>2405</v>
      </c>
      <c r="D1791" s="60" t="s">
        <v>3986</v>
      </c>
      <c r="E1791" s="60" t="s">
        <v>753</v>
      </c>
      <c r="F1791" s="59" t="s">
        <v>487</v>
      </c>
      <c r="G1791" s="61">
        <v>98462</v>
      </c>
      <c r="H1791" s="123">
        <f t="shared" si="27"/>
        <v>20.049481261263097</v>
      </c>
    </row>
    <row r="1792" spans="1:8">
      <c r="A1792" s="58">
        <v>398070801349</v>
      </c>
      <c r="B1792" s="59" t="s">
        <v>5243</v>
      </c>
      <c r="C1792" s="60" t="s">
        <v>5244</v>
      </c>
      <c r="D1792" s="60" t="s">
        <v>5245</v>
      </c>
      <c r="E1792" s="60" t="s">
        <v>1855</v>
      </c>
      <c r="F1792" s="59" t="s">
        <v>487</v>
      </c>
      <c r="G1792" s="61">
        <v>98462</v>
      </c>
      <c r="H1792" s="123">
        <f t="shared" si="27"/>
        <v>20.049481261263097</v>
      </c>
    </row>
    <row r="1793" spans="1:8">
      <c r="A1793" s="58">
        <v>398090700191</v>
      </c>
      <c r="B1793" s="59" t="s">
        <v>5246</v>
      </c>
      <c r="C1793" s="60" t="s">
        <v>5247</v>
      </c>
      <c r="D1793" s="60" t="s">
        <v>5248</v>
      </c>
      <c r="E1793" s="60" t="s">
        <v>1061</v>
      </c>
      <c r="F1793" s="59" t="s">
        <v>451</v>
      </c>
      <c r="G1793" s="61">
        <v>98462</v>
      </c>
      <c r="H1793" s="123">
        <f t="shared" si="27"/>
        <v>20.049481261263097</v>
      </c>
    </row>
    <row r="1794" spans="1:8">
      <c r="A1794" s="58">
        <v>398091000907</v>
      </c>
      <c r="B1794" s="59" t="s">
        <v>5249</v>
      </c>
      <c r="C1794" s="60" t="s">
        <v>5250</v>
      </c>
      <c r="D1794" s="60" t="s">
        <v>5251</v>
      </c>
      <c r="E1794" s="60" t="s">
        <v>1061</v>
      </c>
      <c r="F1794" s="59" t="s">
        <v>451</v>
      </c>
      <c r="G1794" s="61">
        <v>98462</v>
      </c>
      <c r="H1794" s="123">
        <f t="shared" ref="H1794:H1857" si="28">G1794/4910.95</f>
        <v>20.049481261263097</v>
      </c>
    </row>
    <row r="1795" spans="1:8">
      <c r="A1795" s="58">
        <v>398100701212</v>
      </c>
      <c r="B1795" s="59" t="s">
        <v>444</v>
      </c>
      <c r="C1795" s="60" t="s">
        <v>5077</v>
      </c>
      <c r="D1795" s="60" t="s">
        <v>5252</v>
      </c>
      <c r="E1795" s="60" t="s">
        <v>1855</v>
      </c>
      <c r="F1795" s="59" t="s">
        <v>451</v>
      </c>
      <c r="G1795" s="61">
        <v>98462</v>
      </c>
      <c r="H1795" s="123">
        <f t="shared" si="28"/>
        <v>20.049481261263097</v>
      </c>
    </row>
    <row r="1796" spans="1:8">
      <c r="A1796" s="58">
        <v>398121100464</v>
      </c>
      <c r="B1796" s="59" t="s">
        <v>5253</v>
      </c>
      <c r="C1796" s="60" t="s">
        <v>4593</v>
      </c>
      <c r="D1796" s="60" t="s">
        <v>5254</v>
      </c>
      <c r="E1796" s="60" t="s">
        <v>1061</v>
      </c>
      <c r="F1796" s="59" t="s">
        <v>487</v>
      </c>
      <c r="G1796" s="61">
        <v>98462</v>
      </c>
      <c r="H1796" s="123">
        <f t="shared" si="28"/>
        <v>20.049481261263097</v>
      </c>
    </row>
    <row r="1797" spans="1:8">
      <c r="A1797" s="58">
        <v>398140200461</v>
      </c>
      <c r="B1797" s="59" t="s">
        <v>5255</v>
      </c>
      <c r="C1797" s="60" t="s">
        <v>5256</v>
      </c>
      <c r="D1797" s="60" t="s">
        <v>5257</v>
      </c>
      <c r="E1797" s="60" t="s">
        <v>1855</v>
      </c>
      <c r="F1797" s="59" t="s">
        <v>451</v>
      </c>
      <c r="G1797" s="61">
        <v>98462</v>
      </c>
      <c r="H1797" s="123">
        <f t="shared" si="28"/>
        <v>20.049481261263097</v>
      </c>
    </row>
    <row r="1798" spans="1:8">
      <c r="A1798" s="58">
        <v>398140500775</v>
      </c>
      <c r="B1798" s="59" t="s">
        <v>5258</v>
      </c>
      <c r="C1798" s="60" t="s">
        <v>5259</v>
      </c>
      <c r="D1798" s="60" t="s">
        <v>5260</v>
      </c>
      <c r="E1798" s="60" t="s">
        <v>5261</v>
      </c>
      <c r="F1798" s="59" t="s">
        <v>451</v>
      </c>
      <c r="G1798" s="61">
        <v>98462</v>
      </c>
      <c r="H1798" s="123">
        <f t="shared" si="28"/>
        <v>20.049481261263097</v>
      </c>
    </row>
    <row r="1799" spans="1:8">
      <c r="A1799" s="58">
        <v>398190200985</v>
      </c>
      <c r="B1799" s="59" t="s">
        <v>5262</v>
      </c>
      <c r="C1799" s="60" t="s">
        <v>5263</v>
      </c>
      <c r="D1799" s="60" t="s">
        <v>5264</v>
      </c>
      <c r="E1799" s="60" t="s">
        <v>1061</v>
      </c>
      <c r="F1799" s="59" t="s">
        <v>451</v>
      </c>
      <c r="G1799" s="61">
        <v>98462</v>
      </c>
      <c r="H1799" s="123">
        <f t="shared" si="28"/>
        <v>20.049481261263097</v>
      </c>
    </row>
    <row r="1800" spans="1:8">
      <c r="A1800" s="58">
        <v>398191100411</v>
      </c>
      <c r="B1800" s="59" t="s">
        <v>5265</v>
      </c>
      <c r="C1800" s="60" t="s">
        <v>5266</v>
      </c>
      <c r="D1800" s="60" t="s">
        <v>5267</v>
      </c>
      <c r="E1800" s="60" t="s">
        <v>1855</v>
      </c>
      <c r="F1800" s="59" t="s">
        <v>487</v>
      </c>
      <c r="G1800" s="61">
        <v>98462</v>
      </c>
      <c r="H1800" s="123">
        <f t="shared" si="28"/>
        <v>20.049481261263097</v>
      </c>
    </row>
    <row r="1801" spans="1:8">
      <c r="A1801" s="58">
        <v>398191201381</v>
      </c>
      <c r="B1801" s="59" t="s">
        <v>5268</v>
      </c>
      <c r="C1801" s="60" t="s">
        <v>5269</v>
      </c>
      <c r="D1801" s="60" t="s">
        <v>5270</v>
      </c>
      <c r="E1801" s="60" t="s">
        <v>753</v>
      </c>
      <c r="F1801" s="59" t="s">
        <v>451</v>
      </c>
      <c r="G1801" s="61">
        <v>98462</v>
      </c>
      <c r="H1801" s="123">
        <f t="shared" si="28"/>
        <v>20.049481261263097</v>
      </c>
    </row>
    <row r="1802" spans="1:8">
      <c r="A1802" s="58">
        <v>398200300461</v>
      </c>
      <c r="B1802" s="59" t="s">
        <v>5271</v>
      </c>
      <c r="C1802" s="60" t="s">
        <v>5272</v>
      </c>
      <c r="D1802" s="60" t="s">
        <v>5273</v>
      </c>
      <c r="E1802" s="60" t="s">
        <v>1061</v>
      </c>
      <c r="F1802" s="59" t="s">
        <v>451</v>
      </c>
      <c r="G1802" s="61">
        <v>98462</v>
      </c>
      <c r="H1802" s="123">
        <f t="shared" si="28"/>
        <v>20.049481261263097</v>
      </c>
    </row>
    <row r="1803" spans="1:8">
      <c r="A1803" s="58">
        <v>398880400227</v>
      </c>
      <c r="B1803" s="59" t="s">
        <v>5274</v>
      </c>
      <c r="C1803" s="60" t="s">
        <v>5240</v>
      </c>
      <c r="D1803" s="60" t="s">
        <v>5275</v>
      </c>
      <c r="E1803" s="60" t="s">
        <v>753</v>
      </c>
      <c r="F1803" s="59" t="s">
        <v>487</v>
      </c>
      <c r="G1803" s="61">
        <v>98462</v>
      </c>
      <c r="H1803" s="123">
        <f t="shared" si="28"/>
        <v>20.049481261263097</v>
      </c>
    </row>
    <row r="1804" spans="1:8">
      <c r="A1804" s="58">
        <v>398890600151</v>
      </c>
      <c r="B1804" s="59" t="s">
        <v>5276</v>
      </c>
      <c r="C1804" s="60" t="s">
        <v>5277</v>
      </c>
      <c r="D1804" s="60" t="s">
        <v>5278</v>
      </c>
      <c r="E1804" s="60" t="s">
        <v>2233</v>
      </c>
      <c r="F1804" s="59" t="s">
        <v>451</v>
      </c>
      <c r="G1804" s="61">
        <v>98462</v>
      </c>
      <c r="H1804" s="123">
        <f t="shared" si="28"/>
        <v>20.049481261263097</v>
      </c>
    </row>
    <row r="1805" spans="1:8">
      <c r="A1805" s="58">
        <v>398900600325</v>
      </c>
      <c r="B1805" s="59" t="s">
        <v>5279</v>
      </c>
      <c r="C1805" s="60" t="s">
        <v>5280</v>
      </c>
      <c r="D1805" s="60" t="s">
        <v>5281</v>
      </c>
      <c r="E1805" s="60" t="s">
        <v>2170</v>
      </c>
      <c r="F1805" s="59" t="s">
        <v>451</v>
      </c>
      <c r="G1805" s="61">
        <v>98462</v>
      </c>
      <c r="H1805" s="123">
        <f t="shared" si="28"/>
        <v>20.049481261263097</v>
      </c>
    </row>
    <row r="1806" spans="1:8">
      <c r="A1806" s="58">
        <v>398940720251</v>
      </c>
      <c r="B1806" s="59" t="s">
        <v>5282</v>
      </c>
      <c r="C1806" s="60" t="s">
        <v>5283</v>
      </c>
      <c r="D1806" s="60" t="s">
        <v>5284</v>
      </c>
      <c r="E1806" s="60" t="s">
        <v>2237</v>
      </c>
      <c r="F1806" s="59" t="s">
        <v>487</v>
      </c>
      <c r="G1806" s="61">
        <v>98462</v>
      </c>
      <c r="H1806" s="123">
        <f t="shared" si="28"/>
        <v>20.049481261263097</v>
      </c>
    </row>
    <row r="1807" spans="1:8">
      <c r="A1807" s="58">
        <v>398960405955</v>
      </c>
      <c r="B1807" s="59" t="s">
        <v>5285</v>
      </c>
      <c r="C1807" s="60" t="s">
        <v>5286</v>
      </c>
      <c r="D1807" s="60" t="s">
        <v>5287</v>
      </c>
      <c r="E1807" s="60" t="s">
        <v>2233</v>
      </c>
      <c r="F1807" s="59" t="s">
        <v>451</v>
      </c>
      <c r="G1807" s="61">
        <v>98462</v>
      </c>
      <c r="H1807" s="123">
        <f t="shared" si="28"/>
        <v>20.049481261263097</v>
      </c>
    </row>
    <row r="1808" spans="1:8">
      <c r="A1808" s="58">
        <v>399170400046</v>
      </c>
      <c r="B1808" s="59" t="s">
        <v>5288</v>
      </c>
      <c r="C1808" s="60" t="s">
        <v>5289</v>
      </c>
      <c r="D1808" s="60" t="s">
        <v>5290</v>
      </c>
      <c r="E1808" s="60" t="s">
        <v>835</v>
      </c>
      <c r="F1808" s="59" t="s">
        <v>451</v>
      </c>
      <c r="G1808" s="61">
        <v>98462</v>
      </c>
      <c r="H1808" s="123">
        <f t="shared" si="28"/>
        <v>20.049481261263097</v>
      </c>
    </row>
    <row r="1809" spans="1:8">
      <c r="A1809" s="58">
        <v>400020103246</v>
      </c>
      <c r="B1809" s="59" t="s">
        <v>5291</v>
      </c>
      <c r="C1809" s="60" t="s">
        <v>2753</v>
      </c>
      <c r="D1809" s="60" t="s">
        <v>5292</v>
      </c>
      <c r="E1809" s="60" t="s">
        <v>726</v>
      </c>
      <c r="F1809" s="59" t="s">
        <v>451</v>
      </c>
      <c r="G1809" s="61">
        <v>98462</v>
      </c>
      <c r="H1809" s="123">
        <f t="shared" si="28"/>
        <v>20.049481261263097</v>
      </c>
    </row>
    <row r="1810" spans="1:8">
      <c r="A1810" s="58">
        <v>400030507744</v>
      </c>
      <c r="B1810" s="59" t="s">
        <v>5293</v>
      </c>
      <c r="C1810" s="60" t="s">
        <v>5294</v>
      </c>
      <c r="D1810" s="60" t="s">
        <v>5295</v>
      </c>
      <c r="E1810" s="60" t="s">
        <v>726</v>
      </c>
      <c r="F1810" s="59" t="s">
        <v>451</v>
      </c>
      <c r="G1810" s="61">
        <v>98462</v>
      </c>
      <c r="H1810" s="123">
        <f t="shared" si="28"/>
        <v>20.049481261263097</v>
      </c>
    </row>
    <row r="1811" spans="1:8">
      <c r="A1811" s="58">
        <v>400050305013</v>
      </c>
      <c r="B1811" s="59" t="s">
        <v>5296</v>
      </c>
      <c r="C1811" s="60" t="s">
        <v>5297</v>
      </c>
      <c r="D1811" s="60" t="s">
        <v>5298</v>
      </c>
      <c r="E1811" s="60" t="s">
        <v>726</v>
      </c>
      <c r="F1811" s="59" t="s">
        <v>451</v>
      </c>
      <c r="G1811" s="61">
        <v>98462</v>
      </c>
      <c r="H1811" s="123">
        <f t="shared" si="28"/>
        <v>20.049481261263097</v>
      </c>
    </row>
    <row r="1812" spans="1:8">
      <c r="A1812" s="58">
        <v>400100500220</v>
      </c>
      <c r="B1812" s="59" t="s">
        <v>5299</v>
      </c>
      <c r="C1812" s="60" t="s">
        <v>4076</v>
      </c>
      <c r="D1812" s="60" t="s">
        <v>5300</v>
      </c>
      <c r="E1812" s="60" t="s">
        <v>726</v>
      </c>
      <c r="F1812" s="59" t="s">
        <v>451</v>
      </c>
      <c r="G1812" s="61">
        <v>98462</v>
      </c>
      <c r="H1812" s="123">
        <f t="shared" si="28"/>
        <v>20.049481261263097</v>
      </c>
    </row>
    <row r="1813" spans="1:8">
      <c r="A1813" s="58">
        <v>400101111405</v>
      </c>
      <c r="B1813" s="59" t="s">
        <v>5301</v>
      </c>
      <c r="C1813" s="60" t="s">
        <v>5302</v>
      </c>
      <c r="D1813" s="60" t="s">
        <v>5303</v>
      </c>
      <c r="E1813" s="60" t="s">
        <v>726</v>
      </c>
      <c r="F1813" s="59" t="s">
        <v>451</v>
      </c>
      <c r="G1813" s="61">
        <v>98462</v>
      </c>
      <c r="H1813" s="123">
        <f t="shared" si="28"/>
        <v>20.049481261263097</v>
      </c>
    </row>
    <row r="1814" spans="1:8">
      <c r="A1814" s="58">
        <v>400110401033</v>
      </c>
      <c r="B1814" s="59" t="s">
        <v>5304</v>
      </c>
      <c r="C1814" s="60" t="s">
        <v>5305</v>
      </c>
      <c r="D1814" s="60" t="s">
        <v>5306</v>
      </c>
      <c r="E1814" s="60" t="s">
        <v>726</v>
      </c>
      <c r="F1814" s="59" t="s">
        <v>451</v>
      </c>
      <c r="G1814" s="61">
        <v>98462</v>
      </c>
      <c r="H1814" s="123">
        <f t="shared" si="28"/>
        <v>20.049481261263097</v>
      </c>
    </row>
    <row r="1815" spans="1:8">
      <c r="A1815" s="58">
        <v>400120605486</v>
      </c>
      <c r="B1815" s="59" t="s">
        <v>5307</v>
      </c>
      <c r="C1815" s="60" t="s">
        <v>2417</v>
      </c>
      <c r="D1815" s="60" t="s">
        <v>5308</v>
      </c>
      <c r="E1815" s="60" t="s">
        <v>726</v>
      </c>
      <c r="F1815" s="59" t="s">
        <v>451</v>
      </c>
      <c r="G1815" s="61">
        <v>98462</v>
      </c>
      <c r="H1815" s="123">
        <f t="shared" si="28"/>
        <v>20.049481261263097</v>
      </c>
    </row>
    <row r="1816" spans="1:8">
      <c r="A1816" s="58">
        <v>400121003056</v>
      </c>
      <c r="B1816" s="59" t="s">
        <v>5309</v>
      </c>
      <c r="C1816" s="60" t="s">
        <v>5310</v>
      </c>
      <c r="D1816" s="60" t="s">
        <v>5311</v>
      </c>
      <c r="E1816" s="60" t="s">
        <v>726</v>
      </c>
      <c r="F1816" s="59" t="s">
        <v>451</v>
      </c>
      <c r="G1816" s="61">
        <v>98462</v>
      </c>
      <c r="H1816" s="123">
        <f t="shared" si="28"/>
        <v>20.049481261263097</v>
      </c>
    </row>
    <row r="1817" spans="1:8">
      <c r="A1817" s="58">
        <v>400121004281</v>
      </c>
      <c r="B1817" s="59" t="s">
        <v>5312</v>
      </c>
      <c r="C1817" s="60" t="s">
        <v>5313</v>
      </c>
      <c r="D1817" s="60" t="s">
        <v>5314</v>
      </c>
      <c r="E1817" s="60" t="s">
        <v>726</v>
      </c>
      <c r="F1817" s="59" t="s">
        <v>451</v>
      </c>
      <c r="G1817" s="61">
        <v>98462</v>
      </c>
      <c r="H1817" s="123">
        <f t="shared" si="28"/>
        <v>20.049481261263097</v>
      </c>
    </row>
    <row r="1818" spans="1:8">
      <c r="A1818" s="58">
        <v>400130200085</v>
      </c>
      <c r="B1818" s="59" t="s">
        <v>5315</v>
      </c>
      <c r="C1818" s="60" t="s">
        <v>2420</v>
      </c>
      <c r="D1818" s="60" t="s">
        <v>1442</v>
      </c>
      <c r="E1818" s="60" t="s">
        <v>726</v>
      </c>
      <c r="F1818" s="59" t="s">
        <v>451</v>
      </c>
      <c r="G1818" s="61">
        <v>98462</v>
      </c>
      <c r="H1818" s="123">
        <f t="shared" si="28"/>
        <v>20.049481261263097</v>
      </c>
    </row>
    <row r="1819" spans="1:8">
      <c r="A1819" s="58">
        <v>400160506791</v>
      </c>
      <c r="B1819" s="59" t="s">
        <v>5316</v>
      </c>
      <c r="C1819" s="60" t="s">
        <v>5317</v>
      </c>
      <c r="D1819" s="60" t="s">
        <v>5318</v>
      </c>
      <c r="E1819" s="60" t="s">
        <v>726</v>
      </c>
      <c r="F1819" s="59" t="s">
        <v>451</v>
      </c>
      <c r="G1819" s="61">
        <v>98462</v>
      </c>
      <c r="H1819" s="123">
        <f t="shared" si="28"/>
        <v>20.049481261263097</v>
      </c>
    </row>
    <row r="1820" spans="1:8">
      <c r="A1820" s="58">
        <v>400160707354</v>
      </c>
      <c r="B1820" s="59" t="s">
        <v>5319</v>
      </c>
      <c r="C1820" s="60" t="s">
        <v>5320</v>
      </c>
      <c r="D1820" s="60" t="s">
        <v>5321</v>
      </c>
      <c r="E1820" s="60" t="s">
        <v>726</v>
      </c>
      <c r="F1820" s="59" t="s">
        <v>487</v>
      </c>
      <c r="G1820" s="61">
        <v>98462</v>
      </c>
      <c r="H1820" s="123">
        <f t="shared" si="28"/>
        <v>20.049481261263097</v>
      </c>
    </row>
    <row r="1821" spans="1:8">
      <c r="A1821" s="58">
        <v>400161001285</v>
      </c>
      <c r="B1821" s="59" t="s">
        <v>5322</v>
      </c>
      <c r="C1821" s="60" t="s">
        <v>5323</v>
      </c>
      <c r="D1821" s="60" t="s">
        <v>4609</v>
      </c>
      <c r="E1821" s="60" t="s">
        <v>726</v>
      </c>
      <c r="F1821" s="59" t="s">
        <v>451</v>
      </c>
      <c r="G1821" s="61">
        <v>98462</v>
      </c>
      <c r="H1821" s="123">
        <f t="shared" si="28"/>
        <v>20.049481261263097</v>
      </c>
    </row>
    <row r="1822" spans="1:8">
      <c r="A1822" s="58">
        <v>400161001480</v>
      </c>
      <c r="B1822" s="59" t="s">
        <v>5324</v>
      </c>
      <c r="C1822" s="60" t="s">
        <v>2753</v>
      </c>
      <c r="D1822" s="60" t="s">
        <v>5325</v>
      </c>
      <c r="E1822" s="60" t="s">
        <v>726</v>
      </c>
      <c r="F1822" s="59" t="s">
        <v>451</v>
      </c>
      <c r="G1822" s="61">
        <v>98462</v>
      </c>
      <c r="H1822" s="123">
        <f t="shared" si="28"/>
        <v>20.049481261263097</v>
      </c>
    </row>
    <row r="1823" spans="1:8">
      <c r="A1823" s="58">
        <v>400170107789</v>
      </c>
      <c r="B1823" s="59" t="s">
        <v>5326</v>
      </c>
      <c r="C1823" s="60" t="s">
        <v>5327</v>
      </c>
      <c r="D1823" s="60" t="s">
        <v>5328</v>
      </c>
      <c r="E1823" s="60" t="s">
        <v>726</v>
      </c>
      <c r="F1823" s="59" t="s">
        <v>451</v>
      </c>
      <c r="G1823" s="61">
        <v>98462</v>
      </c>
      <c r="H1823" s="123">
        <f t="shared" si="28"/>
        <v>20.049481261263097</v>
      </c>
    </row>
    <row r="1824" spans="1:8">
      <c r="A1824" s="58">
        <v>400170303626</v>
      </c>
      <c r="B1824" s="59" t="s">
        <v>5329</v>
      </c>
      <c r="C1824" s="60" t="s">
        <v>5330</v>
      </c>
      <c r="D1824" s="60" t="s">
        <v>5331</v>
      </c>
      <c r="E1824" s="60" t="s">
        <v>726</v>
      </c>
      <c r="F1824" s="59" t="s">
        <v>451</v>
      </c>
      <c r="G1824" s="61">
        <v>98462</v>
      </c>
      <c r="H1824" s="123">
        <f t="shared" si="28"/>
        <v>20.049481261263097</v>
      </c>
    </row>
    <row r="1825" spans="1:8">
      <c r="A1825" s="58">
        <v>400170408657</v>
      </c>
      <c r="B1825" s="59" t="s">
        <v>5332</v>
      </c>
      <c r="C1825" s="60" t="s">
        <v>5333</v>
      </c>
      <c r="D1825" s="60" t="s">
        <v>5334</v>
      </c>
      <c r="E1825" s="60" t="s">
        <v>726</v>
      </c>
      <c r="F1825" s="59" t="s">
        <v>451</v>
      </c>
      <c r="G1825" s="61">
        <v>98462</v>
      </c>
      <c r="H1825" s="123">
        <f t="shared" si="28"/>
        <v>20.049481261263097</v>
      </c>
    </row>
    <row r="1826" spans="1:8">
      <c r="A1826" s="58">
        <v>400170606831</v>
      </c>
      <c r="B1826" s="59" t="s">
        <v>5335</v>
      </c>
      <c r="C1826" s="60" t="s">
        <v>5336</v>
      </c>
      <c r="D1826" s="60" t="s">
        <v>4124</v>
      </c>
      <c r="E1826" s="60" t="s">
        <v>726</v>
      </c>
      <c r="F1826" s="59" t="s">
        <v>451</v>
      </c>
      <c r="G1826" s="61">
        <v>98462</v>
      </c>
      <c r="H1826" s="123">
        <f t="shared" si="28"/>
        <v>20.049481261263097</v>
      </c>
    </row>
    <row r="1827" spans="1:8">
      <c r="A1827" s="58">
        <v>400170701591</v>
      </c>
      <c r="B1827" s="59" t="s">
        <v>5337</v>
      </c>
      <c r="C1827" s="60" t="s">
        <v>5338</v>
      </c>
      <c r="D1827" s="60" t="s">
        <v>5339</v>
      </c>
      <c r="E1827" s="60" t="s">
        <v>726</v>
      </c>
      <c r="F1827" s="59" t="s">
        <v>451</v>
      </c>
      <c r="G1827" s="61">
        <v>98462</v>
      </c>
      <c r="H1827" s="123">
        <f t="shared" si="28"/>
        <v>20.049481261263097</v>
      </c>
    </row>
    <row r="1828" spans="1:8">
      <c r="A1828" s="58">
        <v>400180203069</v>
      </c>
      <c r="B1828" s="59" t="s">
        <v>5340</v>
      </c>
      <c r="C1828" s="60" t="s">
        <v>5341</v>
      </c>
      <c r="D1828" s="60" t="s">
        <v>5342</v>
      </c>
      <c r="E1828" s="60" t="s">
        <v>726</v>
      </c>
      <c r="F1828" s="59" t="s">
        <v>451</v>
      </c>
      <c r="G1828" s="61">
        <v>98462</v>
      </c>
      <c r="H1828" s="123">
        <f t="shared" si="28"/>
        <v>20.049481261263097</v>
      </c>
    </row>
    <row r="1829" spans="1:8">
      <c r="A1829" s="58">
        <v>400180407993</v>
      </c>
      <c r="B1829" s="59" t="s">
        <v>5343</v>
      </c>
      <c r="C1829" s="60" t="s">
        <v>4652</v>
      </c>
      <c r="D1829" s="60" t="s">
        <v>5344</v>
      </c>
      <c r="E1829" s="60" t="s">
        <v>726</v>
      </c>
      <c r="F1829" s="59" t="s">
        <v>451</v>
      </c>
      <c r="G1829" s="61">
        <v>98462</v>
      </c>
      <c r="H1829" s="123">
        <f t="shared" si="28"/>
        <v>20.049481261263097</v>
      </c>
    </row>
    <row r="1830" spans="1:8">
      <c r="A1830" s="58">
        <v>400190110905</v>
      </c>
      <c r="B1830" s="59" t="s">
        <v>5345</v>
      </c>
      <c r="C1830" s="60" t="s">
        <v>5346</v>
      </c>
      <c r="D1830" s="60" t="s">
        <v>5347</v>
      </c>
      <c r="E1830" s="60" t="s">
        <v>726</v>
      </c>
      <c r="F1830" s="59" t="s">
        <v>451</v>
      </c>
      <c r="G1830" s="61">
        <v>98462</v>
      </c>
      <c r="H1830" s="123">
        <f t="shared" si="28"/>
        <v>20.049481261263097</v>
      </c>
    </row>
    <row r="1831" spans="1:8">
      <c r="A1831" s="58">
        <v>400190506027</v>
      </c>
      <c r="B1831" s="59" t="s">
        <v>5348</v>
      </c>
      <c r="C1831" s="60" t="s">
        <v>5349</v>
      </c>
      <c r="D1831" s="60" t="s">
        <v>5350</v>
      </c>
      <c r="E1831" s="60" t="s">
        <v>726</v>
      </c>
      <c r="F1831" s="59" t="s">
        <v>451</v>
      </c>
      <c r="G1831" s="61">
        <v>98462</v>
      </c>
      <c r="H1831" s="123">
        <f t="shared" si="28"/>
        <v>20.049481261263097</v>
      </c>
    </row>
    <row r="1832" spans="1:8">
      <c r="A1832" s="58">
        <v>400190602557</v>
      </c>
      <c r="B1832" s="59" t="s">
        <v>5351</v>
      </c>
      <c r="C1832" s="60" t="s">
        <v>5352</v>
      </c>
      <c r="D1832" s="60" t="s">
        <v>5353</v>
      </c>
      <c r="E1832" s="60" t="s">
        <v>2137</v>
      </c>
      <c r="F1832" s="59" t="s">
        <v>451</v>
      </c>
      <c r="G1832" s="61">
        <v>98462</v>
      </c>
      <c r="H1832" s="123">
        <f t="shared" si="28"/>
        <v>20.049481261263097</v>
      </c>
    </row>
    <row r="1833" spans="1:8">
      <c r="A1833" s="58">
        <v>400200209433</v>
      </c>
      <c r="B1833" s="59" t="s">
        <v>5354</v>
      </c>
      <c r="C1833" s="60" t="s">
        <v>758</v>
      </c>
      <c r="D1833" s="60" t="s">
        <v>5355</v>
      </c>
      <c r="E1833" s="60" t="s">
        <v>726</v>
      </c>
      <c r="F1833" s="59" t="s">
        <v>451</v>
      </c>
      <c r="G1833" s="61">
        <v>98462</v>
      </c>
      <c r="H1833" s="123">
        <f t="shared" si="28"/>
        <v>20.049481261263097</v>
      </c>
    </row>
    <row r="1834" spans="1:8">
      <c r="A1834" s="58">
        <v>400200304771</v>
      </c>
      <c r="B1834" s="59" t="s">
        <v>5356</v>
      </c>
      <c r="C1834" s="60" t="s">
        <v>4647</v>
      </c>
      <c r="D1834" s="60" t="s">
        <v>5357</v>
      </c>
      <c r="E1834" s="60" t="s">
        <v>726</v>
      </c>
      <c r="F1834" s="59" t="s">
        <v>451</v>
      </c>
      <c r="G1834" s="61">
        <v>98462</v>
      </c>
      <c r="H1834" s="123">
        <f t="shared" si="28"/>
        <v>20.049481261263097</v>
      </c>
    </row>
    <row r="1835" spans="1:8">
      <c r="A1835" s="58">
        <v>400200304797</v>
      </c>
      <c r="B1835" s="59" t="s">
        <v>5358</v>
      </c>
      <c r="C1835" s="60" t="s">
        <v>4647</v>
      </c>
      <c r="D1835" s="60" t="s">
        <v>5350</v>
      </c>
      <c r="E1835" s="60" t="s">
        <v>726</v>
      </c>
      <c r="F1835" s="59" t="s">
        <v>451</v>
      </c>
      <c r="G1835" s="61">
        <v>98462</v>
      </c>
      <c r="H1835" s="123">
        <f t="shared" si="28"/>
        <v>20.049481261263097</v>
      </c>
    </row>
    <row r="1836" spans="1:8">
      <c r="A1836" s="58">
        <v>400750300144</v>
      </c>
      <c r="B1836" s="59" t="s">
        <v>5359</v>
      </c>
      <c r="C1836" s="60" t="s">
        <v>5360</v>
      </c>
      <c r="D1836" s="60" t="s">
        <v>5361</v>
      </c>
      <c r="E1836" s="60" t="s">
        <v>726</v>
      </c>
      <c r="F1836" s="59" t="s">
        <v>451</v>
      </c>
      <c r="G1836" s="61">
        <v>98462</v>
      </c>
      <c r="H1836" s="123">
        <f t="shared" si="28"/>
        <v>20.049481261263097</v>
      </c>
    </row>
    <row r="1837" spans="1:8">
      <c r="A1837" s="58">
        <v>400760700159</v>
      </c>
      <c r="B1837" s="59" t="s">
        <v>5362</v>
      </c>
      <c r="C1837" s="60" t="s">
        <v>5363</v>
      </c>
      <c r="D1837" s="60" t="s">
        <v>5364</v>
      </c>
      <c r="E1837" s="60" t="s">
        <v>726</v>
      </c>
      <c r="F1837" s="59" t="s">
        <v>451</v>
      </c>
      <c r="G1837" s="61">
        <v>98462</v>
      </c>
      <c r="H1837" s="123">
        <f t="shared" si="28"/>
        <v>20.049481261263097</v>
      </c>
    </row>
    <row r="1838" spans="1:8">
      <c r="A1838" s="58">
        <v>400840500177</v>
      </c>
      <c r="B1838" s="59" t="s">
        <v>5365</v>
      </c>
      <c r="C1838" s="60" t="s">
        <v>5366</v>
      </c>
      <c r="D1838" s="60" t="s">
        <v>4140</v>
      </c>
      <c r="E1838" s="60" t="s">
        <v>726</v>
      </c>
      <c r="F1838" s="59" t="s">
        <v>451</v>
      </c>
      <c r="G1838" s="61">
        <v>98462</v>
      </c>
      <c r="H1838" s="123">
        <f t="shared" si="28"/>
        <v>20.049481261263097</v>
      </c>
    </row>
    <row r="1839" spans="1:8">
      <c r="A1839" s="58">
        <v>400871100312</v>
      </c>
      <c r="B1839" s="59" t="s">
        <v>5367</v>
      </c>
      <c r="C1839" s="60" t="s">
        <v>5368</v>
      </c>
      <c r="D1839" s="60" t="s">
        <v>5369</v>
      </c>
      <c r="E1839" s="60" t="s">
        <v>726</v>
      </c>
      <c r="F1839" s="59" t="s">
        <v>451</v>
      </c>
      <c r="G1839" s="61">
        <v>98462</v>
      </c>
      <c r="H1839" s="123">
        <f t="shared" si="28"/>
        <v>20.049481261263097</v>
      </c>
    </row>
    <row r="1840" spans="1:8">
      <c r="A1840" s="58">
        <v>400940740159</v>
      </c>
      <c r="B1840" s="59" t="s">
        <v>5370</v>
      </c>
      <c r="C1840" s="60" t="s">
        <v>5371</v>
      </c>
      <c r="D1840" s="60" t="s">
        <v>5372</v>
      </c>
      <c r="E1840" s="60" t="s">
        <v>726</v>
      </c>
      <c r="F1840" s="59" t="s">
        <v>451</v>
      </c>
      <c r="G1840" s="61">
        <v>98462</v>
      </c>
      <c r="H1840" s="123">
        <f t="shared" si="28"/>
        <v>20.049481261263097</v>
      </c>
    </row>
    <row r="1841" spans="1:8">
      <c r="A1841" s="58">
        <v>400980120374</v>
      </c>
      <c r="B1841" s="59" t="s">
        <v>5373</v>
      </c>
      <c r="C1841" s="60" t="s">
        <v>5374</v>
      </c>
      <c r="D1841" s="60" t="s">
        <v>5375</v>
      </c>
      <c r="E1841" s="60" t="s">
        <v>726</v>
      </c>
      <c r="F1841" s="59" t="s">
        <v>451</v>
      </c>
      <c r="G1841" s="61">
        <v>98462</v>
      </c>
      <c r="H1841" s="123">
        <f t="shared" si="28"/>
        <v>20.049481261263097</v>
      </c>
    </row>
    <row r="1842" spans="1:8">
      <c r="A1842" s="58">
        <v>400981021370</v>
      </c>
      <c r="B1842" s="59" t="s">
        <v>5376</v>
      </c>
      <c r="C1842" s="60" t="s">
        <v>5377</v>
      </c>
      <c r="D1842" s="60" t="s">
        <v>5378</v>
      </c>
      <c r="E1842" s="60" t="s">
        <v>726</v>
      </c>
      <c r="F1842" s="59" t="s">
        <v>451</v>
      </c>
      <c r="G1842" s="61">
        <v>98462</v>
      </c>
      <c r="H1842" s="123">
        <f t="shared" si="28"/>
        <v>20.049481261263097</v>
      </c>
    </row>
    <row r="1843" spans="1:8">
      <c r="A1843" s="58">
        <v>400990220032</v>
      </c>
      <c r="B1843" s="59" t="s">
        <v>5379</v>
      </c>
      <c r="C1843" s="60" t="s">
        <v>5380</v>
      </c>
      <c r="D1843" s="60" t="s">
        <v>5381</v>
      </c>
      <c r="E1843" s="60" t="s">
        <v>726</v>
      </c>
      <c r="F1843" s="59" t="s">
        <v>451</v>
      </c>
      <c r="G1843" s="61">
        <v>98462</v>
      </c>
      <c r="H1843" s="123">
        <f t="shared" si="28"/>
        <v>20.049481261263097</v>
      </c>
    </row>
    <row r="1844" spans="1:8">
      <c r="A1844" s="58">
        <v>400990221691</v>
      </c>
      <c r="B1844" s="59" t="s">
        <v>5382</v>
      </c>
      <c r="C1844" s="60" t="s">
        <v>4219</v>
      </c>
      <c r="D1844" s="60" t="s">
        <v>5383</v>
      </c>
      <c r="E1844" s="60" t="s">
        <v>726</v>
      </c>
      <c r="F1844" s="59" t="s">
        <v>451</v>
      </c>
      <c r="G1844" s="61">
        <v>98462</v>
      </c>
      <c r="H1844" s="123">
        <f t="shared" si="28"/>
        <v>20.049481261263097</v>
      </c>
    </row>
    <row r="1845" spans="1:8">
      <c r="A1845" s="58">
        <v>400990822288</v>
      </c>
      <c r="B1845" s="59" t="s">
        <v>5384</v>
      </c>
      <c r="C1845" s="60" t="s">
        <v>5385</v>
      </c>
      <c r="D1845" s="60" t="s">
        <v>5386</v>
      </c>
      <c r="E1845" s="60" t="s">
        <v>726</v>
      </c>
      <c r="F1845" s="59" t="s">
        <v>451</v>
      </c>
      <c r="G1845" s="61">
        <v>98462</v>
      </c>
      <c r="H1845" s="123">
        <f t="shared" si="28"/>
        <v>20.049481261263097</v>
      </c>
    </row>
    <row r="1846" spans="1:8">
      <c r="A1846" s="58">
        <v>403080700579</v>
      </c>
      <c r="B1846" s="59" t="s">
        <v>5387</v>
      </c>
      <c r="C1846" s="60" t="s">
        <v>902</v>
      </c>
      <c r="D1846" s="60" t="s">
        <v>5388</v>
      </c>
      <c r="E1846" s="60" t="s">
        <v>734</v>
      </c>
      <c r="F1846" s="59" t="s">
        <v>487</v>
      </c>
      <c r="G1846" s="61">
        <v>98462</v>
      </c>
      <c r="H1846" s="123">
        <f t="shared" si="28"/>
        <v>20.049481261263097</v>
      </c>
    </row>
    <row r="1847" spans="1:8">
      <c r="A1847" s="58">
        <v>408120400133</v>
      </c>
      <c r="B1847" s="59" t="s">
        <v>5389</v>
      </c>
      <c r="C1847" s="60" t="s">
        <v>5390</v>
      </c>
      <c r="D1847" s="60" t="s">
        <v>3797</v>
      </c>
      <c r="E1847" s="60" t="s">
        <v>742</v>
      </c>
      <c r="F1847" s="59" t="s">
        <v>451</v>
      </c>
      <c r="G1847" s="61">
        <v>98462</v>
      </c>
      <c r="H1847" s="123">
        <f t="shared" si="28"/>
        <v>20.049481261263097</v>
      </c>
    </row>
    <row r="1848" spans="1:8">
      <c r="A1848" s="58">
        <v>408151200086</v>
      </c>
      <c r="B1848" s="59" t="s">
        <v>5391</v>
      </c>
      <c r="C1848" s="60" t="s">
        <v>5392</v>
      </c>
      <c r="D1848" s="60" t="s">
        <v>5393</v>
      </c>
      <c r="E1848" s="60" t="s">
        <v>742</v>
      </c>
      <c r="F1848" s="59" t="s">
        <v>487</v>
      </c>
      <c r="G1848" s="61">
        <v>98462</v>
      </c>
      <c r="H1848" s="123">
        <f t="shared" si="28"/>
        <v>20.049481261263097</v>
      </c>
    </row>
    <row r="1849" spans="1:8">
      <c r="A1849" s="58">
        <v>414071106178</v>
      </c>
      <c r="B1849" s="59" t="s">
        <v>5394</v>
      </c>
      <c r="C1849" s="60" t="s">
        <v>5395</v>
      </c>
      <c r="D1849" s="60" t="s">
        <v>5396</v>
      </c>
      <c r="E1849" s="60" t="s">
        <v>2184</v>
      </c>
      <c r="F1849" s="59" t="s">
        <v>451</v>
      </c>
      <c r="G1849" s="61">
        <v>98462</v>
      </c>
      <c r="H1849" s="123">
        <f t="shared" si="28"/>
        <v>20.049481261263097</v>
      </c>
    </row>
    <row r="1850" spans="1:8">
      <c r="A1850" s="58">
        <v>414120716823</v>
      </c>
      <c r="B1850" s="59" t="s">
        <v>5397</v>
      </c>
      <c r="C1850" s="60" t="s">
        <v>5398</v>
      </c>
      <c r="D1850" s="60" t="s">
        <v>5399</v>
      </c>
      <c r="E1850" s="60" t="s">
        <v>2184</v>
      </c>
      <c r="F1850" s="59" t="s">
        <v>451</v>
      </c>
      <c r="G1850" s="61">
        <v>98462</v>
      </c>
      <c r="H1850" s="123">
        <f t="shared" si="28"/>
        <v>20.049481261263097</v>
      </c>
    </row>
    <row r="1851" spans="1:8">
      <c r="A1851" s="58">
        <v>414950504641</v>
      </c>
      <c r="B1851" s="59" t="s">
        <v>5400</v>
      </c>
      <c r="C1851" s="60" t="s">
        <v>5401</v>
      </c>
      <c r="D1851" s="60" t="s">
        <v>5402</v>
      </c>
      <c r="E1851" s="60" t="s">
        <v>2184</v>
      </c>
      <c r="F1851" s="59" t="s">
        <v>451</v>
      </c>
      <c r="G1851" s="61">
        <v>98462</v>
      </c>
      <c r="H1851" s="123">
        <f t="shared" si="28"/>
        <v>20.049481261263097</v>
      </c>
    </row>
    <row r="1852" spans="1:8">
      <c r="A1852" s="58">
        <v>414980202096</v>
      </c>
      <c r="B1852" s="59" t="s">
        <v>5403</v>
      </c>
      <c r="C1852" s="60" t="s">
        <v>5404</v>
      </c>
      <c r="D1852" s="60" t="s">
        <v>5405</v>
      </c>
      <c r="E1852" s="60" t="s">
        <v>2184</v>
      </c>
      <c r="F1852" s="59" t="s">
        <v>451</v>
      </c>
      <c r="G1852" s="61">
        <v>98462</v>
      </c>
      <c r="H1852" s="123">
        <f t="shared" si="28"/>
        <v>20.049481261263097</v>
      </c>
    </row>
    <row r="1853" spans="1:8">
      <c r="A1853" s="58">
        <v>420090301691</v>
      </c>
      <c r="B1853" s="59" t="s">
        <v>5406</v>
      </c>
      <c r="C1853" s="60" t="s">
        <v>5407</v>
      </c>
      <c r="D1853" s="60" t="s">
        <v>5408</v>
      </c>
      <c r="E1853" s="60" t="s">
        <v>5409</v>
      </c>
      <c r="F1853" s="59" t="s">
        <v>451</v>
      </c>
      <c r="G1853" s="61">
        <v>98462</v>
      </c>
      <c r="H1853" s="123">
        <f t="shared" si="28"/>
        <v>20.049481261263097</v>
      </c>
    </row>
    <row r="1854" spans="1:8">
      <c r="A1854" s="58">
        <v>395051200157</v>
      </c>
      <c r="B1854" s="59" t="s">
        <v>253</v>
      </c>
      <c r="C1854" s="60" t="s">
        <v>5410</v>
      </c>
      <c r="D1854" s="60" t="s">
        <v>5411</v>
      </c>
      <c r="E1854" s="60" t="s">
        <v>450</v>
      </c>
      <c r="F1854" s="59" t="s">
        <v>451</v>
      </c>
      <c r="G1854" s="61">
        <v>98446</v>
      </c>
      <c r="H1854" s="123">
        <f t="shared" si="28"/>
        <v>20.046223235830137</v>
      </c>
    </row>
    <row r="1855" spans="1:8">
      <c r="A1855" s="58">
        <v>395760509765</v>
      </c>
      <c r="B1855" s="59" t="s">
        <v>5412</v>
      </c>
      <c r="C1855" s="60" t="s">
        <v>5413</v>
      </c>
      <c r="D1855" s="60" t="s">
        <v>5414</v>
      </c>
      <c r="E1855" s="60" t="s">
        <v>738</v>
      </c>
      <c r="F1855" s="59" t="s">
        <v>451</v>
      </c>
      <c r="G1855" s="61">
        <v>98331</v>
      </c>
      <c r="H1855" s="123">
        <f t="shared" si="28"/>
        <v>20.022806178030727</v>
      </c>
    </row>
    <row r="1856" spans="1:8">
      <c r="A1856" s="58">
        <v>400110206524</v>
      </c>
      <c r="B1856" s="59" t="s">
        <v>5415</v>
      </c>
      <c r="C1856" s="60" t="s">
        <v>5416</v>
      </c>
      <c r="D1856" s="60" t="s">
        <v>5417</v>
      </c>
      <c r="E1856" s="60" t="s">
        <v>726</v>
      </c>
      <c r="F1856" s="59" t="s">
        <v>451</v>
      </c>
      <c r="G1856" s="61">
        <v>97462</v>
      </c>
      <c r="H1856" s="123">
        <f t="shared" si="28"/>
        <v>19.84585467170303</v>
      </c>
    </row>
    <row r="1857" spans="1:8">
      <c r="A1857" s="58">
        <v>395121100686</v>
      </c>
      <c r="B1857" s="59" t="s">
        <v>5418</v>
      </c>
      <c r="C1857" s="60" t="s">
        <v>5419</v>
      </c>
      <c r="D1857" s="60" t="s">
        <v>5420</v>
      </c>
      <c r="E1857" s="60" t="s">
        <v>753</v>
      </c>
      <c r="F1857" s="59" t="s">
        <v>451</v>
      </c>
      <c r="G1857" s="61">
        <v>97155</v>
      </c>
      <c r="H1857" s="123">
        <f t="shared" si="28"/>
        <v>19.783341308708092</v>
      </c>
    </row>
    <row r="1858" spans="1:8">
      <c r="A1858" s="58">
        <v>395130200162</v>
      </c>
      <c r="B1858" s="59" t="s">
        <v>5421</v>
      </c>
      <c r="C1858" s="60" t="s">
        <v>5422</v>
      </c>
      <c r="D1858" s="60" t="s">
        <v>5423</v>
      </c>
      <c r="E1858" s="60" t="s">
        <v>753</v>
      </c>
      <c r="F1858" s="59" t="s">
        <v>451</v>
      </c>
      <c r="G1858" s="61">
        <v>97155</v>
      </c>
      <c r="H1858" s="123">
        <f t="shared" ref="H1858:H1921" si="29">G1858/4910.95</f>
        <v>19.783341308708092</v>
      </c>
    </row>
    <row r="1859" spans="1:8">
      <c r="A1859" s="58">
        <v>395130800305</v>
      </c>
      <c r="B1859" s="59" t="s">
        <v>5424</v>
      </c>
      <c r="C1859" s="60" t="s">
        <v>5425</v>
      </c>
      <c r="D1859" s="60" t="s">
        <v>4756</v>
      </c>
      <c r="E1859" s="60" t="s">
        <v>738</v>
      </c>
      <c r="F1859" s="59" t="s">
        <v>451</v>
      </c>
      <c r="G1859" s="61">
        <v>97155</v>
      </c>
      <c r="H1859" s="123">
        <f t="shared" si="29"/>
        <v>19.783341308708092</v>
      </c>
    </row>
    <row r="1860" spans="1:8">
      <c r="A1860" s="58">
        <v>395150400460</v>
      </c>
      <c r="B1860" s="59" t="s">
        <v>5426</v>
      </c>
      <c r="C1860" s="60" t="s">
        <v>3867</v>
      </c>
      <c r="D1860" s="60" t="s">
        <v>3868</v>
      </c>
      <c r="E1860" s="60" t="s">
        <v>738</v>
      </c>
      <c r="F1860" s="59" t="s">
        <v>451</v>
      </c>
      <c r="G1860" s="61">
        <v>97155</v>
      </c>
      <c r="H1860" s="123">
        <f t="shared" si="29"/>
        <v>19.783341308708092</v>
      </c>
    </row>
    <row r="1861" spans="1:8">
      <c r="A1861" s="58">
        <v>395160800202</v>
      </c>
      <c r="B1861" s="59" t="s">
        <v>5427</v>
      </c>
      <c r="C1861" s="60" t="s">
        <v>5428</v>
      </c>
      <c r="D1861" s="60" t="s">
        <v>5429</v>
      </c>
      <c r="E1861" s="60" t="s">
        <v>753</v>
      </c>
      <c r="F1861" s="59" t="s">
        <v>451</v>
      </c>
      <c r="G1861" s="61">
        <v>97155</v>
      </c>
      <c r="H1861" s="123">
        <f t="shared" si="29"/>
        <v>19.783341308708092</v>
      </c>
    </row>
    <row r="1862" spans="1:8">
      <c r="A1862" s="58">
        <v>395180201208</v>
      </c>
      <c r="B1862" s="59" t="s">
        <v>5430</v>
      </c>
      <c r="C1862" s="60" t="s">
        <v>5431</v>
      </c>
      <c r="D1862" s="60" t="s">
        <v>5432</v>
      </c>
      <c r="E1862" s="60" t="s">
        <v>738</v>
      </c>
      <c r="F1862" s="59" t="s">
        <v>451</v>
      </c>
      <c r="G1862" s="61">
        <v>97155</v>
      </c>
      <c r="H1862" s="123">
        <f t="shared" si="29"/>
        <v>19.783341308708092</v>
      </c>
    </row>
    <row r="1863" spans="1:8">
      <c r="A1863" s="58">
        <v>395180300567</v>
      </c>
      <c r="B1863" s="59" t="s">
        <v>5433</v>
      </c>
      <c r="C1863" s="60" t="s">
        <v>557</v>
      </c>
      <c r="D1863" s="60" t="s">
        <v>5434</v>
      </c>
      <c r="E1863" s="60" t="s">
        <v>738</v>
      </c>
      <c r="F1863" s="59" t="s">
        <v>451</v>
      </c>
      <c r="G1863" s="61">
        <v>97155</v>
      </c>
      <c r="H1863" s="123">
        <f t="shared" si="29"/>
        <v>19.783341308708092</v>
      </c>
    </row>
    <row r="1864" spans="1:8">
      <c r="A1864" s="58">
        <v>395180900874</v>
      </c>
      <c r="B1864" s="59" t="s">
        <v>5435</v>
      </c>
      <c r="C1864" s="60" t="s">
        <v>5436</v>
      </c>
      <c r="D1864" s="60" t="s">
        <v>5437</v>
      </c>
      <c r="E1864" s="60" t="s">
        <v>738</v>
      </c>
      <c r="F1864" s="59" t="s">
        <v>451</v>
      </c>
      <c r="G1864" s="61">
        <v>97155</v>
      </c>
      <c r="H1864" s="123">
        <f t="shared" si="29"/>
        <v>19.783341308708092</v>
      </c>
    </row>
    <row r="1865" spans="1:8">
      <c r="A1865" s="58">
        <v>395190300573</v>
      </c>
      <c r="B1865" s="59" t="s">
        <v>5438</v>
      </c>
      <c r="C1865" s="60" t="s">
        <v>5439</v>
      </c>
      <c r="D1865" s="60" t="s">
        <v>5440</v>
      </c>
      <c r="E1865" s="60" t="s">
        <v>738</v>
      </c>
      <c r="F1865" s="59" t="s">
        <v>451</v>
      </c>
      <c r="G1865" s="61">
        <v>97155</v>
      </c>
      <c r="H1865" s="123">
        <f t="shared" si="29"/>
        <v>19.783341308708092</v>
      </c>
    </row>
    <row r="1866" spans="1:8">
      <c r="A1866" s="58">
        <v>395190301723</v>
      </c>
      <c r="B1866" s="59" t="s">
        <v>5441</v>
      </c>
      <c r="C1866" s="60" t="s">
        <v>5442</v>
      </c>
      <c r="D1866" s="60" t="s">
        <v>5443</v>
      </c>
      <c r="E1866" s="60" t="s">
        <v>738</v>
      </c>
      <c r="F1866" s="59" t="s">
        <v>451</v>
      </c>
      <c r="G1866" s="61">
        <v>97155</v>
      </c>
      <c r="H1866" s="123">
        <f t="shared" si="29"/>
        <v>19.783341308708092</v>
      </c>
    </row>
    <row r="1867" spans="1:8">
      <c r="A1867" s="58">
        <v>395190400098</v>
      </c>
      <c r="B1867" s="59" t="s">
        <v>5444</v>
      </c>
      <c r="C1867" s="60" t="s">
        <v>5445</v>
      </c>
      <c r="D1867" s="60" t="s">
        <v>5446</v>
      </c>
      <c r="E1867" s="60" t="s">
        <v>738</v>
      </c>
      <c r="F1867" s="59" t="s">
        <v>487</v>
      </c>
      <c r="G1867" s="61">
        <v>97155</v>
      </c>
      <c r="H1867" s="123">
        <f t="shared" si="29"/>
        <v>19.783341308708092</v>
      </c>
    </row>
    <row r="1868" spans="1:8">
      <c r="A1868" s="58">
        <v>395190400217</v>
      </c>
      <c r="B1868" s="59" t="s">
        <v>5447</v>
      </c>
      <c r="C1868" s="60" t="s">
        <v>5448</v>
      </c>
      <c r="D1868" s="60" t="s">
        <v>5449</v>
      </c>
      <c r="E1868" s="60" t="s">
        <v>738</v>
      </c>
      <c r="F1868" s="59" t="s">
        <v>451</v>
      </c>
      <c r="G1868" s="61">
        <v>97155</v>
      </c>
      <c r="H1868" s="123">
        <f t="shared" si="29"/>
        <v>19.783341308708092</v>
      </c>
    </row>
    <row r="1869" spans="1:8">
      <c r="A1869" s="58">
        <v>395190501129</v>
      </c>
      <c r="B1869" s="59" t="s">
        <v>5450</v>
      </c>
      <c r="C1869" s="60" t="s">
        <v>3635</v>
      </c>
      <c r="D1869" s="60" t="s">
        <v>5451</v>
      </c>
      <c r="E1869" s="60" t="s">
        <v>738</v>
      </c>
      <c r="F1869" s="59" t="s">
        <v>487</v>
      </c>
      <c r="G1869" s="61">
        <v>97155</v>
      </c>
      <c r="H1869" s="123">
        <f t="shared" si="29"/>
        <v>19.783341308708092</v>
      </c>
    </row>
    <row r="1870" spans="1:8">
      <c r="A1870" s="58">
        <v>395190501617</v>
      </c>
      <c r="B1870" s="59" t="s">
        <v>5452</v>
      </c>
      <c r="C1870" s="60" t="s">
        <v>3641</v>
      </c>
      <c r="D1870" s="60" t="s">
        <v>5453</v>
      </c>
      <c r="E1870" s="60" t="s">
        <v>753</v>
      </c>
      <c r="F1870" s="59" t="s">
        <v>451</v>
      </c>
      <c r="G1870" s="61">
        <v>97155</v>
      </c>
      <c r="H1870" s="123">
        <f t="shared" si="29"/>
        <v>19.783341308708092</v>
      </c>
    </row>
    <row r="1871" spans="1:8">
      <c r="A1871" s="58">
        <v>395190600224</v>
      </c>
      <c r="B1871" s="59" t="s">
        <v>5454</v>
      </c>
      <c r="C1871" s="60" t="s">
        <v>5455</v>
      </c>
      <c r="D1871" s="60" t="s">
        <v>5456</v>
      </c>
      <c r="E1871" s="60" t="s">
        <v>738</v>
      </c>
      <c r="F1871" s="59" t="s">
        <v>451</v>
      </c>
      <c r="G1871" s="61">
        <v>97155</v>
      </c>
      <c r="H1871" s="123">
        <f t="shared" si="29"/>
        <v>19.783341308708092</v>
      </c>
    </row>
    <row r="1872" spans="1:8">
      <c r="A1872" s="58">
        <v>395190600313</v>
      </c>
      <c r="B1872" s="59" t="s">
        <v>5457</v>
      </c>
      <c r="C1872" s="60" t="s">
        <v>5458</v>
      </c>
      <c r="D1872" s="60" t="s">
        <v>5459</v>
      </c>
      <c r="E1872" s="60" t="s">
        <v>753</v>
      </c>
      <c r="F1872" s="59" t="s">
        <v>451</v>
      </c>
      <c r="G1872" s="61">
        <v>97155</v>
      </c>
      <c r="H1872" s="123">
        <f t="shared" si="29"/>
        <v>19.783341308708092</v>
      </c>
    </row>
    <row r="1873" spans="1:8">
      <c r="A1873" s="58">
        <v>395190601620</v>
      </c>
      <c r="B1873" s="59" t="s">
        <v>5460</v>
      </c>
      <c r="C1873" s="60" t="s">
        <v>5461</v>
      </c>
      <c r="D1873" s="60" t="s">
        <v>5462</v>
      </c>
      <c r="E1873" s="60" t="s">
        <v>738</v>
      </c>
      <c r="F1873" s="59" t="s">
        <v>451</v>
      </c>
      <c r="G1873" s="61">
        <v>97155</v>
      </c>
      <c r="H1873" s="123">
        <f t="shared" si="29"/>
        <v>19.783341308708092</v>
      </c>
    </row>
    <row r="1874" spans="1:8">
      <c r="A1874" s="58">
        <v>395190601638</v>
      </c>
      <c r="B1874" s="59" t="s">
        <v>5463</v>
      </c>
      <c r="C1874" s="60" t="s">
        <v>5464</v>
      </c>
      <c r="D1874" s="60" t="s">
        <v>5465</v>
      </c>
      <c r="E1874" s="60" t="s">
        <v>738</v>
      </c>
      <c r="F1874" s="59" t="s">
        <v>451</v>
      </c>
      <c r="G1874" s="61">
        <v>97155</v>
      </c>
      <c r="H1874" s="123">
        <f t="shared" si="29"/>
        <v>19.783341308708092</v>
      </c>
    </row>
    <row r="1875" spans="1:8">
      <c r="A1875" s="58">
        <v>395190700270</v>
      </c>
      <c r="B1875" s="59" t="s">
        <v>5466</v>
      </c>
      <c r="C1875" s="60" t="s">
        <v>5467</v>
      </c>
      <c r="D1875" s="60" t="s">
        <v>5462</v>
      </c>
      <c r="E1875" s="60" t="s">
        <v>738</v>
      </c>
      <c r="F1875" s="59" t="s">
        <v>451</v>
      </c>
      <c r="G1875" s="61">
        <v>97155</v>
      </c>
      <c r="H1875" s="123">
        <f t="shared" si="29"/>
        <v>19.783341308708092</v>
      </c>
    </row>
    <row r="1876" spans="1:8">
      <c r="A1876" s="58">
        <v>395190700571</v>
      </c>
      <c r="B1876" s="59" t="s">
        <v>5468</v>
      </c>
      <c r="C1876" s="60" t="s">
        <v>5469</v>
      </c>
      <c r="D1876" s="60" t="s">
        <v>5470</v>
      </c>
      <c r="E1876" s="60" t="s">
        <v>738</v>
      </c>
      <c r="F1876" s="59" t="s">
        <v>451</v>
      </c>
      <c r="G1876" s="61">
        <v>97155</v>
      </c>
      <c r="H1876" s="123">
        <f t="shared" si="29"/>
        <v>19.783341308708092</v>
      </c>
    </row>
    <row r="1877" spans="1:8">
      <c r="A1877" s="58">
        <v>395190701021</v>
      </c>
      <c r="B1877" s="59" t="s">
        <v>5471</v>
      </c>
      <c r="C1877" s="60" t="s">
        <v>5472</v>
      </c>
      <c r="D1877" s="60" t="s">
        <v>5473</v>
      </c>
      <c r="E1877" s="60" t="s">
        <v>753</v>
      </c>
      <c r="F1877" s="59" t="s">
        <v>451</v>
      </c>
      <c r="G1877" s="61">
        <v>97155</v>
      </c>
      <c r="H1877" s="123">
        <f t="shared" si="29"/>
        <v>19.783341308708092</v>
      </c>
    </row>
    <row r="1878" spans="1:8">
      <c r="A1878" s="58">
        <v>395190701381</v>
      </c>
      <c r="B1878" s="59" t="s">
        <v>5474</v>
      </c>
      <c r="C1878" s="60" t="s">
        <v>5475</v>
      </c>
      <c r="D1878" s="60" t="s">
        <v>5476</v>
      </c>
      <c r="E1878" s="60" t="s">
        <v>738</v>
      </c>
      <c r="F1878" s="59" t="s">
        <v>451</v>
      </c>
      <c r="G1878" s="61">
        <v>97155</v>
      </c>
      <c r="H1878" s="123">
        <f t="shared" si="29"/>
        <v>19.783341308708092</v>
      </c>
    </row>
    <row r="1879" spans="1:8">
      <c r="A1879" s="58">
        <v>395190800568</v>
      </c>
      <c r="B1879" s="59" t="s">
        <v>5477</v>
      </c>
      <c r="C1879" s="60" t="s">
        <v>5478</v>
      </c>
      <c r="D1879" s="60" t="s">
        <v>5479</v>
      </c>
      <c r="E1879" s="60" t="s">
        <v>753</v>
      </c>
      <c r="F1879" s="59" t="s">
        <v>451</v>
      </c>
      <c r="G1879" s="61">
        <v>97155</v>
      </c>
      <c r="H1879" s="123">
        <f t="shared" si="29"/>
        <v>19.783341308708092</v>
      </c>
    </row>
    <row r="1880" spans="1:8">
      <c r="A1880" s="58">
        <v>395190801530</v>
      </c>
      <c r="B1880" s="59" t="s">
        <v>5480</v>
      </c>
      <c r="C1880" s="60" t="s">
        <v>5481</v>
      </c>
      <c r="D1880" s="60" t="s">
        <v>5482</v>
      </c>
      <c r="E1880" s="60" t="s">
        <v>753</v>
      </c>
      <c r="F1880" s="59" t="s">
        <v>451</v>
      </c>
      <c r="G1880" s="61">
        <v>97155</v>
      </c>
      <c r="H1880" s="123">
        <f t="shared" si="29"/>
        <v>19.783341308708092</v>
      </c>
    </row>
    <row r="1881" spans="1:8">
      <c r="A1881" s="58">
        <v>395190900856</v>
      </c>
      <c r="B1881" s="59" t="s">
        <v>5483</v>
      </c>
      <c r="C1881" s="60" t="s">
        <v>5484</v>
      </c>
      <c r="D1881" s="60" t="s">
        <v>5485</v>
      </c>
      <c r="E1881" s="60" t="s">
        <v>738</v>
      </c>
      <c r="F1881" s="59" t="s">
        <v>451</v>
      </c>
      <c r="G1881" s="61">
        <v>97155</v>
      </c>
      <c r="H1881" s="123">
        <f t="shared" si="29"/>
        <v>19.783341308708092</v>
      </c>
    </row>
    <row r="1882" spans="1:8">
      <c r="A1882" s="58">
        <v>395750300922</v>
      </c>
      <c r="B1882" s="59" t="s">
        <v>5486</v>
      </c>
      <c r="C1882" s="60" t="s">
        <v>5487</v>
      </c>
      <c r="D1882" s="60" t="s">
        <v>5488</v>
      </c>
      <c r="E1882" s="60" t="s">
        <v>753</v>
      </c>
      <c r="F1882" s="59" t="s">
        <v>451</v>
      </c>
      <c r="G1882" s="61">
        <v>97155</v>
      </c>
      <c r="H1882" s="123">
        <f t="shared" si="29"/>
        <v>19.783341308708092</v>
      </c>
    </row>
    <row r="1883" spans="1:8">
      <c r="A1883" s="58">
        <v>396120600169</v>
      </c>
      <c r="B1883" s="59" t="s">
        <v>706</v>
      </c>
      <c r="C1883" s="60" t="s">
        <v>5489</v>
      </c>
      <c r="D1883" s="60" t="s">
        <v>5490</v>
      </c>
      <c r="E1883" s="60" t="s">
        <v>450</v>
      </c>
      <c r="F1883" s="59" t="s">
        <v>451</v>
      </c>
      <c r="G1883" s="61">
        <v>97155</v>
      </c>
      <c r="H1883" s="123">
        <f t="shared" si="29"/>
        <v>19.783341308708092</v>
      </c>
    </row>
    <row r="1884" spans="1:8">
      <c r="A1884" s="58">
        <v>396131000635</v>
      </c>
      <c r="B1884" s="59" t="s">
        <v>169</v>
      </c>
      <c r="C1884" s="60" t="s">
        <v>5489</v>
      </c>
      <c r="D1884" s="60" t="s">
        <v>5491</v>
      </c>
      <c r="E1884" s="60" t="s">
        <v>450</v>
      </c>
      <c r="F1884" s="59" t="s">
        <v>451</v>
      </c>
      <c r="G1884" s="61">
        <v>97155</v>
      </c>
      <c r="H1884" s="123">
        <f t="shared" si="29"/>
        <v>19.783341308708092</v>
      </c>
    </row>
    <row r="1885" spans="1:8">
      <c r="A1885" s="58">
        <v>396190700853</v>
      </c>
      <c r="B1885" s="59" t="s">
        <v>646</v>
      </c>
      <c r="C1885" s="60" t="s">
        <v>644</v>
      </c>
      <c r="D1885" s="60" t="s">
        <v>647</v>
      </c>
      <c r="E1885" s="60" t="s">
        <v>450</v>
      </c>
      <c r="F1885" s="59" t="s">
        <v>451</v>
      </c>
      <c r="G1885" s="61">
        <v>97155</v>
      </c>
      <c r="H1885" s="123">
        <f t="shared" si="29"/>
        <v>19.783341308708092</v>
      </c>
    </row>
    <row r="1886" spans="1:8">
      <c r="A1886" s="58">
        <v>396190701698</v>
      </c>
      <c r="B1886" s="59" t="s">
        <v>452</v>
      </c>
      <c r="C1886" s="60" t="s">
        <v>5492</v>
      </c>
      <c r="D1886" s="60" t="s">
        <v>453</v>
      </c>
      <c r="E1886" s="60" t="s">
        <v>450</v>
      </c>
      <c r="F1886" s="59" t="s">
        <v>451</v>
      </c>
      <c r="G1886" s="61">
        <v>97155</v>
      </c>
      <c r="H1886" s="123">
        <f t="shared" si="29"/>
        <v>19.783341308708092</v>
      </c>
    </row>
    <row r="1887" spans="1:8">
      <c r="A1887" s="58">
        <v>396190701710</v>
      </c>
      <c r="B1887" s="59" t="s">
        <v>635</v>
      </c>
      <c r="C1887" s="60" t="s">
        <v>636</v>
      </c>
      <c r="D1887" s="60" t="s">
        <v>453</v>
      </c>
      <c r="E1887" s="60" t="s">
        <v>450</v>
      </c>
      <c r="F1887" s="59" t="s">
        <v>451</v>
      </c>
      <c r="G1887" s="61">
        <v>97155</v>
      </c>
      <c r="H1887" s="123">
        <f t="shared" si="29"/>
        <v>19.783341308708092</v>
      </c>
    </row>
    <row r="1888" spans="1:8">
      <c r="A1888" s="58">
        <v>396190900780</v>
      </c>
      <c r="B1888" s="59" t="s">
        <v>556</v>
      </c>
      <c r="C1888" s="60" t="s">
        <v>557</v>
      </c>
      <c r="D1888" s="60" t="s">
        <v>558</v>
      </c>
      <c r="E1888" s="60" t="s">
        <v>450</v>
      </c>
      <c r="F1888" s="59" t="s">
        <v>451</v>
      </c>
      <c r="G1888" s="61">
        <v>97155</v>
      </c>
      <c r="H1888" s="123">
        <f t="shared" si="29"/>
        <v>19.783341308708092</v>
      </c>
    </row>
    <row r="1889" spans="1:8">
      <c r="A1889" s="58">
        <v>396740914660</v>
      </c>
      <c r="B1889" s="59" t="s">
        <v>640</v>
      </c>
      <c r="C1889" s="60" t="s">
        <v>641</v>
      </c>
      <c r="D1889" s="60" t="s">
        <v>642</v>
      </c>
      <c r="E1889" s="60" t="s">
        <v>450</v>
      </c>
      <c r="F1889" s="59" t="s">
        <v>451</v>
      </c>
      <c r="G1889" s="61">
        <v>97155</v>
      </c>
      <c r="H1889" s="123">
        <f t="shared" si="29"/>
        <v>19.783341308708092</v>
      </c>
    </row>
    <row r="1890" spans="1:8">
      <c r="A1890" s="58">
        <v>396960551631</v>
      </c>
      <c r="B1890" s="59" t="s">
        <v>488</v>
      </c>
      <c r="C1890" s="60" t="s">
        <v>489</v>
      </c>
      <c r="D1890" s="60" t="s">
        <v>490</v>
      </c>
      <c r="E1890" s="60" t="s">
        <v>450</v>
      </c>
      <c r="F1890" s="59" t="s">
        <v>451</v>
      </c>
      <c r="G1890" s="61">
        <v>97155</v>
      </c>
      <c r="H1890" s="123">
        <f t="shared" si="29"/>
        <v>19.783341308708092</v>
      </c>
    </row>
    <row r="1891" spans="1:8">
      <c r="A1891" s="58">
        <v>398180801085</v>
      </c>
      <c r="B1891" s="59" t="s">
        <v>5493</v>
      </c>
      <c r="C1891" s="60" t="s">
        <v>5494</v>
      </c>
      <c r="D1891" s="60" t="s">
        <v>5495</v>
      </c>
      <c r="E1891" s="60" t="s">
        <v>1855</v>
      </c>
      <c r="F1891" s="59" t="s">
        <v>451</v>
      </c>
      <c r="G1891" s="61">
        <v>97155</v>
      </c>
      <c r="H1891" s="123">
        <f t="shared" si="29"/>
        <v>19.783341308708092</v>
      </c>
    </row>
    <row r="1892" spans="1:8">
      <c r="A1892" s="58">
        <v>398190700741</v>
      </c>
      <c r="B1892" s="59" t="s">
        <v>5496</v>
      </c>
      <c r="C1892" s="60" t="s">
        <v>5497</v>
      </c>
      <c r="D1892" s="60" t="s">
        <v>5498</v>
      </c>
      <c r="E1892" s="60" t="s">
        <v>1061</v>
      </c>
      <c r="F1892" s="59" t="s">
        <v>451</v>
      </c>
      <c r="G1892" s="61">
        <v>97155</v>
      </c>
      <c r="H1892" s="123">
        <f t="shared" si="29"/>
        <v>19.783341308708092</v>
      </c>
    </row>
    <row r="1893" spans="1:8">
      <c r="A1893" s="58">
        <v>398190800893</v>
      </c>
      <c r="B1893" s="59" t="s">
        <v>5499</v>
      </c>
      <c r="C1893" s="60" t="s">
        <v>5500</v>
      </c>
      <c r="D1893" s="60" t="s">
        <v>5501</v>
      </c>
      <c r="E1893" s="60" t="s">
        <v>2743</v>
      </c>
      <c r="F1893" s="59" t="s">
        <v>451</v>
      </c>
      <c r="G1893" s="61">
        <v>97155</v>
      </c>
      <c r="H1893" s="123">
        <f t="shared" si="29"/>
        <v>19.783341308708092</v>
      </c>
    </row>
    <row r="1894" spans="1:8">
      <c r="A1894" s="58">
        <v>371850201020</v>
      </c>
      <c r="B1894" s="59" t="s">
        <v>5502</v>
      </c>
      <c r="C1894" s="60" t="s">
        <v>5503</v>
      </c>
      <c r="D1894" s="60" t="s">
        <v>5504</v>
      </c>
      <c r="E1894" s="60" t="s">
        <v>3111</v>
      </c>
      <c r="F1894" s="59" t="s">
        <v>451</v>
      </c>
      <c r="G1894" s="61">
        <v>94875</v>
      </c>
      <c r="H1894" s="123">
        <f t="shared" si="29"/>
        <v>19.319072684511145</v>
      </c>
    </row>
    <row r="1895" spans="1:8">
      <c r="A1895" s="58">
        <v>395200300348</v>
      </c>
      <c r="B1895" s="59" t="s">
        <v>5505</v>
      </c>
      <c r="C1895" s="60" t="s">
        <v>3644</v>
      </c>
      <c r="D1895" s="60" t="s">
        <v>5506</v>
      </c>
      <c r="E1895" s="60" t="s">
        <v>738</v>
      </c>
      <c r="F1895" s="59" t="s">
        <v>451</v>
      </c>
      <c r="G1895" s="61">
        <v>94862</v>
      </c>
      <c r="H1895" s="123">
        <f t="shared" si="29"/>
        <v>19.316425538846865</v>
      </c>
    </row>
    <row r="1896" spans="1:8">
      <c r="A1896" s="58">
        <v>390701100029</v>
      </c>
      <c r="B1896" s="59" t="s">
        <v>5507</v>
      </c>
      <c r="C1896" s="60" t="s">
        <v>5508</v>
      </c>
      <c r="D1896" s="60" t="s">
        <v>5509</v>
      </c>
      <c r="E1896" s="60" t="s">
        <v>1689</v>
      </c>
      <c r="F1896" s="59" t="s">
        <v>451</v>
      </c>
      <c r="G1896" s="61">
        <v>93561</v>
      </c>
      <c r="H1896" s="123">
        <f t="shared" si="29"/>
        <v>19.051507345829219</v>
      </c>
    </row>
    <row r="1897" spans="1:8">
      <c r="A1897" s="58">
        <v>390110400546</v>
      </c>
      <c r="B1897" s="59" t="s">
        <v>5510</v>
      </c>
      <c r="C1897" s="60" t="s">
        <v>5511</v>
      </c>
      <c r="D1897" s="60" t="s">
        <v>5512</v>
      </c>
      <c r="E1897" s="60" t="s">
        <v>1542</v>
      </c>
      <c r="F1897" s="59" t="s">
        <v>487</v>
      </c>
      <c r="G1897" s="61">
        <v>91600</v>
      </c>
      <c r="H1897" s="123">
        <f t="shared" si="29"/>
        <v>18.652195603701934</v>
      </c>
    </row>
    <row r="1898" spans="1:8">
      <c r="A1898" s="58">
        <v>398900500231</v>
      </c>
      <c r="B1898" s="59" t="s">
        <v>5513</v>
      </c>
      <c r="C1898" s="60" t="s">
        <v>3613</v>
      </c>
      <c r="D1898" s="60" t="s">
        <v>3614</v>
      </c>
      <c r="E1898" s="60" t="s">
        <v>2237</v>
      </c>
      <c r="F1898" s="59" t="s">
        <v>451</v>
      </c>
      <c r="G1898" s="61">
        <v>89921</v>
      </c>
      <c r="H1898" s="123">
        <f t="shared" si="29"/>
        <v>18.310306559830583</v>
      </c>
    </row>
    <row r="1899" spans="1:8">
      <c r="A1899" s="58">
        <v>395161000188</v>
      </c>
      <c r="B1899" s="59" t="s">
        <v>5514</v>
      </c>
      <c r="C1899" s="60" t="s">
        <v>5515</v>
      </c>
      <c r="D1899" s="60" t="s">
        <v>5516</v>
      </c>
      <c r="E1899" s="60" t="s">
        <v>753</v>
      </c>
      <c r="F1899" s="59" t="s">
        <v>451</v>
      </c>
      <c r="G1899" s="61">
        <v>89535</v>
      </c>
      <c r="H1899" s="123">
        <f t="shared" si="29"/>
        <v>18.2317066962604</v>
      </c>
    </row>
    <row r="1900" spans="1:8">
      <c r="A1900" s="58">
        <v>371980701458</v>
      </c>
      <c r="B1900" s="59" t="s">
        <v>5517</v>
      </c>
      <c r="C1900" s="60" t="s">
        <v>5518</v>
      </c>
      <c r="D1900" s="60" t="s">
        <v>5519</v>
      </c>
      <c r="E1900" s="60" t="s">
        <v>1684</v>
      </c>
      <c r="F1900" s="59" t="s">
        <v>451</v>
      </c>
      <c r="G1900" s="61">
        <v>88660</v>
      </c>
      <c r="H1900" s="123">
        <f t="shared" si="29"/>
        <v>18.053533430395341</v>
      </c>
    </row>
    <row r="1901" spans="1:8">
      <c r="A1901" s="58">
        <v>390760100041</v>
      </c>
      <c r="B1901" s="59" t="s">
        <v>5520</v>
      </c>
      <c r="C1901" s="60" t="s">
        <v>5521</v>
      </c>
      <c r="D1901" s="60" t="s">
        <v>4952</v>
      </c>
      <c r="E1901" s="60" t="s">
        <v>1791</v>
      </c>
      <c r="F1901" s="59" t="s">
        <v>451</v>
      </c>
      <c r="G1901" s="61">
        <v>88660</v>
      </c>
      <c r="H1901" s="123">
        <f t="shared" si="29"/>
        <v>18.053533430395341</v>
      </c>
    </row>
    <row r="1902" spans="1:8">
      <c r="A1902" s="58">
        <v>390780400032</v>
      </c>
      <c r="B1902" s="59" t="s">
        <v>5522</v>
      </c>
      <c r="C1902" s="60" t="s">
        <v>3697</v>
      </c>
      <c r="D1902" s="60" t="s">
        <v>3698</v>
      </c>
      <c r="E1902" s="60" t="s">
        <v>1542</v>
      </c>
      <c r="F1902" s="59" t="s">
        <v>451</v>
      </c>
      <c r="G1902" s="61">
        <v>88660</v>
      </c>
      <c r="H1902" s="123">
        <f t="shared" si="29"/>
        <v>18.053533430395341</v>
      </c>
    </row>
    <row r="1903" spans="1:8">
      <c r="A1903" s="58">
        <v>390871000100</v>
      </c>
      <c r="B1903" s="59" t="s">
        <v>5523</v>
      </c>
      <c r="C1903" s="60" t="s">
        <v>5524</v>
      </c>
      <c r="D1903" s="60" t="s">
        <v>5525</v>
      </c>
      <c r="E1903" s="60" t="s">
        <v>1065</v>
      </c>
      <c r="F1903" s="59" t="s">
        <v>451</v>
      </c>
      <c r="G1903" s="61">
        <v>88660</v>
      </c>
      <c r="H1903" s="123">
        <f t="shared" si="29"/>
        <v>18.053533430395341</v>
      </c>
    </row>
    <row r="1904" spans="1:8">
      <c r="A1904" s="58">
        <v>391000510270</v>
      </c>
      <c r="B1904" s="59" t="s">
        <v>5526</v>
      </c>
      <c r="C1904" s="60" t="s">
        <v>5527</v>
      </c>
      <c r="D1904" s="60" t="s">
        <v>5528</v>
      </c>
      <c r="E1904" s="60" t="s">
        <v>994</v>
      </c>
      <c r="F1904" s="59" t="s">
        <v>451</v>
      </c>
      <c r="G1904" s="61">
        <v>88660</v>
      </c>
      <c r="H1904" s="123">
        <f t="shared" si="29"/>
        <v>18.053533430395341</v>
      </c>
    </row>
    <row r="1905" spans="1:8">
      <c r="A1905" s="58">
        <v>391950600194</v>
      </c>
      <c r="B1905" s="59" t="s">
        <v>5529</v>
      </c>
      <c r="C1905" s="60" t="s">
        <v>5530</v>
      </c>
      <c r="D1905" s="60" t="s">
        <v>5531</v>
      </c>
      <c r="E1905" s="60" t="s">
        <v>1426</v>
      </c>
      <c r="F1905" s="59" t="s">
        <v>451</v>
      </c>
      <c r="G1905" s="61">
        <v>88660</v>
      </c>
      <c r="H1905" s="123">
        <f t="shared" si="29"/>
        <v>18.053533430395341</v>
      </c>
    </row>
    <row r="1906" spans="1:8">
      <c r="A1906" s="58">
        <v>395960110603</v>
      </c>
      <c r="B1906" s="59" t="s">
        <v>5532</v>
      </c>
      <c r="C1906" s="60" t="s">
        <v>5533</v>
      </c>
      <c r="D1906" s="60" t="s">
        <v>5534</v>
      </c>
      <c r="E1906" s="60" t="s">
        <v>738</v>
      </c>
      <c r="F1906" s="59" t="s">
        <v>451</v>
      </c>
      <c r="G1906" s="61">
        <v>88660</v>
      </c>
      <c r="H1906" s="123">
        <f t="shared" si="29"/>
        <v>18.053533430395341</v>
      </c>
    </row>
    <row r="1907" spans="1:8">
      <c r="A1907" s="58">
        <v>395961011307</v>
      </c>
      <c r="B1907" s="59" t="s">
        <v>5535</v>
      </c>
      <c r="C1907" s="60" t="s">
        <v>5536</v>
      </c>
      <c r="D1907" s="60" t="s">
        <v>5537</v>
      </c>
      <c r="E1907" s="60" t="s">
        <v>753</v>
      </c>
      <c r="F1907" s="59" t="s">
        <v>451</v>
      </c>
      <c r="G1907" s="61">
        <v>88660</v>
      </c>
      <c r="H1907" s="123">
        <f t="shared" si="29"/>
        <v>18.053533430395341</v>
      </c>
    </row>
    <row r="1908" spans="1:8">
      <c r="A1908" s="58">
        <v>395990520849</v>
      </c>
      <c r="B1908" s="59" t="s">
        <v>5538</v>
      </c>
      <c r="C1908" s="60" t="s">
        <v>1827</v>
      </c>
      <c r="D1908" s="60" t="s">
        <v>2229</v>
      </c>
      <c r="E1908" s="60" t="s">
        <v>753</v>
      </c>
      <c r="F1908" s="59" t="s">
        <v>451</v>
      </c>
      <c r="G1908" s="61">
        <v>88660</v>
      </c>
      <c r="H1908" s="123">
        <f t="shared" si="29"/>
        <v>18.053533430395341</v>
      </c>
    </row>
    <row r="1909" spans="1:8">
      <c r="A1909" s="58">
        <v>396740915283</v>
      </c>
      <c r="B1909" s="59" t="s">
        <v>48</v>
      </c>
      <c r="C1909" s="60" t="s">
        <v>5539</v>
      </c>
      <c r="D1909" s="60" t="s">
        <v>5540</v>
      </c>
      <c r="E1909" s="60" t="s">
        <v>450</v>
      </c>
      <c r="F1909" s="59" t="s">
        <v>451</v>
      </c>
      <c r="G1909" s="61">
        <v>88660</v>
      </c>
      <c r="H1909" s="123">
        <f t="shared" si="29"/>
        <v>18.053533430395341</v>
      </c>
    </row>
    <row r="1910" spans="1:8">
      <c r="A1910" s="58">
        <v>400940740116</v>
      </c>
      <c r="B1910" s="59" t="s">
        <v>5541</v>
      </c>
      <c r="C1910" s="60" t="s">
        <v>5542</v>
      </c>
      <c r="D1910" s="60" t="s">
        <v>5543</v>
      </c>
      <c r="E1910" s="60" t="s">
        <v>726</v>
      </c>
      <c r="F1910" s="59" t="s">
        <v>451</v>
      </c>
      <c r="G1910" s="61">
        <v>88660</v>
      </c>
      <c r="H1910" s="123">
        <f t="shared" si="29"/>
        <v>18.053533430395341</v>
      </c>
    </row>
    <row r="1911" spans="1:8">
      <c r="A1911" s="58">
        <v>396000101657</v>
      </c>
      <c r="B1911" s="59" t="s">
        <v>353</v>
      </c>
      <c r="C1911" s="60" t="s">
        <v>2933</v>
      </c>
      <c r="D1911" s="60" t="s">
        <v>5544</v>
      </c>
      <c r="E1911" s="60" t="s">
        <v>450</v>
      </c>
      <c r="F1911" s="59" t="s">
        <v>451</v>
      </c>
      <c r="G1911" s="61">
        <v>88659</v>
      </c>
      <c r="H1911" s="123">
        <f t="shared" si="29"/>
        <v>18.053329803805781</v>
      </c>
    </row>
    <row r="1912" spans="1:8">
      <c r="A1912" s="58">
        <v>396930450813</v>
      </c>
      <c r="B1912" s="59" t="s">
        <v>250</v>
      </c>
      <c r="C1912" s="60" t="s">
        <v>5545</v>
      </c>
      <c r="D1912" s="60" t="s">
        <v>5546</v>
      </c>
      <c r="E1912" s="60" t="s">
        <v>450</v>
      </c>
      <c r="F1912" s="59" t="s">
        <v>451</v>
      </c>
      <c r="G1912" s="61">
        <v>88659</v>
      </c>
      <c r="H1912" s="123">
        <f t="shared" si="29"/>
        <v>18.053329803805781</v>
      </c>
    </row>
    <row r="1913" spans="1:8">
      <c r="A1913" s="58">
        <v>398130500246</v>
      </c>
      <c r="B1913" s="59" t="s">
        <v>5547</v>
      </c>
      <c r="C1913" s="60" t="s">
        <v>3641</v>
      </c>
      <c r="D1913" s="60" t="s">
        <v>5548</v>
      </c>
      <c r="E1913" s="60" t="s">
        <v>2233</v>
      </c>
      <c r="F1913" s="59" t="s">
        <v>487</v>
      </c>
      <c r="G1913" s="61">
        <v>88659</v>
      </c>
      <c r="H1913" s="123">
        <f t="shared" si="29"/>
        <v>18.053329803805781</v>
      </c>
    </row>
    <row r="1914" spans="1:8">
      <c r="A1914" s="58">
        <v>400070504560</v>
      </c>
      <c r="B1914" s="59" t="s">
        <v>5549</v>
      </c>
      <c r="C1914" s="60" t="s">
        <v>5550</v>
      </c>
      <c r="D1914" s="60" t="s">
        <v>5551</v>
      </c>
      <c r="E1914" s="60" t="s">
        <v>726</v>
      </c>
      <c r="F1914" s="59" t="s">
        <v>451</v>
      </c>
      <c r="G1914" s="61">
        <v>88659</v>
      </c>
      <c r="H1914" s="123">
        <f t="shared" si="29"/>
        <v>18.053329803805781</v>
      </c>
    </row>
    <row r="1915" spans="1:8">
      <c r="A1915" s="58">
        <v>372010100873</v>
      </c>
      <c r="B1915" s="59" t="s">
        <v>5552</v>
      </c>
      <c r="C1915" s="60" t="s">
        <v>4372</v>
      </c>
      <c r="D1915" s="60" t="s">
        <v>5553</v>
      </c>
      <c r="E1915" s="60" t="s">
        <v>3604</v>
      </c>
      <c r="F1915" s="59" t="s">
        <v>451</v>
      </c>
      <c r="G1915" s="61">
        <v>87422</v>
      </c>
      <c r="H1915" s="123">
        <f t="shared" si="29"/>
        <v>17.80144371251998</v>
      </c>
    </row>
    <row r="1916" spans="1:8">
      <c r="A1916" s="58">
        <v>371060702606</v>
      </c>
      <c r="B1916" s="59" t="s">
        <v>5554</v>
      </c>
      <c r="C1916" s="60" t="s">
        <v>5555</v>
      </c>
      <c r="D1916" s="60" t="s">
        <v>5556</v>
      </c>
      <c r="E1916" s="60" t="s">
        <v>3111</v>
      </c>
      <c r="F1916" s="59" t="s">
        <v>451</v>
      </c>
      <c r="G1916" s="61">
        <v>87085</v>
      </c>
      <c r="H1916" s="123">
        <f t="shared" si="29"/>
        <v>17.732821551838239</v>
      </c>
    </row>
    <row r="1917" spans="1:8">
      <c r="A1917" s="58">
        <v>395070702236</v>
      </c>
      <c r="B1917" s="59" t="s">
        <v>5557</v>
      </c>
      <c r="C1917" s="60" t="s">
        <v>5558</v>
      </c>
      <c r="D1917" s="60" t="s">
        <v>5559</v>
      </c>
      <c r="E1917" s="60" t="s">
        <v>738</v>
      </c>
      <c r="F1917" s="59" t="s">
        <v>451</v>
      </c>
      <c r="G1917" s="61">
        <v>86647</v>
      </c>
      <c r="H1917" s="123">
        <f t="shared" si="29"/>
        <v>17.643633105610931</v>
      </c>
    </row>
    <row r="1918" spans="1:8">
      <c r="A1918" s="58">
        <v>395981221227</v>
      </c>
      <c r="B1918" s="59" t="s">
        <v>5560</v>
      </c>
      <c r="C1918" s="60" t="s">
        <v>4493</v>
      </c>
      <c r="D1918" s="60" t="s">
        <v>5561</v>
      </c>
      <c r="E1918" s="60" t="s">
        <v>753</v>
      </c>
      <c r="F1918" s="59" t="s">
        <v>451</v>
      </c>
      <c r="G1918" s="61">
        <v>86647</v>
      </c>
      <c r="H1918" s="123">
        <f t="shared" si="29"/>
        <v>17.643633105610931</v>
      </c>
    </row>
    <row r="1919" spans="1:8">
      <c r="A1919" s="58">
        <v>395990321323</v>
      </c>
      <c r="B1919" s="59" t="s">
        <v>5562</v>
      </c>
      <c r="C1919" s="60" t="s">
        <v>5563</v>
      </c>
      <c r="D1919" s="60" t="s">
        <v>5564</v>
      </c>
      <c r="E1919" s="60" t="s">
        <v>753</v>
      </c>
      <c r="F1919" s="59" t="s">
        <v>451</v>
      </c>
      <c r="G1919" s="61">
        <v>86209</v>
      </c>
      <c r="H1919" s="123">
        <f t="shared" si="29"/>
        <v>17.554444659383623</v>
      </c>
    </row>
    <row r="1920" spans="1:8">
      <c r="A1920" s="58">
        <v>396941230025</v>
      </c>
      <c r="B1920" s="59" t="s">
        <v>214</v>
      </c>
      <c r="C1920" s="60" t="s">
        <v>5565</v>
      </c>
      <c r="D1920" s="60" t="s">
        <v>5566</v>
      </c>
      <c r="E1920" s="60" t="s">
        <v>450</v>
      </c>
      <c r="F1920" s="59" t="s">
        <v>451</v>
      </c>
      <c r="G1920" s="61">
        <v>86209</v>
      </c>
      <c r="H1920" s="123">
        <f t="shared" si="29"/>
        <v>17.554444659383623</v>
      </c>
    </row>
    <row r="1921" spans="1:8">
      <c r="A1921" s="58">
        <v>396990805416</v>
      </c>
      <c r="B1921" s="59" t="s">
        <v>311</v>
      </c>
      <c r="C1921" s="60" t="s">
        <v>5567</v>
      </c>
      <c r="D1921" s="60" t="s">
        <v>5568</v>
      </c>
      <c r="E1921" s="60" t="s">
        <v>450</v>
      </c>
      <c r="F1921" s="59" t="s">
        <v>487</v>
      </c>
      <c r="G1921" s="61">
        <v>86209</v>
      </c>
      <c r="H1921" s="123">
        <f t="shared" si="29"/>
        <v>17.554444659383623</v>
      </c>
    </row>
    <row r="1922" spans="1:8">
      <c r="A1922" s="58">
        <v>398731000755</v>
      </c>
      <c r="B1922" s="59" t="s">
        <v>5569</v>
      </c>
      <c r="C1922" s="60" t="s">
        <v>2165</v>
      </c>
      <c r="D1922" s="60" t="s">
        <v>3611</v>
      </c>
      <c r="E1922" s="60" t="s">
        <v>2743</v>
      </c>
      <c r="F1922" s="59" t="s">
        <v>451</v>
      </c>
      <c r="G1922" s="61">
        <v>86209</v>
      </c>
      <c r="H1922" s="123">
        <f t="shared" ref="H1922:H1985" si="30">G1922/4910.95</f>
        <v>17.554444659383623</v>
      </c>
    </row>
    <row r="1923" spans="1:8">
      <c r="A1923" s="58">
        <v>400851000770</v>
      </c>
      <c r="B1923" s="59" t="s">
        <v>5570</v>
      </c>
      <c r="C1923" s="60" t="s">
        <v>5571</v>
      </c>
      <c r="D1923" s="60" t="s">
        <v>2785</v>
      </c>
      <c r="E1923" s="60" t="s">
        <v>726</v>
      </c>
      <c r="F1923" s="59" t="s">
        <v>451</v>
      </c>
      <c r="G1923" s="61">
        <v>86209</v>
      </c>
      <c r="H1923" s="123">
        <f t="shared" si="30"/>
        <v>17.554444659383623</v>
      </c>
    </row>
    <row r="1924" spans="1:8">
      <c r="A1924" s="58">
        <v>400981220933</v>
      </c>
      <c r="B1924" s="59" t="s">
        <v>5572</v>
      </c>
      <c r="C1924" s="60" t="s">
        <v>5573</v>
      </c>
      <c r="D1924" s="60" t="s">
        <v>5381</v>
      </c>
      <c r="E1924" s="60" t="s">
        <v>726</v>
      </c>
      <c r="F1924" s="59" t="s">
        <v>451</v>
      </c>
      <c r="G1924" s="61">
        <v>86209</v>
      </c>
      <c r="H1924" s="123">
        <f t="shared" si="30"/>
        <v>17.554444659383623</v>
      </c>
    </row>
    <row r="1925" spans="1:8">
      <c r="A1925" s="58">
        <v>390720600016</v>
      </c>
      <c r="B1925" s="59" t="s">
        <v>5574</v>
      </c>
      <c r="C1925" s="60" t="s">
        <v>2604</v>
      </c>
      <c r="D1925" s="60" t="s">
        <v>5575</v>
      </c>
      <c r="E1925" s="60" t="s">
        <v>1542</v>
      </c>
      <c r="F1925" s="59" t="s">
        <v>451</v>
      </c>
      <c r="G1925" s="61">
        <v>83759</v>
      </c>
      <c r="H1925" s="123">
        <f t="shared" si="30"/>
        <v>17.055559514961466</v>
      </c>
    </row>
    <row r="1926" spans="1:8">
      <c r="A1926" s="58">
        <v>390721000764</v>
      </c>
      <c r="B1926" s="59" t="s">
        <v>5576</v>
      </c>
      <c r="C1926" s="60" t="s">
        <v>5577</v>
      </c>
      <c r="D1926" s="60" t="s">
        <v>3559</v>
      </c>
      <c r="E1926" s="60" t="s">
        <v>1542</v>
      </c>
      <c r="F1926" s="59" t="s">
        <v>451</v>
      </c>
      <c r="G1926" s="61">
        <v>83759</v>
      </c>
      <c r="H1926" s="123">
        <f t="shared" si="30"/>
        <v>17.055559514961466</v>
      </c>
    </row>
    <row r="1927" spans="1:8">
      <c r="A1927" s="58">
        <v>390750600029</v>
      </c>
      <c r="B1927" s="59" t="s">
        <v>5578</v>
      </c>
      <c r="C1927" s="60" t="s">
        <v>5579</v>
      </c>
      <c r="D1927" s="60" t="s">
        <v>5580</v>
      </c>
      <c r="E1927" s="60" t="s">
        <v>1065</v>
      </c>
      <c r="F1927" s="59" t="s">
        <v>487</v>
      </c>
      <c r="G1927" s="61">
        <v>83759</v>
      </c>
      <c r="H1927" s="123">
        <f t="shared" si="30"/>
        <v>17.055559514961466</v>
      </c>
    </row>
    <row r="1928" spans="1:8">
      <c r="A1928" s="58">
        <v>390830500025</v>
      </c>
      <c r="B1928" s="59" t="s">
        <v>5581</v>
      </c>
      <c r="C1928" s="60" t="s">
        <v>5582</v>
      </c>
      <c r="D1928" s="60" t="s">
        <v>5583</v>
      </c>
      <c r="E1928" s="60" t="s">
        <v>1542</v>
      </c>
      <c r="F1928" s="59" t="s">
        <v>451</v>
      </c>
      <c r="G1928" s="61">
        <v>83759</v>
      </c>
      <c r="H1928" s="123">
        <f t="shared" si="30"/>
        <v>17.055559514961466</v>
      </c>
    </row>
    <row r="1929" spans="1:8">
      <c r="A1929" s="58">
        <v>390860700355</v>
      </c>
      <c r="B1929" s="59" t="s">
        <v>5584</v>
      </c>
      <c r="C1929" s="60" t="s">
        <v>5585</v>
      </c>
      <c r="D1929" s="60" t="s">
        <v>5586</v>
      </c>
      <c r="E1929" s="60" t="s">
        <v>1542</v>
      </c>
      <c r="F1929" s="59" t="s">
        <v>451</v>
      </c>
      <c r="G1929" s="61">
        <v>83759</v>
      </c>
      <c r="H1929" s="123">
        <f t="shared" si="30"/>
        <v>17.055559514961466</v>
      </c>
    </row>
    <row r="1930" spans="1:8">
      <c r="A1930" s="58">
        <v>390891000726</v>
      </c>
      <c r="B1930" s="59" t="s">
        <v>5587</v>
      </c>
      <c r="C1930" s="60" t="s">
        <v>5588</v>
      </c>
      <c r="D1930" s="60" t="s">
        <v>5589</v>
      </c>
      <c r="E1930" s="60" t="s">
        <v>1542</v>
      </c>
      <c r="F1930" s="59" t="s">
        <v>451</v>
      </c>
      <c r="G1930" s="61">
        <v>83759</v>
      </c>
      <c r="H1930" s="123">
        <f t="shared" si="30"/>
        <v>17.055559514961466</v>
      </c>
    </row>
    <row r="1931" spans="1:8">
      <c r="A1931" s="58">
        <v>390950211035</v>
      </c>
      <c r="B1931" s="59" t="s">
        <v>5590</v>
      </c>
      <c r="C1931" s="60" t="s">
        <v>1762</v>
      </c>
      <c r="D1931" s="60" t="s">
        <v>5591</v>
      </c>
      <c r="E1931" s="60" t="s">
        <v>1542</v>
      </c>
      <c r="F1931" s="59" t="s">
        <v>487</v>
      </c>
      <c r="G1931" s="61">
        <v>83759</v>
      </c>
      <c r="H1931" s="123">
        <f t="shared" si="30"/>
        <v>17.055559514961466</v>
      </c>
    </row>
    <row r="1932" spans="1:8">
      <c r="A1932" s="58">
        <v>390960810042</v>
      </c>
      <c r="B1932" s="59" t="s">
        <v>5592</v>
      </c>
      <c r="C1932" s="60" t="s">
        <v>1847</v>
      </c>
      <c r="D1932" s="60" t="s">
        <v>1848</v>
      </c>
      <c r="E1932" s="60" t="s">
        <v>1535</v>
      </c>
      <c r="F1932" s="59" t="s">
        <v>451</v>
      </c>
      <c r="G1932" s="61">
        <v>83759</v>
      </c>
      <c r="H1932" s="123">
        <f t="shared" si="30"/>
        <v>17.055559514961466</v>
      </c>
    </row>
    <row r="1933" spans="1:8">
      <c r="A1933" s="58">
        <v>391840100056</v>
      </c>
      <c r="B1933" s="59" t="s">
        <v>5593</v>
      </c>
      <c r="C1933" s="60" t="s">
        <v>5594</v>
      </c>
      <c r="D1933" s="60" t="s">
        <v>5595</v>
      </c>
      <c r="E1933" s="60" t="s">
        <v>994</v>
      </c>
      <c r="F1933" s="59" t="s">
        <v>451</v>
      </c>
      <c r="G1933" s="61">
        <v>83759</v>
      </c>
      <c r="H1933" s="123">
        <f t="shared" si="30"/>
        <v>17.055559514961466</v>
      </c>
    </row>
    <row r="1934" spans="1:8">
      <c r="A1934" s="58">
        <v>395770801251</v>
      </c>
      <c r="B1934" s="59" t="s">
        <v>5596</v>
      </c>
      <c r="C1934" s="60" t="s">
        <v>5597</v>
      </c>
      <c r="D1934" s="60" t="s">
        <v>5598</v>
      </c>
      <c r="E1934" s="60" t="s">
        <v>738</v>
      </c>
      <c r="F1934" s="59" t="s">
        <v>451</v>
      </c>
      <c r="G1934" s="61">
        <v>83759</v>
      </c>
      <c r="H1934" s="123">
        <f t="shared" si="30"/>
        <v>17.055559514961466</v>
      </c>
    </row>
    <row r="1935" spans="1:8">
      <c r="A1935" s="58">
        <v>395770801324</v>
      </c>
      <c r="B1935" s="59" t="s">
        <v>5599</v>
      </c>
      <c r="C1935" s="60" t="s">
        <v>5600</v>
      </c>
      <c r="D1935" s="60" t="s">
        <v>3633</v>
      </c>
      <c r="E1935" s="60" t="s">
        <v>753</v>
      </c>
      <c r="F1935" s="59" t="s">
        <v>487</v>
      </c>
      <c r="G1935" s="61">
        <v>83759</v>
      </c>
      <c r="H1935" s="123">
        <f t="shared" si="30"/>
        <v>17.055559514961466</v>
      </c>
    </row>
    <row r="1936" spans="1:8">
      <c r="A1936" s="58">
        <v>395770801847</v>
      </c>
      <c r="B1936" s="59" t="s">
        <v>5601</v>
      </c>
      <c r="C1936" s="60" t="s">
        <v>3313</v>
      </c>
      <c r="D1936" s="60" t="s">
        <v>5602</v>
      </c>
      <c r="E1936" s="60" t="s">
        <v>753</v>
      </c>
      <c r="F1936" s="59" t="s">
        <v>451</v>
      </c>
      <c r="G1936" s="61">
        <v>83759</v>
      </c>
      <c r="H1936" s="123">
        <f t="shared" si="30"/>
        <v>17.055559514961466</v>
      </c>
    </row>
    <row r="1937" spans="1:8">
      <c r="A1937" s="58">
        <v>395770802118</v>
      </c>
      <c r="B1937" s="59" t="s">
        <v>5603</v>
      </c>
      <c r="C1937" s="60" t="s">
        <v>3828</v>
      </c>
      <c r="D1937" s="60" t="s">
        <v>5604</v>
      </c>
      <c r="E1937" s="60" t="s">
        <v>753</v>
      </c>
      <c r="F1937" s="59" t="s">
        <v>451</v>
      </c>
      <c r="G1937" s="61">
        <v>83759</v>
      </c>
      <c r="H1937" s="123">
        <f t="shared" si="30"/>
        <v>17.055559514961466</v>
      </c>
    </row>
    <row r="1938" spans="1:8">
      <c r="A1938" s="58">
        <v>396971152061</v>
      </c>
      <c r="B1938" s="59" t="s">
        <v>28</v>
      </c>
      <c r="C1938" s="60" t="s">
        <v>5605</v>
      </c>
      <c r="D1938" s="60" t="s">
        <v>3343</v>
      </c>
      <c r="E1938" s="60" t="s">
        <v>450</v>
      </c>
      <c r="F1938" s="59" t="s">
        <v>487</v>
      </c>
      <c r="G1938" s="61">
        <v>83759</v>
      </c>
      <c r="H1938" s="123">
        <f t="shared" si="30"/>
        <v>17.055559514961466</v>
      </c>
    </row>
    <row r="1939" spans="1:8">
      <c r="A1939" s="58">
        <v>400940741864</v>
      </c>
      <c r="B1939" s="59" t="s">
        <v>5606</v>
      </c>
      <c r="C1939" s="60" t="s">
        <v>5607</v>
      </c>
      <c r="D1939" s="60" t="s">
        <v>3594</v>
      </c>
      <c r="E1939" s="60" t="s">
        <v>1061</v>
      </c>
      <c r="F1939" s="59" t="s">
        <v>451</v>
      </c>
      <c r="G1939" s="61">
        <v>83759</v>
      </c>
      <c r="H1939" s="123">
        <f t="shared" si="30"/>
        <v>17.055559514961466</v>
      </c>
    </row>
    <row r="1940" spans="1:8">
      <c r="A1940" s="58">
        <v>400970120171</v>
      </c>
      <c r="B1940" s="59" t="s">
        <v>5608</v>
      </c>
      <c r="C1940" s="60" t="s">
        <v>4219</v>
      </c>
      <c r="D1940" s="60" t="s">
        <v>4220</v>
      </c>
      <c r="E1940" s="60" t="s">
        <v>726</v>
      </c>
      <c r="F1940" s="59" t="s">
        <v>451</v>
      </c>
      <c r="G1940" s="61">
        <v>83759</v>
      </c>
      <c r="H1940" s="123">
        <f t="shared" si="30"/>
        <v>17.055559514961466</v>
      </c>
    </row>
    <row r="1941" spans="1:8">
      <c r="A1941" s="58">
        <v>400971221796</v>
      </c>
      <c r="B1941" s="59" t="s">
        <v>5609</v>
      </c>
      <c r="C1941" s="60" t="s">
        <v>5610</v>
      </c>
      <c r="D1941" s="60" t="s">
        <v>5611</v>
      </c>
      <c r="E1941" s="60" t="s">
        <v>726</v>
      </c>
      <c r="F1941" s="59" t="s">
        <v>451</v>
      </c>
      <c r="G1941" s="61">
        <v>83759</v>
      </c>
      <c r="H1941" s="123">
        <f t="shared" si="30"/>
        <v>17.055559514961466</v>
      </c>
    </row>
    <row r="1942" spans="1:8">
      <c r="A1942" s="58">
        <v>400980920796</v>
      </c>
      <c r="B1942" s="59" t="s">
        <v>5612</v>
      </c>
      <c r="C1942" s="60" t="s">
        <v>5613</v>
      </c>
      <c r="D1942" s="60" t="s">
        <v>5614</v>
      </c>
      <c r="E1942" s="60" t="s">
        <v>726</v>
      </c>
      <c r="F1942" s="59" t="s">
        <v>451</v>
      </c>
      <c r="G1942" s="61">
        <v>83759</v>
      </c>
      <c r="H1942" s="123">
        <f t="shared" si="30"/>
        <v>17.055559514961466</v>
      </c>
    </row>
    <row r="1943" spans="1:8">
      <c r="A1943" s="58">
        <v>400981020012</v>
      </c>
      <c r="B1943" s="59" t="s">
        <v>5615</v>
      </c>
      <c r="C1943" s="60" t="s">
        <v>5616</v>
      </c>
      <c r="D1943" s="60" t="s">
        <v>5614</v>
      </c>
      <c r="E1943" s="60" t="s">
        <v>726</v>
      </c>
      <c r="F1943" s="59" t="s">
        <v>451</v>
      </c>
      <c r="G1943" s="61">
        <v>83759</v>
      </c>
      <c r="H1943" s="123">
        <f t="shared" si="30"/>
        <v>17.055559514961466</v>
      </c>
    </row>
    <row r="1944" spans="1:8">
      <c r="A1944" s="58">
        <v>398890200358</v>
      </c>
      <c r="B1944" s="59" t="s">
        <v>5617</v>
      </c>
      <c r="C1944" s="60" t="s">
        <v>5618</v>
      </c>
      <c r="D1944" s="60" t="s">
        <v>5619</v>
      </c>
      <c r="E1944" s="60" t="s">
        <v>753</v>
      </c>
      <c r="F1944" s="59" t="s">
        <v>487</v>
      </c>
      <c r="G1944" s="61">
        <v>79733</v>
      </c>
      <c r="H1944" s="123">
        <f t="shared" si="30"/>
        <v>16.235758865392643</v>
      </c>
    </row>
    <row r="1945" spans="1:8">
      <c r="A1945" s="58">
        <v>393031110370</v>
      </c>
      <c r="B1945" s="59" t="s">
        <v>5620</v>
      </c>
      <c r="C1945" s="60" t="s">
        <v>5621</v>
      </c>
      <c r="D1945" s="60" t="s">
        <v>5622</v>
      </c>
      <c r="E1945" s="60" t="s">
        <v>5623</v>
      </c>
      <c r="F1945" s="59" t="s">
        <v>451</v>
      </c>
      <c r="G1945" s="61">
        <v>79278</v>
      </c>
      <c r="H1945" s="123">
        <f t="shared" si="30"/>
        <v>16.143108767142813</v>
      </c>
    </row>
    <row r="1946" spans="1:8">
      <c r="A1946" s="58">
        <v>371030500812</v>
      </c>
      <c r="B1946" s="59" t="s">
        <v>5624</v>
      </c>
      <c r="C1946" s="60" t="s">
        <v>5625</v>
      </c>
      <c r="D1946" s="60" t="s">
        <v>5626</v>
      </c>
      <c r="E1946" s="60" t="s">
        <v>1439</v>
      </c>
      <c r="F1946" s="59" t="s">
        <v>451</v>
      </c>
      <c r="G1946" s="61">
        <v>78858</v>
      </c>
      <c r="H1946" s="123">
        <f t="shared" si="30"/>
        <v>16.057585599527588</v>
      </c>
    </row>
    <row r="1947" spans="1:8">
      <c r="A1947" s="58">
        <v>371981001727</v>
      </c>
      <c r="B1947" s="59" t="s">
        <v>5627</v>
      </c>
      <c r="C1947" s="60" t="s">
        <v>5628</v>
      </c>
      <c r="D1947" s="60" t="s">
        <v>5629</v>
      </c>
      <c r="E1947" s="60" t="s">
        <v>1439</v>
      </c>
      <c r="F1947" s="59" t="s">
        <v>451</v>
      </c>
      <c r="G1947" s="61">
        <v>78858</v>
      </c>
      <c r="H1947" s="123">
        <f t="shared" si="30"/>
        <v>16.057585599527588</v>
      </c>
    </row>
    <row r="1948" spans="1:8">
      <c r="A1948" s="58">
        <v>390821100201</v>
      </c>
      <c r="B1948" s="59" t="s">
        <v>5630</v>
      </c>
      <c r="C1948" s="60" t="s">
        <v>5631</v>
      </c>
      <c r="D1948" s="60" t="s">
        <v>5632</v>
      </c>
      <c r="E1948" s="60" t="s">
        <v>1542</v>
      </c>
      <c r="F1948" s="59" t="s">
        <v>451</v>
      </c>
      <c r="G1948" s="61">
        <v>78858</v>
      </c>
      <c r="H1948" s="123">
        <f t="shared" si="30"/>
        <v>16.057585599527588</v>
      </c>
    </row>
    <row r="1949" spans="1:8">
      <c r="A1949" s="58">
        <v>391101100170</v>
      </c>
      <c r="B1949" s="59" t="s">
        <v>5633</v>
      </c>
      <c r="C1949" s="60" t="s">
        <v>5634</v>
      </c>
      <c r="D1949" s="60" t="s">
        <v>5635</v>
      </c>
      <c r="E1949" s="60" t="s">
        <v>994</v>
      </c>
      <c r="F1949" s="59" t="s">
        <v>451</v>
      </c>
      <c r="G1949" s="61">
        <v>78857</v>
      </c>
      <c r="H1949" s="123">
        <f t="shared" si="30"/>
        <v>16.057381972938028</v>
      </c>
    </row>
    <row r="1950" spans="1:8">
      <c r="A1950" s="58">
        <v>396761202201</v>
      </c>
      <c r="B1950" s="59" t="s">
        <v>284</v>
      </c>
      <c r="C1950" s="60" t="s">
        <v>4814</v>
      </c>
      <c r="D1950" s="60" t="s">
        <v>5636</v>
      </c>
      <c r="E1950" s="60" t="s">
        <v>450</v>
      </c>
      <c r="F1950" s="59" t="s">
        <v>487</v>
      </c>
      <c r="G1950" s="61">
        <v>78857</v>
      </c>
      <c r="H1950" s="123">
        <f t="shared" si="30"/>
        <v>16.057381972938028</v>
      </c>
    </row>
    <row r="1951" spans="1:8">
      <c r="A1951" s="58">
        <v>400841001239</v>
      </c>
      <c r="B1951" s="59" t="s">
        <v>5637</v>
      </c>
      <c r="C1951" s="60" t="s">
        <v>5638</v>
      </c>
      <c r="D1951" s="60" t="s">
        <v>5639</v>
      </c>
      <c r="E1951" s="60" t="s">
        <v>726</v>
      </c>
      <c r="F1951" s="59" t="s">
        <v>451</v>
      </c>
      <c r="G1951" s="61">
        <v>78857</v>
      </c>
      <c r="H1951" s="123">
        <f t="shared" si="30"/>
        <v>16.057381972938028</v>
      </c>
    </row>
    <row r="1952" spans="1:8">
      <c r="A1952" s="58">
        <v>400000200610</v>
      </c>
      <c r="B1952" s="59" t="s">
        <v>5640</v>
      </c>
      <c r="C1952" s="60" t="s">
        <v>5641</v>
      </c>
      <c r="D1952" s="60" t="s">
        <v>5642</v>
      </c>
      <c r="E1952" s="60" t="s">
        <v>726</v>
      </c>
      <c r="F1952" s="59" t="s">
        <v>451</v>
      </c>
      <c r="G1952" s="61">
        <v>77789</v>
      </c>
      <c r="H1952" s="123">
        <f t="shared" si="30"/>
        <v>15.839908775287878</v>
      </c>
    </row>
    <row r="1953" spans="1:8">
      <c r="A1953" s="58">
        <v>395170900256</v>
      </c>
      <c r="B1953" s="59" t="s">
        <v>5643</v>
      </c>
      <c r="C1953" s="60" t="s">
        <v>4493</v>
      </c>
      <c r="D1953" s="60" t="s">
        <v>5644</v>
      </c>
      <c r="E1953" s="60" t="s">
        <v>738</v>
      </c>
      <c r="F1953" s="59" t="s">
        <v>451</v>
      </c>
      <c r="G1953" s="61">
        <v>76406</v>
      </c>
      <c r="H1953" s="123">
        <f t="shared" si="30"/>
        <v>15.558293201926308</v>
      </c>
    </row>
    <row r="1954" spans="1:8">
      <c r="A1954" s="58">
        <v>395161000358</v>
      </c>
      <c r="B1954" s="59" t="s">
        <v>5645</v>
      </c>
      <c r="C1954" s="60" t="s">
        <v>5097</v>
      </c>
      <c r="D1954" s="60" t="s">
        <v>5646</v>
      </c>
      <c r="E1954" s="60" t="s">
        <v>738</v>
      </c>
      <c r="F1954" s="59" t="s">
        <v>451</v>
      </c>
      <c r="G1954" s="61">
        <v>75956</v>
      </c>
      <c r="H1954" s="123">
        <f t="shared" si="30"/>
        <v>15.466661236624279</v>
      </c>
    </row>
    <row r="1955" spans="1:8">
      <c r="A1955" s="58">
        <v>371891214292</v>
      </c>
      <c r="B1955" s="59" t="s">
        <v>5647</v>
      </c>
      <c r="C1955" s="60" t="s">
        <v>5648</v>
      </c>
      <c r="D1955" s="60" t="s">
        <v>5649</v>
      </c>
      <c r="E1955" s="60" t="s">
        <v>3111</v>
      </c>
      <c r="F1955" s="59" t="s">
        <v>451</v>
      </c>
      <c r="G1955" s="61">
        <v>75270</v>
      </c>
      <c r="H1955" s="123">
        <f t="shared" si="30"/>
        <v>15.326973396186075</v>
      </c>
    </row>
    <row r="1956" spans="1:8">
      <c r="A1956" s="58">
        <v>389150700188</v>
      </c>
      <c r="B1956" s="59" t="s">
        <v>5650</v>
      </c>
      <c r="C1956" s="60" t="s">
        <v>5651</v>
      </c>
      <c r="D1956" s="60" t="s">
        <v>5652</v>
      </c>
      <c r="E1956" s="60" t="s">
        <v>825</v>
      </c>
      <c r="F1956" s="59" t="s">
        <v>451</v>
      </c>
      <c r="G1956" s="61">
        <v>74832</v>
      </c>
      <c r="H1956" s="123">
        <f t="shared" si="30"/>
        <v>15.237784949958765</v>
      </c>
    </row>
    <row r="1957" spans="1:8">
      <c r="A1957" s="58">
        <v>371091100647</v>
      </c>
      <c r="B1957" s="59" t="s">
        <v>5653</v>
      </c>
      <c r="C1957" s="60" t="s">
        <v>5654</v>
      </c>
      <c r="D1957" s="60" t="s">
        <v>5655</v>
      </c>
      <c r="E1957" s="60" t="s">
        <v>3111</v>
      </c>
      <c r="F1957" s="59" t="s">
        <v>451</v>
      </c>
      <c r="G1957" s="61">
        <v>74394</v>
      </c>
      <c r="H1957" s="123">
        <f t="shared" si="30"/>
        <v>15.148596503731458</v>
      </c>
    </row>
    <row r="1958" spans="1:8">
      <c r="A1958" s="58">
        <v>395100400043</v>
      </c>
      <c r="B1958" s="59" t="s">
        <v>5656</v>
      </c>
      <c r="C1958" s="60" t="s">
        <v>5657</v>
      </c>
      <c r="D1958" s="60" t="s">
        <v>5658</v>
      </c>
      <c r="E1958" s="60" t="s">
        <v>738</v>
      </c>
      <c r="F1958" s="59" t="s">
        <v>451</v>
      </c>
      <c r="G1958" s="61">
        <v>74394</v>
      </c>
      <c r="H1958" s="123">
        <f t="shared" si="30"/>
        <v>15.148596503731458</v>
      </c>
    </row>
    <row r="1959" spans="1:8">
      <c r="A1959" s="58">
        <v>395110301418</v>
      </c>
      <c r="B1959" s="59" t="s">
        <v>5659</v>
      </c>
      <c r="C1959" s="60" t="s">
        <v>5660</v>
      </c>
      <c r="D1959" s="60" t="s">
        <v>5661</v>
      </c>
      <c r="E1959" s="60" t="s">
        <v>738</v>
      </c>
      <c r="F1959" s="59" t="s">
        <v>451</v>
      </c>
      <c r="G1959" s="61">
        <v>74394</v>
      </c>
      <c r="H1959" s="123">
        <f t="shared" si="30"/>
        <v>15.148596503731458</v>
      </c>
    </row>
    <row r="1960" spans="1:8">
      <c r="A1960" s="58">
        <v>395170101191</v>
      </c>
      <c r="B1960" s="59" t="s">
        <v>5662</v>
      </c>
      <c r="C1960" s="60" t="s">
        <v>5663</v>
      </c>
      <c r="D1960" s="60" t="s">
        <v>5664</v>
      </c>
      <c r="E1960" s="60" t="s">
        <v>738</v>
      </c>
      <c r="F1960" s="59" t="s">
        <v>451</v>
      </c>
      <c r="G1960" s="61">
        <v>74175</v>
      </c>
      <c r="H1960" s="123">
        <f t="shared" si="30"/>
        <v>15.104002280617804</v>
      </c>
    </row>
    <row r="1961" spans="1:8">
      <c r="A1961" s="58">
        <v>395170401641</v>
      </c>
      <c r="B1961" s="59" t="s">
        <v>5665</v>
      </c>
      <c r="C1961" s="60" t="s">
        <v>5666</v>
      </c>
      <c r="D1961" s="60" t="s">
        <v>5667</v>
      </c>
      <c r="E1961" s="60" t="s">
        <v>753</v>
      </c>
      <c r="F1961" s="59" t="s">
        <v>487</v>
      </c>
      <c r="G1961" s="61">
        <v>74175</v>
      </c>
      <c r="H1961" s="123">
        <f t="shared" si="30"/>
        <v>15.104002280617804</v>
      </c>
    </row>
    <row r="1962" spans="1:8">
      <c r="A1962" s="58">
        <v>370850102343</v>
      </c>
      <c r="B1962" s="59" t="s">
        <v>5668</v>
      </c>
      <c r="C1962" s="60" t="s">
        <v>5669</v>
      </c>
      <c r="D1962" s="60" t="s">
        <v>5670</v>
      </c>
      <c r="E1962" s="60" t="s">
        <v>1419</v>
      </c>
      <c r="F1962" s="59" t="s">
        <v>451</v>
      </c>
      <c r="G1962" s="61">
        <v>73956</v>
      </c>
      <c r="H1962" s="123">
        <f t="shared" si="30"/>
        <v>15.05940805750415</v>
      </c>
    </row>
    <row r="1963" spans="1:8">
      <c r="A1963" s="58">
        <v>370980409505</v>
      </c>
      <c r="B1963" s="59" t="s">
        <v>5671</v>
      </c>
      <c r="C1963" s="60" t="s">
        <v>5672</v>
      </c>
      <c r="D1963" s="60" t="s">
        <v>5673</v>
      </c>
      <c r="E1963" s="60" t="s">
        <v>1419</v>
      </c>
      <c r="F1963" s="59" t="s">
        <v>451</v>
      </c>
      <c r="G1963" s="61">
        <v>73956</v>
      </c>
      <c r="H1963" s="123">
        <f t="shared" si="30"/>
        <v>15.05940805750415</v>
      </c>
    </row>
    <row r="1964" spans="1:8">
      <c r="A1964" s="58">
        <v>371020201175</v>
      </c>
      <c r="B1964" s="59" t="s">
        <v>5674</v>
      </c>
      <c r="C1964" s="60" t="s">
        <v>5675</v>
      </c>
      <c r="D1964" s="60" t="s">
        <v>4919</v>
      </c>
      <c r="E1964" s="60" t="s">
        <v>2184</v>
      </c>
      <c r="F1964" s="59" t="s">
        <v>451</v>
      </c>
      <c r="G1964" s="61">
        <v>73956</v>
      </c>
      <c r="H1964" s="123">
        <f t="shared" si="30"/>
        <v>15.05940805750415</v>
      </c>
    </row>
    <row r="1965" spans="1:8">
      <c r="A1965" s="58">
        <v>371050500321</v>
      </c>
      <c r="B1965" s="59" t="s">
        <v>5676</v>
      </c>
      <c r="C1965" s="60" t="s">
        <v>5677</v>
      </c>
      <c r="D1965" s="60" t="s">
        <v>5678</v>
      </c>
      <c r="E1965" s="60" t="s">
        <v>4166</v>
      </c>
      <c r="F1965" s="59" t="s">
        <v>451</v>
      </c>
      <c r="G1965" s="61">
        <v>73956</v>
      </c>
      <c r="H1965" s="123">
        <f t="shared" si="30"/>
        <v>15.05940805750415</v>
      </c>
    </row>
    <row r="1966" spans="1:8">
      <c r="A1966" s="58">
        <v>371131001779</v>
      </c>
      <c r="B1966" s="59" t="s">
        <v>5679</v>
      </c>
      <c r="C1966" s="60" t="s">
        <v>5680</v>
      </c>
      <c r="D1966" s="60" t="s">
        <v>5681</v>
      </c>
      <c r="E1966" s="60" t="s">
        <v>1684</v>
      </c>
      <c r="F1966" s="59" t="s">
        <v>451</v>
      </c>
      <c r="G1966" s="61">
        <v>73956</v>
      </c>
      <c r="H1966" s="123">
        <f t="shared" si="30"/>
        <v>15.05940805750415</v>
      </c>
    </row>
    <row r="1967" spans="1:8">
      <c r="A1967" s="58">
        <v>371131100327</v>
      </c>
      <c r="B1967" s="59" t="s">
        <v>5682</v>
      </c>
      <c r="C1967" s="60" t="s">
        <v>5683</v>
      </c>
      <c r="D1967" s="60" t="s">
        <v>5684</v>
      </c>
      <c r="E1967" s="60" t="s">
        <v>1684</v>
      </c>
      <c r="F1967" s="59" t="s">
        <v>451</v>
      </c>
      <c r="G1967" s="61">
        <v>73956</v>
      </c>
      <c r="H1967" s="123">
        <f t="shared" si="30"/>
        <v>15.05940805750415</v>
      </c>
    </row>
    <row r="1968" spans="1:8">
      <c r="A1968" s="58">
        <v>371160301765</v>
      </c>
      <c r="B1968" s="59" t="s">
        <v>5685</v>
      </c>
      <c r="C1968" s="60" t="s">
        <v>5686</v>
      </c>
      <c r="D1968" s="60" t="s">
        <v>5687</v>
      </c>
      <c r="E1968" s="60" t="s">
        <v>1684</v>
      </c>
      <c r="F1968" s="59" t="s">
        <v>451</v>
      </c>
      <c r="G1968" s="61">
        <v>73956</v>
      </c>
      <c r="H1968" s="123">
        <f t="shared" si="30"/>
        <v>15.05940805750415</v>
      </c>
    </row>
    <row r="1969" spans="1:8">
      <c r="A1969" s="58">
        <v>371161000831</v>
      </c>
      <c r="B1969" s="59" t="s">
        <v>5688</v>
      </c>
      <c r="C1969" s="60" t="s">
        <v>5689</v>
      </c>
      <c r="D1969" s="60" t="s">
        <v>5690</v>
      </c>
      <c r="E1969" s="60" t="s">
        <v>2210</v>
      </c>
      <c r="F1969" s="59" t="s">
        <v>451</v>
      </c>
      <c r="G1969" s="61">
        <v>73956</v>
      </c>
      <c r="H1969" s="123">
        <f t="shared" si="30"/>
        <v>15.05940805750415</v>
      </c>
    </row>
    <row r="1970" spans="1:8">
      <c r="A1970" s="58">
        <v>371200103716</v>
      </c>
      <c r="B1970" s="59" t="s">
        <v>5691</v>
      </c>
      <c r="C1970" s="60" t="s">
        <v>5692</v>
      </c>
      <c r="D1970" s="60" t="s">
        <v>5693</v>
      </c>
      <c r="E1970" s="60" t="s">
        <v>2210</v>
      </c>
      <c r="F1970" s="59" t="s">
        <v>451</v>
      </c>
      <c r="G1970" s="61">
        <v>73956</v>
      </c>
      <c r="H1970" s="123">
        <f t="shared" si="30"/>
        <v>15.05940805750415</v>
      </c>
    </row>
    <row r="1971" spans="1:8">
      <c r="A1971" s="58">
        <v>371850204070</v>
      </c>
      <c r="B1971" s="59" t="s">
        <v>5694</v>
      </c>
      <c r="C1971" s="60" t="s">
        <v>5695</v>
      </c>
      <c r="D1971" s="60" t="s">
        <v>5696</v>
      </c>
      <c r="E1971" s="60" t="s">
        <v>2184</v>
      </c>
      <c r="F1971" s="59" t="s">
        <v>451</v>
      </c>
      <c r="G1971" s="61">
        <v>73956</v>
      </c>
      <c r="H1971" s="123">
        <f t="shared" si="30"/>
        <v>15.05940805750415</v>
      </c>
    </row>
    <row r="1972" spans="1:8">
      <c r="A1972" s="58">
        <v>371940900318</v>
      </c>
      <c r="B1972" s="59" t="s">
        <v>5697</v>
      </c>
      <c r="C1972" s="60" t="s">
        <v>5698</v>
      </c>
      <c r="D1972" s="60" t="s">
        <v>5699</v>
      </c>
      <c r="E1972" s="60" t="s">
        <v>2210</v>
      </c>
      <c r="F1972" s="59" t="s">
        <v>451</v>
      </c>
      <c r="G1972" s="61">
        <v>73956</v>
      </c>
      <c r="H1972" s="123">
        <f t="shared" si="30"/>
        <v>15.05940805750415</v>
      </c>
    </row>
    <row r="1973" spans="1:8">
      <c r="A1973" s="58">
        <v>371960400826</v>
      </c>
      <c r="B1973" s="59" t="s">
        <v>5700</v>
      </c>
      <c r="C1973" s="60" t="s">
        <v>5701</v>
      </c>
      <c r="D1973" s="60" t="s">
        <v>5702</v>
      </c>
      <c r="E1973" s="60" t="s">
        <v>1439</v>
      </c>
      <c r="F1973" s="59" t="s">
        <v>451</v>
      </c>
      <c r="G1973" s="61">
        <v>73956</v>
      </c>
      <c r="H1973" s="123">
        <f t="shared" si="30"/>
        <v>15.05940805750415</v>
      </c>
    </row>
    <row r="1974" spans="1:8">
      <c r="A1974" s="58">
        <v>371971001087</v>
      </c>
      <c r="B1974" s="59" t="s">
        <v>5703</v>
      </c>
      <c r="C1974" s="60" t="s">
        <v>5704</v>
      </c>
      <c r="D1974" s="60" t="s">
        <v>5705</v>
      </c>
      <c r="E1974" s="60" t="s">
        <v>1439</v>
      </c>
      <c r="F1974" s="59" t="s">
        <v>451</v>
      </c>
      <c r="G1974" s="61">
        <v>73956</v>
      </c>
      <c r="H1974" s="123">
        <f t="shared" si="30"/>
        <v>15.05940805750415</v>
      </c>
    </row>
    <row r="1975" spans="1:8">
      <c r="A1975" s="58">
        <v>372090401127</v>
      </c>
      <c r="B1975" s="59" t="s">
        <v>5706</v>
      </c>
      <c r="C1975" s="60" t="s">
        <v>5707</v>
      </c>
      <c r="D1975" s="60" t="s">
        <v>5708</v>
      </c>
      <c r="E1975" s="60" t="s">
        <v>3024</v>
      </c>
      <c r="F1975" s="59" t="s">
        <v>451</v>
      </c>
      <c r="G1975" s="61">
        <v>73956</v>
      </c>
      <c r="H1975" s="123">
        <f t="shared" si="30"/>
        <v>15.05940805750415</v>
      </c>
    </row>
    <row r="1976" spans="1:8">
      <c r="A1976" s="58">
        <v>372190301464</v>
      </c>
      <c r="B1976" s="59" t="s">
        <v>5709</v>
      </c>
      <c r="C1976" s="60" t="s">
        <v>5710</v>
      </c>
      <c r="D1976" s="60" t="s">
        <v>5711</v>
      </c>
      <c r="E1976" s="60" t="s">
        <v>3604</v>
      </c>
      <c r="F1976" s="59" t="s">
        <v>451</v>
      </c>
      <c r="G1976" s="61">
        <v>73956</v>
      </c>
      <c r="H1976" s="123">
        <f t="shared" si="30"/>
        <v>15.05940805750415</v>
      </c>
    </row>
    <row r="1977" spans="1:8">
      <c r="A1977" s="58">
        <v>372951000242</v>
      </c>
      <c r="B1977" s="59" t="s">
        <v>5712</v>
      </c>
      <c r="C1977" s="60" t="s">
        <v>5713</v>
      </c>
      <c r="D1977" s="60" t="s">
        <v>5714</v>
      </c>
      <c r="E1977" s="60" t="s">
        <v>3604</v>
      </c>
      <c r="F1977" s="59" t="s">
        <v>451</v>
      </c>
      <c r="G1977" s="61">
        <v>73956</v>
      </c>
      <c r="H1977" s="123">
        <f t="shared" si="30"/>
        <v>15.05940805750415</v>
      </c>
    </row>
    <row r="1978" spans="1:8">
      <c r="A1978" s="58">
        <v>373980908284</v>
      </c>
      <c r="B1978" s="59" t="s">
        <v>5715</v>
      </c>
      <c r="C1978" s="60" t="s">
        <v>5716</v>
      </c>
      <c r="D1978" s="60" t="s">
        <v>5717</v>
      </c>
      <c r="E1978" s="60" t="s">
        <v>5409</v>
      </c>
      <c r="F1978" s="59" t="s">
        <v>451</v>
      </c>
      <c r="G1978" s="61">
        <v>73956</v>
      </c>
      <c r="H1978" s="123">
        <f t="shared" si="30"/>
        <v>15.05940805750415</v>
      </c>
    </row>
    <row r="1979" spans="1:8">
      <c r="A1979" s="58">
        <v>385140200360</v>
      </c>
      <c r="B1979" s="59" t="s">
        <v>5718</v>
      </c>
      <c r="C1979" s="60" t="s">
        <v>4894</v>
      </c>
      <c r="D1979" s="60" t="s">
        <v>4895</v>
      </c>
      <c r="E1979" s="60" t="s">
        <v>1290</v>
      </c>
      <c r="F1979" s="59" t="s">
        <v>451</v>
      </c>
      <c r="G1979" s="61">
        <v>73956</v>
      </c>
      <c r="H1979" s="123">
        <f t="shared" si="30"/>
        <v>15.05940805750415</v>
      </c>
    </row>
    <row r="1980" spans="1:8">
      <c r="A1980" s="58">
        <v>389100700233</v>
      </c>
      <c r="B1980" s="59" t="s">
        <v>5719</v>
      </c>
      <c r="C1980" s="60" t="s">
        <v>5720</v>
      </c>
      <c r="D1980" s="60" t="s">
        <v>5721</v>
      </c>
      <c r="E1980" s="60" t="s">
        <v>5722</v>
      </c>
      <c r="F1980" s="59" t="s">
        <v>451</v>
      </c>
      <c r="G1980" s="61">
        <v>73956</v>
      </c>
      <c r="H1980" s="123">
        <f t="shared" si="30"/>
        <v>15.05940805750415</v>
      </c>
    </row>
    <row r="1981" spans="1:8">
      <c r="A1981" s="58">
        <v>390041011206</v>
      </c>
      <c r="B1981" s="59" t="s">
        <v>5723</v>
      </c>
      <c r="C1981" s="60" t="s">
        <v>3483</v>
      </c>
      <c r="D1981" s="60" t="s">
        <v>5724</v>
      </c>
      <c r="E1981" s="60" t="s">
        <v>1225</v>
      </c>
      <c r="F1981" s="59" t="s">
        <v>451</v>
      </c>
      <c r="G1981" s="61">
        <v>73956</v>
      </c>
      <c r="H1981" s="123">
        <f t="shared" si="30"/>
        <v>15.05940805750415</v>
      </c>
    </row>
    <row r="1982" spans="1:8">
      <c r="A1982" s="58">
        <v>390090900466</v>
      </c>
      <c r="B1982" s="59" t="s">
        <v>5725</v>
      </c>
      <c r="C1982" s="60" t="s">
        <v>5726</v>
      </c>
      <c r="D1982" s="60" t="s">
        <v>5727</v>
      </c>
      <c r="E1982" s="60" t="s">
        <v>1542</v>
      </c>
      <c r="F1982" s="59" t="s">
        <v>487</v>
      </c>
      <c r="G1982" s="61">
        <v>73956</v>
      </c>
      <c r="H1982" s="123">
        <f t="shared" si="30"/>
        <v>15.05940805750415</v>
      </c>
    </row>
    <row r="1983" spans="1:8">
      <c r="A1983" s="58">
        <v>390130200772</v>
      </c>
      <c r="B1983" s="59" t="s">
        <v>5728</v>
      </c>
      <c r="C1983" s="60" t="s">
        <v>3796</v>
      </c>
      <c r="D1983" s="60" t="s">
        <v>5729</v>
      </c>
      <c r="E1983" s="60" t="s">
        <v>1065</v>
      </c>
      <c r="F1983" s="59" t="s">
        <v>487</v>
      </c>
      <c r="G1983" s="61">
        <v>73956</v>
      </c>
      <c r="H1983" s="123">
        <f t="shared" si="30"/>
        <v>15.05940805750415</v>
      </c>
    </row>
    <row r="1984" spans="1:8">
      <c r="A1984" s="58">
        <v>390160400385</v>
      </c>
      <c r="B1984" s="59" t="s">
        <v>5730</v>
      </c>
      <c r="C1984" s="60" t="s">
        <v>2512</v>
      </c>
      <c r="D1984" s="60" t="s">
        <v>5731</v>
      </c>
      <c r="E1984" s="60" t="s">
        <v>1225</v>
      </c>
      <c r="F1984" s="59" t="s">
        <v>487</v>
      </c>
      <c r="G1984" s="61">
        <v>73956</v>
      </c>
      <c r="H1984" s="123">
        <f t="shared" si="30"/>
        <v>15.05940805750415</v>
      </c>
    </row>
    <row r="1985" spans="1:8">
      <c r="A1985" s="58">
        <v>390161000160</v>
      </c>
      <c r="B1985" s="59" t="s">
        <v>5732</v>
      </c>
      <c r="C1985" s="60" t="s">
        <v>5733</v>
      </c>
      <c r="D1985" s="60" t="s">
        <v>5734</v>
      </c>
      <c r="E1985" s="60" t="s">
        <v>1542</v>
      </c>
      <c r="F1985" s="59" t="s">
        <v>451</v>
      </c>
      <c r="G1985" s="61">
        <v>73956</v>
      </c>
      <c r="H1985" s="123">
        <f t="shared" si="30"/>
        <v>15.05940805750415</v>
      </c>
    </row>
    <row r="1986" spans="1:8">
      <c r="A1986" s="58">
        <v>390170900050</v>
      </c>
      <c r="B1986" s="59" t="s">
        <v>5735</v>
      </c>
      <c r="C1986" s="60" t="s">
        <v>3135</v>
      </c>
      <c r="D1986" s="60" t="s">
        <v>5736</v>
      </c>
      <c r="E1986" s="60" t="s">
        <v>2826</v>
      </c>
      <c r="F1986" s="59" t="s">
        <v>487</v>
      </c>
      <c r="G1986" s="61">
        <v>73956</v>
      </c>
      <c r="H1986" s="123">
        <f t="shared" ref="H1986:H2049" si="31">G1986/4910.95</f>
        <v>15.05940805750415</v>
      </c>
    </row>
    <row r="1987" spans="1:8">
      <c r="A1987" s="58">
        <v>390171000991</v>
      </c>
      <c r="B1987" s="59" t="s">
        <v>5737</v>
      </c>
      <c r="C1987" s="60" t="s">
        <v>5738</v>
      </c>
      <c r="D1987" s="60" t="s">
        <v>5739</v>
      </c>
      <c r="E1987" s="60" t="s">
        <v>1225</v>
      </c>
      <c r="F1987" s="59" t="s">
        <v>451</v>
      </c>
      <c r="G1987" s="61">
        <v>73956</v>
      </c>
      <c r="H1987" s="123">
        <f t="shared" si="31"/>
        <v>15.05940805750415</v>
      </c>
    </row>
    <row r="1988" spans="1:8">
      <c r="A1988" s="58">
        <v>390181000646</v>
      </c>
      <c r="B1988" s="59" t="s">
        <v>5740</v>
      </c>
      <c r="C1988" s="60" t="s">
        <v>5741</v>
      </c>
      <c r="D1988" s="60" t="s">
        <v>5742</v>
      </c>
      <c r="E1988" s="60" t="s">
        <v>1542</v>
      </c>
      <c r="F1988" s="59" t="s">
        <v>487</v>
      </c>
      <c r="G1988" s="61">
        <v>73956</v>
      </c>
      <c r="H1988" s="123">
        <f t="shared" si="31"/>
        <v>15.05940805750415</v>
      </c>
    </row>
    <row r="1989" spans="1:8">
      <c r="A1989" s="58">
        <v>390770400034</v>
      </c>
      <c r="B1989" s="59" t="s">
        <v>5743</v>
      </c>
      <c r="C1989" s="60" t="s">
        <v>5744</v>
      </c>
      <c r="D1989" s="60" t="s">
        <v>5745</v>
      </c>
      <c r="E1989" s="60" t="s">
        <v>1065</v>
      </c>
      <c r="F1989" s="59" t="s">
        <v>451</v>
      </c>
      <c r="G1989" s="61">
        <v>73956</v>
      </c>
      <c r="H1989" s="123">
        <f t="shared" si="31"/>
        <v>15.05940805750415</v>
      </c>
    </row>
    <row r="1990" spans="1:8">
      <c r="A1990" s="58">
        <v>390800101282</v>
      </c>
      <c r="B1990" s="59" t="s">
        <v>5746</v>
      </c>
      <c r="C1990" s="60" t="s">
        <v>3489</v>
      </c>
      <c r="D1990" s="60" t="s">
        <v>3130</v>
      </c>
      <c r="E1990" s="60" t="s">
        <v>1542</v>
      </c>
      <c r="F1990" s="59" t="s">
        <v>451</v>
      </c>
      <c r="G1990" s="61">
        <v>73956</v>
      </c>
      <c r="H1990" s="123">
        <f t="shared" si="31"/>
        <v>15.05940805750415</v>
      </c>
    </row>
    <row r="1991" spans="1:8">
      <c r="A1991" s="58">
        <v>390811000232</v>
      </c>
      <c r="B1991" s="59" t="s">
        <v>5747</v>
      </c>
      <c r="C1991" s="60" t="s">
        <v>5748</v>
      </c>
      <c r="D1991" s="60" t="s">
        <v>5749</v>
      </c>
      <c r="E1991" s="60" t="s">
        <v>1535</v>
      </c>
      <c r="F1991" s="59" t="s">
        <v>451</v>
      </c>
      <c r="G1991" s="61">
        <v>73956</v>
      </c>
      <c r="H1991" s="123">
        <f t="shared" si="31"/>
        <v>15.05940805750415</v>
      </c>
    </row>
    <row r="1992" spans="1:8">
      <c r="A1992" s="58">
        <v>390831000239</v>
      </c>
      <c r="B1992" s="59" t="s">
        <v>5750</v>
      </c>
      <c r="C1992" s="60" t="s">
        <v>3598</v>
      </c>
      <c r="D1992" s="60" t="s">
        <v>3414</v>
      </c>
      <c r="E1992" s="60" t="s">
        <v>1542</v>
      </c>
      <c r="F1992" s="59" t="s">
        <v>451</v>
      </c>
      <c r="G1992" s="61">
        <v>73956</v>
      </c>
      <c r="H1992" s="123">
        <f t="shared" si="31"/>
        <v>15.05940805750415</v>
      </c>
    </row>
    <row r="1993" spans="1:8">
      <c r="A1993" s="58">
        <v>390890800303</v>
      </c>
      <c r="B1993" s="59" t="s">
        <v>5751</v>
      </c>
      <c r="C1993" s="60" t="s">
        <v>5752</v>
      </c>
      <c r="D1993" s="60" t="s">
        <v>5753</v>
      </c>
      <c r="E1993" s="60" t="s">
        <v>883</v>
      </c>
      <c r="F1993" s="59" t="s">
        <v>487</v>
      </c>
      <c r="G1993" s="61">
        <v>73956</v>
      </c>
      <c r="H1993" s="123">
        <f t="shared" si="31"/>
        <v>15.05940805750415</v>
      </c>
    </row>
    <row r="1994" spans="1:8">
      <c r="A1994" s="58">
        <v>390921000271</v>
      </c>
      <c r="B1994" s="59" t="s">
        <v>5754</v>
      </c>
      <c r="C1994" s="60" t="s">
        <v>5755</v>
      </c>
      <c r="D1994" s="60" t="s">
        <v>5756</v>
      </c>
      <c r="E1994" s="60" t="s">
        <v>1065</v>
      </c>
      <c r="F1994" s="59" t="s">
        <v>487</v>
      </c>
      <c r="G1994" s="61">
        <v>73956</v>
      </c>
      <c r="H1994" s="123">
        <f t="shared" si="31"/>
        <v>15.05940805750415</v>
      </c>
    </row>
    <row r="1995" spans="1:8">
      <c r="A1995" s="58">
        <v>390980111213</v>
      </c>
      <c r="B1995" s="59" t="s">
        <v>5757</v>
      </c>
      <c r="C1995" s="60" t="s">
        <v>5758</v>
      </c>
      <c r="D1995" s="60" t="s">
        <v>5759</v>
      </c>
      <c r="E1995" s="60" t="s">
        <v>1542</v>
      </c>
      <c r="F1995" s="59" t="s">
        <v>487</v>
      </c>
      <c r="G1995" s="61">
        <v>73956</v>
      </c>
      <c r="H1995" s="123">
        <f t="shared" si="31"/>
        <v>15.05940805750415</v>
      </c>
    </row>
    <row r="1996" spans="1:8">
      <c r="A1996" s="58">
        <v>390990510591</v>
      </c>
      <c r="B1996" s="59" t="s">
        <v>5760</v>
      </c>
      <c r="C1996" s="60" t="s">
        <v>5761</v>
      </c>
      <c r="D1996" s="60" t="s">
        <v>5762</v>
      </c>
      <c r="E1996" s="60" t="s">
        <v>1542</v>
      </c>
      <c r="F1996" s="59" t="s">
        <v>451</v>
      </c>
      <c r="G1996" s="61">
        <v>73956</v>
      </c>
      <c r="H1996" s="123">
        <f t="shared" si="31"/>
        <v>15.05940805750415</v>
      </c>
    </row>
    <row r="1997" spans="1:8">
      <c r="A1997" s="58">
        <v>391020800126</v>
      </c>
      <c r="B1997" s="59" t="s">
        <v>5763</v>
      </c>
      <c r="C1997" s="60" t="s">
        <v>3151</v>
      </c>
      <c r="D1997" s="60" t="s">
        <v>5764</v>
      </c>
      <c r="E1997" s="60" t="s">
        <v>994</v>
      </c>
      <c r="F1997" s="59" t="s">
        <v>487</v>
      </c>
      <c r="G1997" s="61">
        <v>73956</v>
      </c>
      <c r="H1997" s="123">
        <f t="shared" si="31"/>
        <v>15.05940805750415</v>
      </c>
    </row>
    <row r="1998" spans="1:8">
      <c r="A1998" s="58">
        <v>391140400075</v>
      </c>
      <c r="B1998" s="59" t="s">
        <v>5765</v>
      </c>
      <c r="C1998" s="60" t="s">
        <v>5766</v>
      </c>
      <c r="D1998" s="60" t="s">
        <v>5767</v>
      </c>
      <c r="E1998" s="60" t="s">
        <v>994</v>
      </c>
      <c r="F1998" s="59" t="s">
        <v>487</v>
      </c>
      <c r="G1998" s="61">
        <v>73956</v>
      </c>
      <c r="H1998" s="123">
        <f t="shared" si="31"/>
        <v>15.05940805750415</v>
      </c>
    </row>
    <row r="1999" spans="1:8">
      <c r="A1999" s="58">
        <v>391881100044</v>
      </c>
      <c r="B1999" s="59" t="s">
        <v>5768</v>
      </c>
      <c r="C1999" s="60" t="s">
        <v>5769</v>
      </c>
      <c r="D1999" s="60" t="s">
        <v>5770</v>
      </c>
      <c r="E1999" s="60" t="s">
        <v>994</v>
      </c>
      <c r="F1999" s="59" t="s">
        <v>451</v>
      </c>
      <c r="G1999" s="61">
        <v>73956</v>
      </c>
      <c r="H1999" s="123">
        <f t="shared" si="31"/>
        <v>15.05940805750415</v>
      </c>
    </row>
    <row r="2000" spans="1:8">
      <c r="A2000" s="58">
        <v>391941000362</v>
      </c>
      <c r="B2000" s="59" t="s">
        <v>5771</v>
      </c>
      <c r="C2000" s="60" t="s">
        <v>5772</v>
      </c>
      <c r="D2000" s="60" t="s">
        <v>5773</v>
      </c>
      <c r="E2000" s="60" t="s">
        <v>1535</v>
      </c>
      <c r="F2000" s="59" t="s">
        <v>451</v>
      </c>
      <c r="G2000" s="61">
        <v>73956</v>
      </c>
      <c r="H2000" s="123">
        <f t="shared" si="31"/>
        <v>15.05940805750415</v>
      </c>
    </row>
    <row r="2001" spans="1:8">
      <c r="A2001" s="58">
        <v>392000410255</v>
      </c>
      <c r="B2001" s="59" t="s">
        <v>5774</v>
      </c>
      <c r="C2001" s="60" t="s">
        <v>5775</v>
      </c>
      <c r="D2001" s="60" t="s">
        <v>5776</v>
      </c>
      <c r="E2001" s="60" t="s">
        <v>948</v>
      </c>
      <c r="F2001" s="59" t="s">
        <v>451</v>
      </c>
      <c r="G2001" s="61">
        <v>73956</v>
      </c>
      <c r="H2001" s="123">
        <f t="shared" si="31"/>
        <v>15.05940805750415</v>
      </c>
    </row>
    <row r="2002" spans="1:8">
      <c r="A2002" s="58">
        <v>393081200132</v>
      </c>
      <c r="B2002" s="59" t="s">
        <v>5777</v>
      </c>
      <c r="C2002" s="60" t="s">
        <v>5778</v>
      </c>
      <c r="D2002" s="60" t="s">
        <v>5779</v>
      </c>
      <c r="E2002" s="60" t="s">
        <v>5780</v>
      </c>
      <c r="F2002" s="59" t="s">
        <v>487</v>
      </c>
      <c r="G2002" s="61">
        <v>73956</v>
      </c>
      <c r="H2002" s="123">
        <f t="shared" si="31"/>
        <v>15.05940805750415</v>
      </c>
    </row>
    <row r="2003" spans="1:8">
      <c r="A2003" s="58">
        <v>393110200015</v>
      </c>
      <c r="B2003" s="59" t="s">
        <v>5781</v>
      </c>
      <c r="C2003" s="60" t="s">
        <v>5782</v>
      </c>
      <c r="D2003" s="60" t="s">
        <v>5783</v>
      </c>
      <c r="E2003" s="60" t="s">
        <v>1108</v>
      </c>
      <c r="F2003" s="59" t="s">
        <v>487</v>
      </c>
      <c r="G2003" s="61">
        <v>73956</v>
      </c>
      <c r="H2003" s="123">
        <f t="shared" si="31"/>
        <v>15.05940805750415</v>
      </c>
    </row>
    <row r="2004" spans="1:8">
      <c r="A2004" s="58">
        <v>393190900187</v>
      </c>
      <c r="B2004" s="59" t="s">
        <v>5784</v>
      </c>
      <c r="C2004" s="60" t="s">
        <v>5785</v>
      </c>
      <c r="D2004" s="60" t="s">
        <v>5786</v>
      </c>
      <c r="E2004" s="60" t="s">
        <v>1215</v>
      </c>
      <c r="F2004" s="59" t="s">
        <v>451</v>
      </c>
      <c r="G2004" s="61">
        <v>73956</v>
      </c>
      <c r="H2004" s="123">
        <f t="shared" si="31"/>
        <v>15.05940805750415</v>
      </c>
    </row>
    <row r="2005" spans="1:8">
      <c r="A2005" s="58">
        <v>393200100273</v>
      </c>
      <c r="B2005" s="59" t="s">
        <v>5787</v>
      </c>
      <c r="C2005" s="60" t="s">
        <v>3429</v>
      </c>
      <c r="D2005" s="60" t="s">
        <v>5788</v>
      </c>
      <c r="E2005" s="60" t="s">
        <v>3431</v>
      </c>
      <c r="F2005" s="59" t="s">
        <v>451</v>
      </c>
      <c r="G2005" s="61">
        <v>73956</v>
      </c>
      <c r="H2005" s="123">
        <f t="shared" si="31"/>
        <v>15.05940805750415</v>
      </c>
    </row>
    <row r="2006" spans="1:8">
      <c r="A2006" s="58">
        <v>395000200781</v>
      </c>
      <c r="B2006" s="59" t="s">
        <v>5789</v>
      </c>
      <c r="C2006" s="60" t="s">
        <v>5790</v>
      </c>
      <c r="D2006" s="60" t="s">
        <v>5791</v>
      </c>
      <c r="E2006" s="60" t="s">
        <v>738</v>
      </c>
      <c r="F2006" s="59" t="s">
        <v>451</v>
      </c>
      <c r="G2006" s="61">
        <v>73956</v>
      </c>
      <c r="H2006" s="123">
        <f t="shared" si="31"/>
        <v>15.05940805750415</v>
      </c>
    </row>
    <row r="2007" spans="1:8">
      <c r="A2007" s="58">
        <v>395000401140</v>
      </c>
      <c r="B2007" s="59" t="s">
        <v>5792</v>
      </c>
      <c r="C2007" s="60" t="s">
        <v>5793</v>
      </c>
      <c r="D2007" s="60" t="s">
        <v>5794</v>
      </c>
      <c r="E2007" s="60" t="s">
        <v>4173</v>
      </c>
      <c r="F2007" s="59" t="s">
        <v>487</v>
      </c>
      <c r="G2007" s="61">
        <v>73956</v>
      </c>
      <c r="H2007" s="123">
        <f t="shared" si="31"/>
        <v>15.05940805750415</v>
      </c>
    </row>
    <row r="2008" spans="1:8">
      <c r="A2008" s="58">
        <v>395000700201</v>
      </c>
      <c r="B2008" s="59" t="s">
        <v>5795</v>
      </c>
      <c r="C2008" s="60" t="s">
        <v>5796</v>
      </c>
      <c r="D2008" s="60" t="s">
        <v>5797</v>
      </c>
      <c r="E2008" s="60" t="s">
        <v>738</v>
      </c>
      <c r="F2008" s="59" t="s">
        <v>451</v>
      </c>
      <c r="G2008" s="61">
        <v>73956</v>
      </c>
      <c r="H2008" s="123">
        <f t="shared" si="31"/>
        <v>15.05940805750415</v>
      </c>
    </row>
    <row r="2009" spans="1:8">
      <c r="A2009" s="58">
        <v>395001200806</v>
      </c>
      <c r="B2009" s="59" t="s">
        <v>5798</v>
      </c>
      <c r="C2009" s="60" t="s">
        <v>5799</v>
      </c>
      <c r="D2009" s="60" t="s">
        <v>5800</v>
      </c>
      <c r="E2009" s="60" t="s">
        <v>738</v>
      </c>
      <c r="F2009" s="59" t="s">
        <v>451</v>
      </c>
      <c r="G2009" s="61">
        <v>73956</v>
      </c>
      <c r="H2009" s="123">
        <f t="shared" si="31"/>
        <v>15.05940805750415</v>
      </c>
    </row>
    <row r="2010" spans="1:8">
      <c r="A2010" s="58">
        <v>395001200814</v>
      </c>
      <c r="B2010" s="59" t="s">
        <v>5801</v>
      </c>
      <c r="C2010" s="60" t="s">
        <v>5799</v>
      </c>
      <c r="D2010" s="60" t="s">
        <v>5800</v>
      </c>
      <c r="E2010" s="60" t="s">
        <v>738</v>
      </c>
      <c r="F2010" s="59" t="s">
        <v>451</v>
      </c>
      <c r="G2010" s="61">
        <v>73956</v>
      </c>
      <c r="H2010" s="123">
        <f t="shared" si="31"/>
        <v>15.05940805750415</v>
      </c>
    </row>
    <row r="2011" spans="1:8">
      <c r="A2011" s="58">
        <v>395001200822</v>
      </c>
      <c r="B2011" s="59" t="s">
        <v>5802</v>
      </c>
      <c r="C2011" s="60" t="s">
        <v>5799</v>
      </c>
      <c r="D2011" s="60" t="s">
        <v>5800</v>
      </c>
      <c r="E2011" s="60" t="s">
        <v>738</v>
      </c>
      <c r="F2011" s="59" t="s">
        <v>451</v>
      </c>
      <c r="G2011" s="61">
        <v>73956</v>
      </c>
      <c r="H2011" s="123">
        <f t="shared" si="31"/>
        <v>15.05940805750415</v>
      </c>
    </row>
    <row r="2012" spans="1:8">
      <c r="A2012" s="58">
        <v>395010501053</v>
      </c>
      <c r="B2012" s="59" t="s">
        <v>5803</v>
      </c>
      <c r="C2012" s="60" t="s">
        <v>5804</v>
      </c>
      <c r="D2012" s="60" t="s">
        <v>5805</v>
      </c>
      <c r="E2012" s="60" t="s">
        <v>753</v>
      </c>
      <c r="F2012" s="59" t="s">
        <v>451</v>
      </c>
      <c r="G2012" s="61">
        <v>73956</v>
      </c>
      <c r="H2012" s="123">
        <f t="shared" si="31"/>
        <v>15.05940805750415</v>
      </c>
    </row>
    <row r="2013" spans="1:8">
      <c r="A2013" s="58">
        <v>395021103408</v>
      </c>
      <c r="B2013" s="59" t="s">
        <v>5806</v>
      </c>
      <c r="C2013" s="60" t="s">
        <v>3843</v>
      </c>
      <c r="D2013" s="60" t="s">
        <v>3844</v>
      </c>
      <c r="E2013" s="60" t="s">
        <v>753</v>
      </c>
      <c r="F2013" s="59" t="s">
        <v>451</v>
      </c>
      <c r="G2013" s="61">
        <v>73956</v>
      </c>
      <c r="H2013" s="123">
        <f t="shared" si="31"/>
        <v>15.05940805750415</v>
      </c>
    </row>
    <row r="2014" spans="1:8">
      <c r="A2014" s="58">
        <v>395021103467</v>
      </c>
      <c r="B2014" s="59" t="s">
        <v>5807</v>
      </c>
      <c r="C2014" s="60" t="s">
        <v>3843</v>
      </c>
      <c r="D2014" s="60" t="s">
        <v>3844</v>
      </c>
      <c r="E2014" s="60" t="s">
        <v>753</v>
      </c>
      <c r="F2014" s="59" t="s">
        <v>451</v>
      </c>
      <c r="G2014" s="61">
        <v>73956</v>
      </c>
      <c r="H2014" s="123">
        <f t="shared" si="31"/>
        <v>15.05940805750415</v>
      </c>
    </row>
    <row r="2015" spans="1:8">
      <c r="A2015" s="58">
        <v>395041101240</v>
      </c>
      <c r="B2015" s="59" t="s">
        <v>5808</v>
      </c>
      <c r="C2015" s="60" t="s">
        <v>5809</v>
      </c>
      <c r="D2015" s="60" t="s">
        <v>4756</v>
      </c>
      <c r="E2015" s="60" t="s">
        <v>738</v>
      </c>
      <c r="F2015" s="59" t="s">
        <v>451</v>
      </c>
      <c r="G2015" s="61">
        <v>73956</v>
      </c>
      <c r="H2015" s="123">
        <f t="shared" si="31"/>
        <v>15.05940805750415</v>
      </c>
    </row>
    <row r="2016" spans="1:8">
      <c r="A2016" s="58">
        <v>395050100825</v>
      </c>
      <c r="B2016" s="59" t="s">
        <v>5810</v>
      </c>
      <c r="C2016" s="60" t="s">
        <v>5811</v>
      </c>
      <c r="D2016" s="60" t="s">
        <v>5812</v>
      </c>
      <c r="E2016" s="60" t="s">
        <v>753</v>
      </c>
      <c r="F2016" s="59" t="s">
        <v>451</v>
      </c>
      <c r="G2016" s="61">
        <v>73956</v>
      </c>
      <c r="H2016" s="123">
        <f t="shared" si="31"/>
        <v>15.05940805750415</v>
      </c>
    </row>
    <row r="2017" spans="1:8">
      <c r="A2017" s="58">
        <v>395050103352</v>
      </c>
      <c r="B2017" s="59" t="s">
        <v>5813</v>
      </c>
      <c r="C2017" s="60" t="s">
        <v>5814</v>
      </c>
      <c r="D2017" s="60" t="s">
        <v>5815</v>
      </c>
      <c r="E2017" s="60" t="s">
        <v>738</v>
      </c>
      <c r="F2017" s="59" t="s">
        <v>487</v>
      </c>
      <c r="G2017" s="61">
        <v>73956</v>
      </c>
      <c r="H2017" s="123">
        <f t="shared" si="31"/>
        <v>15.05940805750415</v>
      </c>
    </row>
    <row r="2018" spans="1:8">
      <c r="A2018" s="58">
        <v>395060801805</v>
      </c>
      <c r="B2018" s="59" t="s">
        <v>5816</v>
      </c>
      <c r="C2018" s="60" t="s">
        <v>5817</v>
      </c>
      <c r="D2018" s="60" t="s">
        <v>3201</v>
      </c>
      <c r="E2018" s="60" t="s">
        <v>738</v>
      </c>
      <c r="F2018" s="59" t="s">
        <v>451</v>
      </c>
      <c r="G2018" s="61">
        <v>73956</v>
      </c>
      <c r="H2018" s="123">
        <f t="shared" si="31"/>
        <v>15.05940805750415</v>
      </c>
    </row>
    <row r="2019" spans="1:8">
      <c r="A2019" s="58">
        <v>395060802232</v>
      </c>
      <c r="B2019" s="59" t="s">
        <v>5818</v>
      </c>
      <c r="C2019" s="60" t="s">
        <v>5819</v>
      </c>
      <c r="D2019" s="60" t="s">
        <v>5820</v>
      </c>
      <c r="E2019" s="60" t="s">
        <v>738</v>
      </c>
      <c r="F2019" s="59" t="s">
        <v>451</v>
      </c>
      <c r="G2019" s="61">
        <v>73956</v>
      </c>
      <c r="H2019" s="123">
        <f t="shared" si="31"/>
        <v>15.05940805750415</v>
      </c>
    </row>
    <row r="2020" spans="1:8">
      <c r="A2020" s="58">
        <v>395070300511</v>
      </c>
      <c r="B2020" s="59" t="s">
        <v>5821</v>
      </c>
      <c r="C2020" s="60" t="s">
        <v>5822</v>
      </c>
      <c r="D2020" s="60" t="s">
        <v>5823</v>
      </c>
      <c r="E2020" s="60" t="s">
        <v>738</v>
      </c>
      <c r="F2020" s="59" t="s">
        <v>451</v>
      </c>
      <c r="G2020" s="61">
        <v>73956</v>
      </c>
      <c r="H2020" s="123">
        <f t="shared" si="31"/>
        <v>15.05940805750415</v>
      </c>
    </row>
    <row r="2021" spans="1:8">
      <c r="A2021" s="58">
        <v>395070501982</v>
      </c>
      <c r="B2021" s="59" t="s">
        <v>5824</v>
      </c>
      <c r="C2021" s="60" t="s">
        <v>5825</v>
      </c>
      <c r="D2021" s="60" t="s">
        <v>5826</v>
      </c>
      <c r="E2021" s="60" t="s">
        <v>753</v>
      </c>
      <c r="F2021" s="59" t="s">
        <v>451</v>
      </c>
      <c r="G2021" s="61">
        <v>73956</v>
      </c>
      <c r="H2021" s="123">
        <f t="shared" si="31"/>
        <v>15.05940805750415</v>
      </c>
    </row>
    <row r="2022" spans="1:8">
      <c r="A2022" s="58">
        <v>395080300420</v>
      </c>
      <c r="B2022" s="59" t="s">
        <v>5827</v>
      </c>
      <c r="C2022" s="60" t="s">
        <v>5828</v>
      </c>
      <c r="D2022" s="60" t="s">
        <v>5829</v>
      </c>
      <c r="E2022" s="60" t="s">
        <v>738</v>
      </c>
      <c r="F2022" s="59" t="s">
        <v>451</v>
      </c>
      <c r="G2022" s="61">
        <v>73956</v>
      </c>
      <c r="H2022" s="123">
        <f t="shared" si="31"/>
        <v>15.05940805750415</v>
      </c>
    </row>
    <row r="2023" spans="1:8">
      <c r="A2023" s="58">
        <v>395080601403</v>
      </c>
      <c r="B2023" s="59" t="s">
        <v>5830</v>
      </c>
      <c r="C2023" s="60" t="s">
        <v>5831</v>
      </c>
      <c r="D2023" s="60" t="s">
        <v>5832</v>
      </c>
      <c r="E2023" s="60" t="s">
        <v>738</v>
      </c>
      <c r="F2023" s="59" t="s">
        <v>451</v>
      </c>
      <c r="G2023" s="61">
        <v>73956</v>
      </c>
      <c r="H2023" s="123">
        <f t="shared" si="31"/>
        <v>15.05940805750415</v>
      </c>
    </row>
    <row r="2024" spans="1:8">
      <c r="A2024" s="58">
        <v>395090100739</v>
      </c>
      <c r="B2024" s="59" t="s">
        <v>5833</v>
      </c>
      <c r="C2024" s="60" t="s">
        <v>2890</v>
      </c>
      <c r="D2024" s="60" t="s">
        <v>2891</v>
      </c>
      <c r="E2024" s="60" t="s">
        <v>738</v>
      </c>
      <c r="F2024" s="59" t="s">
        <v>451</v>
      </c>
      <c r="G2024" s="61">
        <v>73956</v>
      </c>
      <c r="H2024" s="123">
        <f t="shared" si="31"/>
        <v>15.05940805750415</v>
      </c>
    </row>
    <row r="2025" spans="1:8">
      <c r="A2025" s="58">
        <v>395090300797</v>
      </c>
      <c r="B2025" s="59" t="s">
        <v>5834</v>
      </c>
      <c r="C2025" s="60" t="s">
        <v>4878</v>
      </c>
      <c r="D2025" s="60" t="s">
        <v>5835</v>
      </c>
      <c r="E2025" s="60" t="s">
        <v>738</v>
      </c>
      <c r="F2025" s="59" t="s">
        <v>487</v>
      </c>
      <c r="G2025" s="61">
        <v>73956</v>
      </c>
      <c r="H2025" s="123">
        <f t="shared" si="31"/>
        <v>15.05940805750415</v>
      </c>
    </row>
    <row r="2026" spans="1:8">
      <c r="A2026" s="58">
        <v>395090701767</v>
      </c>
      <c r="B2026" s="59" t="s">
        <v>5836</v>
      </c>
      <c r="C2026" s="60" t="s">
        <v>5837</v>
      </c>
      <c r="D2026" s="60" t="s">
        <v>5838</v>
      </c>
      <c r="E2026" s="60" t="s">
        <v>738</v>
      </c>
      <c r="F2026" s="59" t="s">
        <v>451</v>
      </c>
      <c r="G2026" s="61">
        <v>73956</v>
      </c>
      <c r="H2026" s="123">
        <f t="shared" si="31"/>
        <v>15.05940805750415</v>
      </c>
    </row>
    <row r="2027" spans="1:8">
      <c r="A2027" s="58">
        <v>395100501133</v>
      </c>
      <c r="B2027" s="59" t="s">
        <v>5839</v>
      </c>
      <c r="C2027" s="60" t="s">
        <v>4437</v>
      </c>
      <c r="D2027" s="60" t="s">
        <v>4438</v>
      </c>
      <c r="E2027" s="60" t="s">
        <v>738</v>
      </c>
      <c r="F2027" s="59" t="s">
        <v>487</v>
      </c>
      <c r="G2027" s="61">
        <v>73956</v>
      </c>
      <c r="H2027" s="123">
        <f t="shared" si="31"/>
        <v>15.05940805750415</v>
      </c>
    </row>
    <row r="2028" spans="1:8">
      <c r="A2028" s="58">
        <v>395100501192</v>
      </c>
      <c r="B2028" s="59" t="s">
        <v>5840</v>
      </c>
      <c r="C2028" s="60" t="s">
        <v>4437</v>
      </c>
      <c r="D2028" s="60" t="s">
        <v>5841</v>
      </c>
      <c r="E2028" s="60" t="s">
        <v>738</v>
      </c>
      <c r="F2028" s="59" t="s">
        <v>451</v>
      </c>
      <c r="G2028" s="61">
        <v>73956</v>
      </c>
      <c r="H2028" s="123">
        <f t="shared" si="31"/>
        <v>15.05940805750415</v>
      </c>
    </row>
    <row r="2029" spans="1:8">
      <c r="A2029" s="58">
        <v>395100501206</v>
      </c>
      <c r="B2029" s="59" t="s">
        <v>5842</v>
      </c>
      <c r="C2029" s="60" t="s">
        <v>4437</v>
      </c>
      <c r="D2029" s="60" t="s">
        <v>4438</v>
      </c>
      <c r="E2029" s="60" t="s">
        <v>738</v>
      </c>
      <c r="F2029" s="59" t="s">
        <v>451</v>
      </c>
      <c r="G2029" s="61">
        <v>73956</v>
      </c>
      <c r="H2029" s="123">
        <f t="shared" si="31"/>
        <v>15.05940805750415</v>
      </c>
    </row>
    <row r="2030" spans="1:8">
      <c r="A2030" s="58">
        <v>395110102369</v>
      </c>
      <c r="B2030" s="59" t="s">
        <v>5843</v>
      </c>
      <c r="C2030" s="60" t="s">
        <v>5844</v>
      </c>
      <c r="D2030" s="60" t="s">
        <v>5845</v>
      </c>
      <c r="E2030" s="60" t="s">
        <v>753</v>
      </c>
      <c r="F2030" s="59" t="s">
        <v>451</v>
      </c>
      <c r="G2030" s="61">
        <v>73956</v>
      </c>
      <c r="H2030" s="123">
        <f t="shared" si="31"/>
        <v>15.05940805750415</v>
      </c>
    </row>
    <row r="2031" spans="1:8">
      <c r="A2031" s="58">
        <v>395110202380</v>
      </c>
      <c r="B2031" s="59" t="s">
        <v>5846</v>
      </c>
      <c r="C2031" s="60" t="s">
        <v>5847</v>
      </c>
      <c r="D2031" s="60" t="s">
        <v>5848</v>
      </c>
      <c r="E2031" s="60" t="s">
        <v>738</v>
      </c>
      <c r="F2031" s="59" t="s">
        <v>451</v>
      </c>
      <c r="G2031" s="61">
        <v>73956</v>
      </c>
      <c r="H2031" s="123">
        <f t="shared" si="31"/>
        <v>15.05940805750415</v>
      </c>
    </row>
    <row r="2032" spans="1:8">
      <c r="A2032" s="58">
        <v>395110600083</v>
      </c>
      <c r="B2032" s="59" t="s">
        <v>5849</v>
      </c>
      <c r="C2032" s="60" t="s">
        <v>5850</v>
      </c>
      <c r="D2032" s="60" t="s">
        <v>5851</v>
      </c>
      <c r="E2032" s="60" t="s">
        <v>738</v>
      </c>
      <c r="F2032" s="59" t="s">
        <v>451</v>
      </c>
      <c r="G2032" s="61">
        <v>73956</v>
      </c>
      <c r="H2032" s="123">
        <f t="shared" si="31"/>
        <v>15.05940805750415</v>
      </c>
    </row>
    <row r="2033" spans="1:8">
      <c r="A2033" s="58">
        <v>395111000764</v>
      </c>
      <c r="B2033" s="59" t="s">
        <v>5852</v>
      </c>
      <c r="C2033" s="60" t="s">
        <v>3227</v>
      </c>
      <c r="D2033" s="60" t="s">
        <v>5853</v>
      </c>
      <c r="E2033" s="60" t="s">
        <v>753</v>
      </c>
      <c r="F2033" s="59" t="s">
        <v>451</v>
      </c>
      <c r="G2033" s="61">
        <v>73956</v>
      </c>
      <c r="H2033" s="123">
        <f t="shared" si="31"/>
        <v>15.05940805750415</v>
      </c>
    </row>
    <row r="2034" spans="1:8">
      <c r="A2034" s="58">
        <v>395120600651</v>
      </c>
      <c r="B2034" s="59" t="s">
        <v>5854</v>
      </c>
      <c r="C2034" s="60" t="s">
        <v>5855</v>
      </c>
      <c r="D2034" s="60" t="s">
        <v>5856</v>
      </c>
      <c r="E2034" s="60" t="s">
        <v>738</v>
      </c>
      <c r="F2034" s="59" t="s">
        <v>451</v>
      </c>
      <c r="G2034" s="61">
        <v>73956</v>
      </c>
      <c r="H2034" s="123">
        <f t="shared" si="31"/>
        <v>15.05940805750415</v>
      </c>
    </row>
    <row r="2035" spans="1:8">
      <c r="A2035" s="58">
        <v>395130100788</v>
      </c>
      <c r="B2035" s="59" t="s">
        <v>5857</v>
      </c>
      <c r="C2035" s="60" t="s">
        <v>5858</v>
      </c>
      <c r="D2035" s="60" t="s">
        <v>5859</v>
      </c>
      <c r="E2035" s="60" t="s">
        <v>753</v>
      </c>
      <c r="F2035" s="59" t="s">
        <v>451</v>
      </c>
      <c r="G2035" s="61">
        <v>73956</v>
      </c>
      <c r="H2035" s="123">
        <f t="shared" si="31"/>
        <v>15.05940805750415</v>
      </c>
    </row>
    <row r="2036" spans="1:8">
      <c r="A2036" s="58">
        <v>395130201983</v>
      </c>
      <c r="B2036" s="59" t="s">
        <v>5860</v>
      </c>
      <c r="C2036" s="60" t="s">
        <v>5861</v>
      </c>
      <c r="D2036" s="60" t="s">
        <v>5862</v>
      </c>
      <c r="E2036" s="60" t="s">
        <v>753</v>
      </c>
      <c r="F2036" s="59" t="s">
        <v>451</v>
      </c>
      <c r="G2036" s="61">
        <v>73956</v>
      </c>
      <c r="H2036" s="123">
        <f t="shared" si="31"/>
        <v>15.05940805750415</v>
      </c>
    </row>
    <row r="2037" spans="1:8">
      <c r="A2037" s="58">
        <v>395130400021</v>
      </c>
      <c r="B2037" s="59" t="s">
        <v>5863</v>
      </c>
      <c r="C2037" s="60" t="s">
        <v>5864</v>
      </c>
      <c r="D2037" s="60" t="s">
        <v>5865</v>
      </c>
      <c r="E2037" s="60" t="s">
        <v>738</v>
      </c>
      <c r="F2037" s="59" t="s">
        <v>451</v>
      </c>
      <c r="G2037" s="61">
        <v>73956</v>
      </c>
      <c r="H2037" s="123">
        <f t="shared" si="31"/>
        <v>15.05940805750415</v>
      </c>
    </row>
    <row r="2038" spans="1:8">
      <c r="A2038" s="58">
        <v>395130401664</v>
      </c>
      <c r="B2038" s="59" t="s">
        <v>5866</v>
      </c>
      <c r="C2038" s="60" t="s">
        <v>5867</v>
      </c>
      <c r="D2038" s="60" t="s">
        <v>1574</v>
      </c>
      <c r="E2038" s="60" t="s">
        <v>738</v>
      </c>
      <c r="F2038" s="59" t="s">
        <v>451</v>
      </c>
      <c r="G2038" s="61">
        <v>73956</v>
      </c>
      <c r="H2038" s="123">
        <f t="shared" si="31"/>
        <v>15.05940805750415</v>
      </c>
    </row>
    <row r="2039" spans="1:8">
      <c r="A2039" s="58">
        <v>395130500409</v>
      </c>
      <c r="B2039" s="59" t="s">
        <v>5868</v>
      </c>
      <c r="C2039" s="60" t="s">
        <v>5869</v>
      </c>
      <c r="D2039" s="60" t="s">
        <v>5870</v>
      </c>
      <c r="E2039" s="60" t="s">
        <v>738</v>
      </c>
      <c r="F2039" s="59" t="s">
        <v>451</v>
      </c>
      <c r="G2039" s="61">
        <v>73956</v>
      </c>
      <c r="H2039" s="123">
        <f t="shared" si="31"/>
        <v>15.05940805750415</v>
      </c>
    </row>
    <row r="2040" spans="1:8">
      <c r="A2040" s="58">
        <v>395130601787</v>
      </c>
      <c r="B2040" s="59" t="s">
        <v>5871</v>
      </c>
      <c r="C2040" s="60" t="s">
        <v>5872</v>
      </c>
      <c r="D2040" s="60" t="s">
        <v>5873</v>
      </c>
      <c r="E2040" s="60" t="s">
        <v>738</v>
      </c>
      <c r="F2040" s="59" t="s">
        <v>487</v>
      </c>
      <c r="G2040" s="61">
        <v>73956</v>
      </c>
      <c r="H2040" s="123">
        <f t="shared" si="31"/>
        <v>15.05940805750415</v>
      </c>
    </row>
    <row r="2041" spans="1:8">
      <c r="A2041" s="58">
        <v>395130800895</v>
      </c>
      <c r="B2041" s="59" t="s">
        <v>5874</v>
      </c>
      <c r="C2041" s="60" t="s">
        <v>5875</v>
      </c>
      <c r="D2041" s="60" t="s">
        <v>5876</v>
      </c>
      <c r="E2041" s="60" t="s">
        <v>738</v>
      </c>
      <c r="F2041" s="59" t="s">
        <v>451</v>
      </c>
      <c r="G2041" s="61">
        <v>73956</v>
      </c>
      <c r="H2041" s="123">
        <f t="shared" si="31"/>
        <v>15.05940805750415</v>
      </c>
    </row>
    <row r="2042" spans="1:8">
      <c r="A2042" s="58">
        <v>395131000574</v>
      </c>
      <c r="B2042" s="59" t="s">
        <v>5877</v>
      </c>
      <c r="C2042" s="60" t="s">
        <v>4719</v>
      </c>
      <c r="D2042" s="60" t="s">
        <v>5878</v>
      </c>
      <c r="E2042" s="60" t="s">
        <v>753</v>
      </c>
      <c r="F2042" s="59" t="s">
        <v>451</v>
      </c>
      <c r="G2042" s="61">
        <v>73956</v>
      </c>
      <c r="H2042" s="123">
        <f t="shared" si="31"/>
        <v>15.05940805750415</v>
      </c>
    </row>
    <row r="2043" spans="1:8">
      <c r="A2043" s="58">
        <v>395140301293</v>
      </c>
      <c r="B2043" s="59" t="s">
        <v>5879</v>
      </c>
      <c r="C2043" s="60" t="s">
        <v>5880</v>
      </c>
      <c r="D2043" s="60" t="s">
        <v>5881</v>
      </c>
      <c r="E2043" s="60" t="s">
        <v>738</v>
      </c>
      <c r="F2043" s="59" t="s">
        <v>451</v>
      </c>
      <c r="G2043" s="61">
        <v>73956</v>
      </c>
      <c r="H2043" s="123">
        <f t="shared" si="31"/>
        <v>15.05940805750415</v>
      </c>
    </row>
    <row r="2044" spans="1:8">
      <c r="A2044" s="58">
        <v>395140500130</v>
      </c>
      <c r="B2044" s="59" t="s">
        <v>5882</v>
      </c>
      <c r="C2044" s="60" t="s">
        <v>3922</v>
      </c>
      <c r="D2044" s="60" t="s">
        <v>5883</v>
      </c>
      <c r="E2044" s="60" t="s">
        <v>738</v>
      </c>
      <c r="F2044" s="59" t="s">
        <v>451</v>
      </c>
      <c r="G2044" s="61">
        <v>73956</v>
      </c>
      <c r="H2044" s="123">
        <f t="shared" si="31"/>
        <v>15.05940805750415</v>
      </c>
    </row>
    <row r="2045" spans="1:8">
      <c r="A2045" s="58">
        <v>395150200771</v>
      </c>
      <c r="B2045" s="59" t="s">
        <v>5884</v>
      </c>
      <c r="C2045" s="60" t="s">
        <v>5885</v>
      </c>
      <c r="D2045" s="60" t="s">
        <v>5886</v>
      </c>
      <c r="E2045" s="60" t="s">
        <v>753</v>
      </c>
      <c r="F2045" s="59" t="s">
        <v>451</v>
      </c>
      <c r="G2045" s="61">
        <v>73956</v>
      </c>
      <c r="H2045" s="123">
        <f t="shared" si="31"/>
        <v>15.05940805750415</v>
      </c>
    </row>
    <row r="2046" spans="1:8">
      <c r="A2046" s="58">
        <v>395150300767</v>
      </c>
      <c r="B2046" s="59" t="s">
        <v>5887</v>
      </c>
      <c r="C2046" s="60" t="s">
        <v>5888</v>
      </c>
      <c r="D2046" s="60" t="s">
        <v>5889</v>
      </c>
      <c r="E2046" s="60" t="s">
        <v>738</v>
      </c>
      <c r="F2046" s="59" t="s">
        <v>451</v>
      </c>
      <c r="G2046" s="61">
        <v>73956</v>
      </c>
      <c r="H2046" s="123">
        <f t="shared" si="31"/>
        <v>15.05940805750415</v>
      </c>
    </row>
    <row r="2047" spans="1:8">
      <c r="A2047" s="58">
        <v>395150601091</v>
      </c>
      <c r="B2047" s="59" t="s">
        <v>5890</v>
      </c>
      <c r="C2047" s="60" t="s">
        <v>5891</v>
      </c>
      <c r="D2047" s="60" t="s">
        <v>5892</v>
      </c>
      <c r="E2047" s="60" t="s">
        <v>738</v>
      </c>
      <c r="F2047" s="59" t="s">
        <v>451</v>
      </c>
      <c r="G2047" s="61">
        <v>73956</v>
      </c>
      <c r="H2047" s="123">
        <f t="shared" si="31"/>
        <v>15.05940805750415</v>
      </c>
    </row>
    <row r="2048" spans="1:8">
      <c r="A2048" s="58">
        <v>395160200272</v>
      </c>
      <c r="B2048" s="59" t="s">
        <v>5893</v>
      </c>
      <c r="C2048" s="60" t="s">
        <v>5880</v>
      </c>
      <c r="D2048" s="60" t="s">
        <v>5894</v>
      </c>
      <c r="E2048" s="60" t="s">
        <v>738</v>
      </c>
      <c r="F2048" s="59" t="s">
        <v>451</v>
      </c>
      <c r="G2048" s="61">
        <v>73956</v>
      </c>
      <c r="H2048" s="123">
        <f t="shared" si="31"/>
        <v>15.05940805750415</v>
      </c>
    </row>
    <row r="2049" spans="1:8">
      <c r="A2049" s="58">
        <v>395160800181</v>
      </c>
      <c r="B2049" s="59" t="s">
        <v>5895</v>
      </c>
      <c r="C2049" s="60" t="s">
        <v>3922</v>
      </c>
      <c r="D2049" s="60" t="s">
        <v>5896</v>
      </c>
      <c r="E2049" s="60" t="s">
        <v>738</v>
      </c>
      <c r="F2049" s="59" t="s">
        <v>451</v>
      </c>
      <c r="G2049" s="61">
        <v>73956</v>
      </c>
      <c r="H2049" s="123">
        <f t="shared" si="31"/>
        <v>15.05940805750415</v>
      </c>
    </row>
    <row r="2050" spans="1:8">
      <c r="A2050" s="58">
        <v>395160801349</v>
      </c>
      <c r="B2050" s="59" t="s">
        <v>5897</v>
      </c>
      <c r="C2050" s="60" t="s">
        <v>5128</v>
      </c>
      <c r="D2050" s="60" t="s">
        <v>5898</v>
      </c>
      <c r="E2050" s="60" t="s">
        <v>738</v>
      </c>
      <c r="F2050" s="59" t="s">
        <v>451</v>
      </c>
      <c r="G2050" s="61">
        <v>73956</v>
      </c>
      <c r="H2050" s="123">
        <f t="shared" ref="H2050:H2113" si="32">G2050/4910.95</f>
        <v>15.05940805750415</v>
      </c>
    </row>
    <row r="2051" spans="1:8">
      <c r="A2051" s="58">
        <v>395160801373</v>
      </c>
      <c r="B2051" s="59" t="s">
        <v>5899</v>
      </c>
      <c r="C2051" s="60" t="s">
        <v>5900</v>
      </c>
      <c r="D2051" s="60" t="s">
        <v>5901</v>
      </c>
      <c r="E2051" s="60" t="s">
        <v>738</v>
      </c>
      <c r="F2051" s="59" t="s">
        <v>451</v>
      </c>
      <c r="G2051" s="61">
        <v>73956</v>
      </c>
      <c r="H2051" s="123">
        <f t="shared" si="32"/>
        <v>15.05940805750415</v>
      </c>
    </row>
    <row r="2052" spans="1:8">
      <c r="A2052" s="58">
        <v>395160901297</v>
      </c>
      <c r="B2052" s="59" t="s">
        <v>5902</v>
      </c>
      <c r="C2052" s="60" t="s">
        <v>5903</v>
      </c>
      <c r="D2052" s="60" t="s">
        <v>5904</v>
      </c>
      <c r="E2052" s="60" t="s">
        <v>753</v>
      </c>
      <c r="F2052" s="59" t="s">
        <v>487</v>
      </c>
      <c r="G2052" s="61">
        <v>73956</v>
      </c>
      <c r="H2052" s="123">
        <f t="shared" si="32"/>
        <v>15.05940805750415</v>
      </c>
    </row>
    <row r="2053" spans="1:8">
      <c r="A2053" s="58">
        <v>395161000251</v>
      </c>
      <c r="B2053" s="59" t="s">
        <v>5905</v>
      </c>
      <c r="C2053" s="60" t="s">
        <v>2226</v>
      </c>
      <c r="D2053" s="60" t="s">
        <v>5906</v>
      </c>
      <c r="E2053" s="60" t="s">
        <v>738</v>
      </c>
      <c r="F2053" s="59" t="s">
        <v>451</v>
      </c>
      <c r="G2053" s="61">
        <v>73956</v>
      </c>
      <c r="H2053" s="123">
        <f t="shared" si="32"/>
        <v>15.05940805750415</v>
      </c>
    </row>
    <row r="2054" spans="1:8">
      <c r="A2054" s="58">
        <v>395161001770</v>
      </c>
      <c r="B2054" s="59" t="s">
        <v>5907</v>
      </c>
      <c r="C2054" s="60" t="s">
        <v>5908</v>
      </c>
      <c r="D2054" s="60" t="s">
        <v>5909</v>
      </c>
      <c r="E2054" s="60" t="s">
        <v>4173</v>
      </c>
      <c r="F2054" s="59" t="s">
        <v>451</v>
      </c>
      <c r="G2054" s="61">
        <v>73956</v>
      </c>
      <c r="H2054" s="123">
        <f t="shared" si="32"/>
        <v>15.05940805750415</v>
      </c>
    </row>
    <row r="2055" spans="1:8">
      <c r="A2055" s="58">
        <v>395161100182</v>
      </c>
      <c r="B2055" s="59" t="s">
        <v>5910</v>
      </c>
      <c r="C2055" s="60" t="s">
        <v>5422</v>
      </c>
      <c r="D2055" s="60" t="s">
        <v>5911</v>
      </c>
      <c r="E2055" s="60" t="s">
        <v>753</v>
      </c>
      <c r="F2055" s="59" t="s">
        <v>451</v>
      </c>
      <c r="G2055" s="61">
        <v>73956</v>
      </c>
      <c r="H2055" s="123">
        <f t="shared" si="32"/>
        <v>15.05940805750415</v>
      </c>
    </row>
    <row r="2056" spans="1:8">
      <c r="A2056" s="58">
        <v>395170101060</v>
      </c>
      <c r="B2056" s="59" t="s">
        <v>5912</v>
      </c>
      <c r="C2056" s="60" t="s">
        <v>5913</v>
      </c>
      <c r="D2056" s="60" t="s">
        <v>5914</v>
      </c>
      <c r="E2056" s="60" t="s">
        <v>738</v>
      </c>
      <c r="F2056" s="59" t="s">
        <v>451</v>
      </c>
      <c r="G2056" s="61">
        <v>73956</v>
      </c>
      <c r="H2056" s="123">
        <f t="shared" si="32"/>
        <v>15.05940805750415</v>
      </c>
    </row>
    <row r="2057" spans="1:8">
      <c r="A2057" s="58">
        <v>395170800626</v>
      </c>
      <c r="B2057" s="59" t="s">
        <v>5915</v>
      </c>
      <c r="C2057" s="60" t="s">
        <v>4484</v>
      </c>
      <c r="D2057" s="60" t="s">
        <v>5916</v>
      </c>
      <c r="E2057" s="60" t="s">
        <v>738</v>
      </c>
      <c r="F2057" s="59" t="s">
        <v>451</v>
      </c>
      <c r="G2057" s="61">
        <v>73956</v>
      </c>
      <c r="H2057" s="123">
        <f t="shared" si="32"/>
        <v>15.05940805750415</v>
      </c>
    </row>
    <row r="2058" spans="1:8">
      <c r="A2058" s="58">
        <v>395170801100</v>
      </c>
      <c r="B2058" s="59" t="s">
        <v>5917</v>
      </c>
      <c r="C2058" s="60" t="s">
        <v>5861</v>
      </c>
      <c r="D2058" s="60" t="s">
        <v>5918</v>
      </c>
      <c r="E2058" s="60" t="s">
        <v>753</v>
      </c>
      <c r="F2058" s="59" t="s">
        <v>451</v>
      </c>
      <c r="G2058" s="61">
        <v>73956</v>
      </c>
      <c r="H2058" s="123">
        <f t="shared" si="32"/>
        <v>15.05940805750415</v>
      </c>
    </row>
    <row r="2059" spans="1:8">
      <c r="A2059" s="58">
        <v>395171000704</v>
      </c>
      <c r="B2059" s="59" t="s">
        <v>5919</v>
      </c>
      <c r="C2059" s="60" t="s">
        <v>5920</v>
      </c>
      <c r="D2059" s="60" t="s">
        <v>5921</v>
      </c>
      <c r="E2059" s="60" t="s">
        <v>738</v>
      </c>
      <c r="F2059" s="59" t="s">
        <v>451</v>
      </c>
      <c r="G2059" s="61">
        <v>73956</v>
      </c>
      <c r="H2059" s="123">
        <f t="shared" si="32"/>
        <v>15.05940805750415</v>
      </c>
    </row>
    <row r="2060" spans="1:8">
      <c r="A2060" s="58">
        <v>395171000780</v>
      </c>
      <c r="B2060" s="59" t="s">
        <v>5922</v>
      </c>
      <c r="C2060" s="60" t="s">
        <v>5923</v>
      </c>
      <c r="D2060" s="60" t="s">
        <v>5924</v>
      </c>
      <c r="E2060" s="60" t="s">
        <v>738</v>
      </c>
      <c r="F2060" s="59" t="s">
        <v>487</v>
      </c>
      <c r="G2060" s="61">
        <v>73956</v>
      </c>
      <c r="H2060" s="123">
        <f t="shared" si="32"/>
        <v>15.05940805750415</v>
      </c>
    </row>
    <row r="2061" spans="1:8">
      <c r="A2061" s="58">
        <v>395171100261</v>
      </c>
      <c r="B2061" s="59" t="s">
        <v>5925</v>
      </c>
      <c r="C2061" s="60" t="s">
        <v>5926</v>
      </c>
      <c r="D2061" s="60" t="s">
        <v>5927</v>
      </c>
      <c r="E2061" s="60" t="s">
        <v>753</v>
      </c>
      <c r="F2061" s="59" t="s">
        <v>451</v>
      </c>
      <c r="G2061" s="61">
        <v>73956</v>
      </c>
      <c r="H2061" s="123">
        <f t="shared" si="32"/>
        <v>15.05940805750415</v>
      </c>
    </row>
    <row r="2062" spans="1:8">
      <c r="A2062" s="58">
        <v>395171101691</v>
      </c>
      <c r="B2062" s="59" t="s">
        <v>5928</v>
      </c>
      <c r="C2062" s="60" t="s">
        <v>5929</v>
      </c>
      <c r="D2062" s="60" t="s">
        <v>5930</v>
      </c>
      <c r="E2062" s="60" t="s">
        <v>738</v>
      </c>
      <c r="F2062" s="59" t="s">
        <v>451</v>
      </c>
      <c r="G2062" s="61">
        <v>73956</v>
      </c>
      <c r="H2062" s="123">
        <f t="shared" si="32"/>
        <v>15.05940805750415</v>
      </c>
    </row>
    <row r="2063" spans="1:8">
      <c r="A2063" s="58">
        <v>395171200681</v>
      </c>
      <c r="B2063" s="59" t="s">
        <v>5931</v>
      </c>
      <c r="C2063" s="60" t="s">
        <v>5932</v>
      </c>
      <c r="D2063" s="60" t="s">
        <v>5933</v>
      </c>
      <c r="E2063" s="60" t="s">
        <v>738</v>
      </c>
      <c r="F2063" s="59" t="s">
        <v>451</v>
      </c>
      <c r="G2063" s="61">
        <v>73956</v>
      </c>
      <c r="H2063" s="123">
        <f t="shared" si="32"/>
        <v>15.05940805750415</v>
      </c>
    </row>
    <row r="2064" spans="1:8">
      <c r="A2064" s="58">
        <v>395180102030</v>
      </c>
      <c r="B2064" s="59" t="s">
        <v>5934</v>
      </c>
      <c r="C2064" s="60" t="s">
        <v>5935</v>
      </c>
      <c r="D2064" s="60" t="s">
        <v>5936</v>
      </c>
      <c r="E2064" s="60" t="s">
        <v>753</v>
      </c>
      <c r="F2064" s="59" t="s">
        <v>451</v>
      </c>
      <c r="G2064" s="61">
        <v>73956</v>
      </c>
      <c r="H2064" s="123">
        <f t="shared" si="32"/>
        <v>15.05940805750415</v>
      </c>
    </row>
    <row r="2065" spans="1:8">
      <c r="A2065" s="58">
        <v>395180301504</v>
      </c>
      <c r="B2065" s="59" t="s">
        <v>5937</v>
      </c>
      <c r="C2065" s="60" t="s">
        <v>5938</v>
      </c>
      <c r="D2065" s="60" t="s">
        <v>5939</v>
      </c>
      <c r="E2065" s="60" t="s">
        <v>753</v>
      </c>
      <c r="F2065" s="59" t="s">
        <v>451</v>
      </c>
      <c r="G2065" s="61">
        <v>73956</v>
      </c>
      <c r="H2065" s="123">
        <f t="shared" si="32"/>
        <v>15.05940805750415</v>
      </c>
    </row>
    <row r="2066" spans="1:8">
      <c r="A2066" s="58">
        <v>395180400871</v>
      </c>
      <c r="B2066" s="59" t="s">
        <v>5940</v>
      </c>
      <c r="C2066" s="60" t="s">
        <v>5941</v>
      </c>
      <c r="D2066" s="60" t="s">
        <v>5942</v>
      </c>
      <c r="E2066" s="60" t="s">
        <v>738</v>
      </c>
      <c r="F2066" s="59" t="s">
        <v>451</v>
      </c>
      <c r="G2066" s="61">
        <v>73956</v>
      </c>
      <c r="H2066" s="123">
        <f t="shared" si="32"/>
        <v>15.05940805750415</v>
      </c>
    </row>
    <row r="2067" spans="1:8">
      <c r="A2067" s="58">
        <v>395180401185</v>
      </c>
      <c r="B2067" s="59" t="s">
        <v>5943</v>
      </c>
      <c r="C2067" s="60" t="s">
        <v>5944</v>
      </c>
      <c r="D2067" s="60" t="s">
        <v>5945</v>
      </c>
      <c r="E2067" s="60" t="s">
        <v>738</v>
      </c>
      <c r="F2067" s="59" t="s">
        <v>451</v>
      </c>
      <c r="G2067" s="61">
        <v>73956</v>
      </c>
      <c r="H2067" s="123">
        <f t="shared" si="32"/>
        <v>15.05940805750415</v>
      </c>
    </row>
    <row r="2068" spans="1:8">
      <c r="A2068" s="58">
        <v>395180401401</v>
      </c>
      <c r="B2068" s="59" t="s">
        <v>5946</v>
      </c>
      <c r="C2068" s="60" t="s">
        <v>5947</v>
      </c>
      <c r="D2068" s="60" t="s">
        <v>5948</v>
      </c>
      <c r="E2068" s="60" t="s">
        <v>738</v>
      </c>
      <c r="F2068" s="59" t="s">
        <v>451</v>
      </c>
      <c r="G2068" s="61">
        <v>73956</v>
      </c>
      <c r="H2068" s="123">
        <f t="shared" si="32"/>
        <v>15.05940805750415</v>
      </c>
    </row>
    <row r="2069" spans="1:8">
      <c r="A2069" s="58">
        <v>395180401843</v>
      </c>
      <c r="B2069" s="59" t="s">
        <v>5949</v>
      </c>
      <c r="C2069" s="60" t="s">
        <v>570</v>
      </c>
      <c r="D2069" s="60" t="s">
        <v>5950</v>
      </c>
      <c r="E2069" s="60" t="s">
        <v>738</v>
      </c>
      <c r="F2069" s="59" t="s">
        <v>487</v>
      </c>
      <c r="G2069" s="61">
        <v>73956</v>
      </c>
      <c r="H2069" s="123">
        <f t="shared" si="32"/>
        <v>15.05940805750415</v>
      </c>
    </row>
    <row r="2070" spans="1:8">
      <c r="A2070" s="58">
        <v>395180401851</v>
      </c>
      <c r="B2070" s="59" t="s">
        <v>5951</v>
      </c>
      <c r="C2070" s="60" t="s">
        <v>2711</v>
      </c>
      <c r="D2070" s="60" t="s">
        <v>5952</v>
      </c>
      <c r="E2070" s="60" t="s">
        <v>753</v>
      </c>
      <c r="F2070" s="59" t="s">
        <v>451</v>
      </c>
      <c r="G2070" s="61">
        <v>73956</v>
      </c>
      <c r="H2070" s="123">
        <f t="shared" si="32"/>
        <v>15.05940805750415</v>
      </c>
    </row>
    <row r="2071" spans="1:8">
      <c r="A2071" s="58">
        <v>395180500191</v>
      </c>
      <c r="B2071" s="59" t="s">
        <v>5953</v>
      </c>
      <c r="C2071" s="60" t="s">
        <v>5954</v>
      </c>
      <c r="D2071" s="60" t="s">
        <v>5955</v>
      </c>
      <c r="E2071" s="60" t="s">
        <v>738</v>
      </c>
      <c r="F2071" s="59" t="s">
        <v>451</v>
      </c>
      <c r="G2071" s="61">
        <v>73956</v>
      </c>
      <c r="H2071" s="123">
        <f t="shared" si="32"/>
        <v>15.05940805750415</v>
      </c>
    </row>
    <row r="2072" spans="1:8">
      <c r="A2072" s="58">
        <v>395180601044</v>
      </c>
      <c r="B2072" s="59" t="s">
        <v>5956</v>
      </c>
      <c r="C2072" s="60" t="s">
        <v>5957</v>
      </c>
      <c r="D2072" s="60" t="s">
        <v>5958</v>
      </c>
      <c r="E2072" s="60" t="s">
        <v>738</v>
      </c>
      <c r="F2072" s="59" t="s">
        <v>451</v>
      </c>
      <c r="G2072" s="61">
        <v>73956</v>
      </c>
      <c r="H2072" s="123">
        <f t="shared" si="32"/>
        <v>15.05940805750415</v>
      </c>
    </row>
    <row r="2073" spans="1:8">
      <c r="A2073" s="58">
        <v>395180800527</v>
      </c>
      <c r="B2073" s="59" t="s">
        <v>5959</v>
      </c>
      <c r="C2073" s="60" t="s">
        <v>5960</v>
      </c>
      <c r="D2073" s="60" t="s">
        <v>5961</v>
      </c>
      <c r="E2073" s="60" t="s">
        <v>738</v>
      </c>
      <c r="F2073" s="59" t="s">
        <v>451</v>
      </c>
      <c r="G2073" s="61">
        <v>73956</v>
      </c>
      <c r="H2073" s="123">
        <f t="shared" si="32"/>
        <v>15.05940805750415</v>
      </c>
    </row>
    <row r="2074" spans="1:8">
      <c r="A2074" s="58">
        <v>395180900939</v>
      </c>
      <c r="B2074" s="59" t="s">
        <v>5962</v>
      </c>
      <c r="C2074" s="60" t="s">
        <v>5428</v>
      </c>
      <c r="D2074" s="60" t="s">
        <v>5429</v>
      </c>
      <c r="E2074" s="60" t="s">
        <v>753</v>
      </c>
      <c r="F2074" s="59" t="s">
        <v>451</v>
      </c>
      <c r="G2074" s="61">
        <v>73956</v>
      </c>
      <c r="H2074" s="123">
        <f t="shared" si="32"/>
        <v>15.05940805750415</v>
      </c>
    </row>
    <row r="2075" spans="1:8">
      <c r="A2075" s="58">
        <v>395181000346</v>
      </c>
      <c r="B2075" s="59" t="s">
        <v>443</v>
      </c>
      <c r="C2075" s="60" t="s">
        <v>5963</v>
      </c>
      <c r="D2075" s="60" t="s">
        <v>5964</v>
      </c>
      <c r="E2075" s="60" t="s">
        <v>738</v>
      </c>
      <c r="F2075" s="59" t="s">
        <v>451</v>
      </c>
      <c r="G2075" s="61">
        <v>73956</v>
      </c>
      <c r="H2075" s="123">
        <f t="shared" si="32"/>
        <v>15.05940805750415</v>
      </c>
    </row>
    <row r="2076" spans="1:8">
      <c r="A2076" s="58">
        <v>395181101193</v>
      </c>
      <c r="B2076" s="59" t="s">
        <v>442</v>
      </c>
      <c r="C2076" s="60" t="s">
        <v>570</v>
      </c>
      <c r="D2076" s="60" t="s">
        <v>5449</v>
      </c>
      <c r="E2076" s="60" t="s">
        <v>753</v>
      </c>
      <c r="F2076" s="59" t="s">
        <v>487</v>
      </c>
      <c r="G2076" s="61">
        <v>73956</v>
      </c>
      <c r="H2076" s="123">
        <f t="shared" si="32"/>
        <v>15.05940805750415</v>
      </c>
    </row>
    <row r="2077" spans="1:8">
      <c r="A2077" s="58">
        <v>395200302260</v>
      </c>
      <c r="B2077" s="59" t="s">
        <v>5965</v>
      </c>
      <c r="C2077" s="60" t="s">
        <v>5128</v>
      </c>
      <c r="D2077" s="60" t="s">
        <v>5898</v>
      </c>
      <c r="E2077" s="60" t="s">
        <v>738</v>
      </c>
      <c r="F2077" s="59" t="s">
        <v>451</v>
      </c>
      <c r="G2077" s="61">
        <v>73956</v>
      </c>
      <c r="H2077" s="123">
        <f t="shared" si="32"/>
        <v>15.05940805750415</v>
      </c>
    </row>
    <row r="2078" spans="1:8">
      <c r="A2078" s="58">
        <v>395200501653</v>
      </c>
      <c r="B2078" s="59" t="s">
        <v>5966</v>
      </c>
      <c r="C2078" s="60" t="s">
        <v>5967</v>
      </c>
      <c r="D2078" s="60" t="s">
        <v>5968</v>
      </c>
      <c r="E2078" s="60" t="s">
        <v>738</v>
      </c>
      <c r="F2078" s="59" t="s">
        <v>487</v>
      </c>
      <c r="G2078" s="61">
        <v>73956</v>
      </c>
      <c r="H2078" s="123">
        <f t="shared" si="32"/>
        <v>15.05940805750415</v>
      </c>
    </row>
    <row r="2079" spans="1:8">
      <c r="A2079" s="58">
        <v>395200801991</v>
      </c>
      <c r="B2079" s="59" t="s">
        <v>5969</v>
      </c>
      <c r="C2079" s="60" t="s">
        <v>4455</v>
      </c>
      <c r="D2079" s="60" t="s">
        <v>5970</v>
      </c>
      <c r="E2079" s="60" t="s">
        <v>738</v>
      </c>
      <c r="F2079" s="59" t="s">
        <v>451</v>
      </c>
      <c r="G2079" s="61">
        <v>73956</v>
      </c>
      <c r="H2079" s="123">
        <f t="shared" si="32"/>
        <v>15.05940805750415</v>
      </c>
    </row>
    <row r="2080" spans="1:8">
      <c r="A2080" s="58">
        <v>395750201282</v>
      </c>
      <c r="B2080" s="59" t="s">
        <v>5971</v>
      </c>
      <c r="C2080" s="60" t="s">
        <v>2019</v>
      </c>
      <c r="D2080" s="60" t="s">
        <v>5972</v>
      </c>
      <c r="E2080" s="60" t="s">
        <v>738</v>
      </c>
      <c r="F2080" s="59" t="s">
        <v>451</v>
      </c>
      <c r="G2080" s="61">
        <v>73956</v>
      </c>
      <c r="H2080" s="123">
        <f t="shared" si="32"/>
        <v>15.05940805750415</v>
      </c>
    </row>
    <row r="2081" spans="1:8">
      <c r="A2081" s="58">
        <v>395750201533</v>
      </c>
      <c r="B2081" s="59" t="s">
        <v>5973</v>
      </c>
      <c r="C2081" s="60" t="s">
        <v>5974</v>
      </c>
      <c r="D2081" s="60" t="s">
        <v>5975</v>
      </c>
      <c r="E2081" s="60" t="s">
        <v>738</v>
      </c>
      <c r="F2081" s="59" t="s">
        <v>451</v>
      </c>
      <c r="G2081" s="61">
        <v>73956</v>
      </c>
      <c r="H2081" s="123">
        <f t="shared" si="32"/>
        <v>15.05940805750415</v>
      </c>
    </row>
    <row r="2082" spans="1:8">
      <c r="A2082" s="58">
        <v>395770800425</v>
      </c>
      <c r="B2082" s="59" t="s">
        <v>5976</v>
      </c>
      <c r="C2082" s="60" t="s">
        <v>3275</v>
      </c>
      <c r="D2082" s="60" t="s">
        <v>3276</v>
      </c>
      <c r="E2082" s="60" t="s">
        <v>738</v>
      </c>
      <c r="F2082" s="59" t="s">
        <v>451</v>
      </c>
      <c r="G2082" s="61">
        <v>73956</v>
      </c>
      <c r="H2082" s="123">
        <f t="shared" si="32"/>
        <v>15.05940805750415</v>
      </c>
    </row>
    <row r="2083" spans="1:8">
      <c r="A2083" s="58">
        <v>395770800603</v>
      </c>
      <c r="B2083" s="59" t="s">
        <v>5977</v>
      </c>
      <c r="C2083" s="60" t="s">
        <v>5978</v>
      </c>
      <c r="D2083" s="60" t="s">
        <v>5979</v>
      </c>
      <c r="E2083" s="60" t="s">
        <v>738</v>
      </c>
      <c r="F2083" s="59" t="s">
        <v>451</v>
      </c>
      <c r="G2083" s="61">
        <v>73956</v>
      </c>
      <c r="H2083" s="123">
        <f t="shared" si="32"/>
        <v>15.05940805750415</v>
      </c>
    </row>
    <row r="2084" spans="1:8">
      <c r="A2084" s="58">
        <v>395770800638</v>
      </c>
      <c r="B2084" s="59" t="s">
        <v>5980</v>
      </c>
      <c r="C2084" s="60" t="s">
        <v>5142</v>
      </c>
      <c r="D2084" s="60" t="s">
        <v>3181</v>
      </c>
      <c r="E2084" s="60" t="s">
        <v>738</v>
      </c>
      <c r="F2084" s="59" t="s">
        <v>487</v>
      </c>
      <c r="G2084" s="61">
        <v>73956</v>
      </c>
      <c r="H2084" s="123">
        <f t="shared" si="32"/>
        <v>15.05940805750415</v>
      </c>
    </row>
    <row r="2085" spans="1:8">
      <c r="A2085" s="58">
        <v>395770801367</v>
      </c>
      <c r="B2085" s="59" t="s">
        <v>5981</v>
      </c>
      <c r="C2085" s="60" t="s">
        <v>5982</v>
      </c>
      <c r="D2085" s="60" t="s">
        <v>3633</v>
      </c>
      <c r="E2085" s="60" t="s">
        <v>738</v>
      </c>
      <c r="F2085" s="59" t="s">
        <v>451</v>
      </c>
      <c r="G2085" s="61">
        <v>73956</v>
      </c>
      <c r="H2085" s="123">
        <f t="shared" si="32"/>
        <v>15.05940805750415</v>
      </c>
    </row>
    <row r="2086" spans="1:8">
      <c r="A2086" s="58">
        <v>395770801421</v>
      </c>
      <c r="B2086" s="59" t="s">
        <v>5983</v>
      </c>
      <c r="C2086" s="60" t="s">
        <v>5984</v>
      </c>
      <c r="D2086" s="60" t="s">
        <v>5791</v>
      </c>
      <c r="E2086" s="60" t="s">
        <v>738</v>
      </c>
      <c r="F2086" s="59" t="s">
        <v>451</v>
      </c>
      <c r="G2086" s="61">
        <v>73956</v>
      </c>
      <c r="H2086" s="123">
        <f t="shared" si="32"/>
        <v>15.05940805750415</v>
      </c>
    </row>
    <row r="2087" spans="1:8">
      <c r="A2087" s="58">
        <v>395770801740</v>
      </c>
      <c r="B2087" s="59" t="s">
        <v>5985</v>
      </c>
      <c r="C2087" s="60" t="s">
        <v>1673</v>
      </c>
      <c r="D2087" s="60" t="s">
        <v>1674</v>
      </c>
      <c r="E2087" s="60" t="s">
        <v>753</v>
      </c>
      <c r="F2087" s="59" t="s">
        <v>451</v>
      </c>
      <c r="G2087" s="61">
        <v>73956</v>
      </c>
      <c r="H2087" s="123">
        <f t="shared" si="32"/>
        <v>15.05940805750415</v>
      </c>
    </row>
    <row r="2088" spans="1:8">
      <c r="A2088" s="58">
        <v>395770801880</v>
      </c>
      <c r="B2088" s="59" t="s">
        <v>5986</v>
      </c>
      <c r="C2088" s="60" t="s">
        <v>3469</v>
      </c>
      <c r="D2088" s="60" t="s">
        <v>5987</v>
      </c>
      <c r="E2088" s="60" t="s">
        <v>753</v>
      </c>
      <c r="F2088" s="59" t="s">
        <v>487</v>
      </c>
      <c r="G2088" s="61">
        <v>73956</v>
      </c>
      <c r="H2088" s="123">
        <f t="shared" si="32"/>
        <v>15.05940805750415</v>
      </c>
    </row>
    <row r="2089" spans="1:8">
      <c r="A2089" s="58">
        <v>395770802380</v>
      </c>
      <c r="B2089" s="59" t="s">
        <v>5988</v>
      </c>
      <c r="C2089" s="60" t="s">
        <v>5989</v>
      </c>
      <c r="D2089" s="60" t="s">
        <v>5990</v>
      </c>
      <c r="E2089" s="60" t="s">
        <v>753</v>
      </c>
      <c r="F2089" s="59" t="s">
        <v>451</v>
      </c>
      <c r="G2089" s="61">
        <v>73956</v>
      </c>
      <c r="H2089" s="123">
        <f t="shared" si="32"/>
        <v>15.05940805750415</v>
      </c>
    </row>
    <row r="2090" spans="1:8">
      <c r="A2090" s="58">
        <v>395910820243</v>
      </c>
      <c r="B2090" s="59" t="s">
        <v>5991</v>
      </c>
      <c r="C2090" s="60" t="s">
        <v>5992</v>
      </c>
      <c r="D2090" s="60" t="s">
        <v>5993</v>
      </c>
      <c r="E2090" s="60" t="s">
        <v>753</v>
      </c>
      <c r="F2090" s="59" t="s">
        <v>451</v>
      </c>
      <c r="G2090" s="61">
        <v>73956</v>
      </c>
      <c r="H2090" s="123">
        <f t="shared" si="32"/>
        <v>15.05940805750415</v>
      </c>
    </row>
    <row r="2091" spans="1:8">
      <c r="A2091" s="58">
        <v>395930410041</v>
      </c>
      <c r="B2091" s="59" t="s">
        <v>5994</v>
      </c>
      <c r="C2091" s="60" t="s">
        <v>5995</v>
      </c>
      <c r="D2091" s="60" t="s">
        <v>5996</v>
      </c>
      <c r="E2091" s="60" t="s">
        <v>738</v>
      </c>
      <c r="F2091" s="59" t="s">
        <v>451</v>
      </c>
      <c r="G2091" s="61">
        <v>73956</v>
      </c>
      <c r="H2091" s="123">
        <f t="shared" si="32"/>
        <v>15.05940805750415</v>
      </c>
    </row>
    <row r="2092" spans="1:8">
      <c r="A2092" s="58">
        <v>395930411421</v>
      </c>
      <c r="B2092" s="59" t="s">
        <v>5997</v>
      </c>
      <c r="C2092" s="60" t="s">
        <v>5998</v>
      </c>
      <c r="D2092" s="60" t="s">
        <v>5999</v>
      </c>
      <c r="E2092" s="60" t="s">
        <v>738</v>
      </c>
      <c r="F2092" s="59" t="s">
        <v>451</v>
      </c>
      <c r="G2092" s="61">
        <v>73956</v>
      </c>
      <c r="H2092" s="123">
        <f t="shared" si="32"/>
        <v>15.05940805750415</v>
      </c>
    </row>
    <row r="2093" spans="1:8">
      <c r="A2093" s="58">
        <v>395940251367</v>
      </c>
      <c r="B2093" s="59" t="s">
        <v>6000</v>
      </c>
      <c r="C2093" s="60" t="s">
        <v>6001</v>
      </c>
      <c r="D2093" s="60" t="s">
        <v>5191</v>
      </c>
      <c r="E2093" s="60" t="s">
        <v>753</v>
      </c>
      <c r="F2093" s="59" t="s">
        <v>487</v>
      </c>
      <c r="G2093" s="61">
        <v>73956</v>
      </c>
      <c r="H2093" s="123">
        <f t="shared" si="32"/>
        <v>15.05940805750415</v>
      </c>
    </row>
    <row r="2094" spans="1:8">
      <c r="A2094" s="58">
        <v>395940450742</v>
      </c>
      <c r="B2094" s="59" t="s">
        <v>6002</v>
      </c>
      <c r="C2094" s="60" t="s">
        <v>6003</v>
      </c>
      <c r="D2094" s="60" t="s">
        <v>6004</v>
      </c>
      <c r="E2094" s="60" t="s">
        <v>753</v>
      </c>
      <c r="F2094" s="59" t="s">
        <v>451</v>
      </c>
      <c r="G2094" s="61">
        <v>73956</v>
      </c>
      <c r="H2094" s="123">
        <f t="shared" si="32"/>
        <v>15.05940805750415</v>
      </c>
    </row>
    <row r="2095" spans="1:8">
      <c r="A2095" s="58">
        <v>395940550976</v>
      </c>
      <c r="B2095" s="59" t="s">
        <v>6005</v>
      </c>
      <c r="C2095" s="60" t="s">
        <v>6006</v>
      </c>
      <c r="D2095" s="60" t="s">
        <v>6007</v>
      </c>
      <c r="E2095" s="60" t="s">
        <v>738</v>
      </c>
      <c r="F2095" s="59" t="s">
        <v>451</v>
      </c>
      <c r="G2095" s="61">
        <v>73956</v>
      </c>
      <c r="H2095" s="123">
        <f t="shared" si="32"/>
        <v>15.05940805750415</v>
      </c>
    </row>
    <row r="2096" spans="1:8">
      <c r="A2096" s="58">
        <v>395940951792</v>
      </c>
      <c r="B2096" s="59" t="s">
        <v>6008</v>
      </c>
      <c r="C2096" s="60" t="s">
        <v>2711</v>
      </c>
      <c r="D2096" s="60" t="s">
        <v>6009</v>
      </c>
      <c r="E2096" s="60" t="s">
        <v>738</v>
      </c>
      <c r="F2096" s="59" t="s">
        <v>451</v>
      </c>
      <c r="G2096" s="61">
        <v>73956</v>
      </c>
      <c r="H2096" s="123">
        <f t="shared" si="32"/>
        <v>15.05940805750415</v>
      </c>
    </row>
    <row r="2097" spans="1:8">
      <c r="A2097" s="58">
        <v>395950610993</v>
      </c>
      <c r="B2097" s="59" t="s">
        <v>6010</v>
      </c>
      <c r="C2097" s="60" t="s">
        <v>6011</v>
      </c>
      <c r="D2097" s="60" t="s">
        <v>6012</v>
      </c>
      <c r="E2097" s="60" t="s">
        <v>753</v>
      </c>
      <c r="F2097" s="59" t="s">
        <v>451</v>
      </c>
      <c r="G2097" s="61">
        <v>73956</v>
      </c>
      <c r="H2097" s="123">
        <f t="shared" si="32"/>
        <v>15.05940805750415</v>
      </c>
    </row>
    <row r="2098" spans="1:8">
      <c r="A2098" s="58">
        <v>395950911535</v>
      </c>
      <c r="B2098" s="59" t="s">
        <v>6013</v>
      </c>
      <c r="C2098" s="60" t="s">
        <v>3085</v>
      </c>
      <c r="D2098" s="60" t="s">
        <v>6014</v>
      </c>
      <c r="E2098" s="60" t="s">
        <v>738</v>
      </c>
      <c r="F2098" s="59" t="s">
        <v>451</v>
      </c>
      <c r="G2098" s="61">
        <v>73956</v>
      </c>
      <c r="H2098" s="123">
        <f t="shared" si="32"/>
        <v>15.05940805750415</v>
      </c>
    </row>
    <row r="2099" spans="1:8">
      <c r="A2099" s="58">
        <v>395960410194</v>
      </c>
      <c r="B2099" s="59" t="s">
        <v>6015</v>
      </c>
      <c r="C2099" s="60" t="s">
        <v>6016</v>
      </c>
      <c r="D2099" s="60" t="s">
        <v>3172</v>
      </c>
      <c r="E2099" s="60" t="s">
        <v>738</v>
      </c>
      <c r="F2099" s="59" t="s">
        <v>451</v>
      </c>
      <c r="G2099" s="61">
        <v>73956</v>
      </c>
      <c r="H2099" s="123">
        <f t="shared" si="32"/>
        <v>15.05940805750415</v>
      </c>
    </row>
    <row r="2100" spans="1:8">
      <c r="A2100" s="58">
        <v>395960710660</v>
      </c>
      <c r="B2100" s="59" t="s">
        <v>6017</v>
      </c>
      <c r="C2100" s="60" t="s">
        <v>6018</v>
      </c>
      <c r="D2100" s="60" t="s">
        <v>6019</v>
      </c>
      <c r="E2100" s="60" t="s">
        <v>753</v>
      </c>
      <c r="F2100" s="59" t="s">
        <v>451</v>
      </c>
      <c r="G2100" s="61">
        <v>73956</v>
      </c>
      <c r="H2100" s="123">
        <f t="shared" si="32"/>
        <v>15.05940805750415</v>
      </c>
    </row>
    <row r="2101" spans="1:8">
      <c r="A2101" s="58">
        <v>395961211195</v>
      </c>
      <c r="B2101" s="59" t="s">
        <v>6020</v>
      </c>
      <c r="C2101" s="60" t="s">
        <v>6021</v>
      </c>
      <c r="D2101" s="60" t="s">
        <v>6022</v>
      </c>
      <c r="E2101" s="60" t="s">
        <v>738</v>
      </c>
      <c r="F2101" s="59" t="s">
        <v>451</v>
      </c>
      <c r="G2101" s="61">
        <v>73956</v>
      </c>
      <c r="H2101" s="123">
        <f t="shared" si="32"/>
        <v>15.05940805750415</v>
      </c>
    </row>
    <row r="2102" spans="1:8">
      <c r="A2102" s="58">
        <v>395970651904</v>
      </c>
      <c r="B2102" s="59" t="s">
        <v>6023</v>
      </c>
      <c r="C2102" s="60" t="s">
        <v>6024</v>
      </c>
      <c r="D2102" s="60" t="s">
        <v>6025</v>
      </c>
      <c r="E2102" s="60" t="s">
        <v>753</v>
      </c>
      <c r="F2102" s="59" t="s">
        <v>451</v>
      </c>
      <c r="G2102" s="61">
        <v>73956</v>
      </c>
      <c r="H2102" s="123">
        <f t="shared" si="32"/>
        <v>15.05940805750415</v>
      </c>
    </row>
    <row r="2103" spans="1:8">
      <c r="A2103" s="58">
        <v>395970750333</v>
      </c>
      <c r="B2103" s="59" t="s">
        <v>6026</v>
      </c>
      <c r="C2103" s="60" t="s">
        <v>6027</v>
      </c>
      <c r="D2103" s="60" t="s">
        <v>6028</v>
      </c>
      <c r="E2103" s="60" t="s">
        <v>753</v>
      </c>
      <c r="F2103" s="59" t="s">
        <v>451</v>
      </c>
      <c r="G2103" s="61">
        <v>73956</v>
      </c>
      <c r="H2103" s="123">
        <f t="shared" si="32"/>
        <v>15.05940805750415</v>
      </c>
    </row>
    <row r="2104" spans="1:8">
      <c r="A2104" s="58">
        <v>395980251327</v>
      </c>
      <c r="B2104" s="59" t="s">
        <v>6029</v>
      </c>
      <c r="C2104" s="60" t="s">
        <v>6030</v>
      </c>
      <c r="D2104" s="60" t="s">
        <v>6031</v>
      </c>
      <c r="E2104" s="60" t="s">
        <v>753</v>
      </c>
      <c r="F2104" s="59" t="s">
        <v>451</v>
      </c>
      <c r="G2104" s="61">
        <v>73956</v>
      </c>
      <c r="H2104" s="123">
        <f t="shared" si="32"/>
        <v>15.05940805750415</v>
      </c>
    </row>
    <row r="2105" spans="1:8">
      <c r="A2105" s="58">
        <v>395980351097</v>
      </c>
      <c r="B2105" s="59" t="s">
        <v>6032</v>
      </c>
      <c r="C2105" s="60" t="s">
        <v>6033</v>
      </c>
      <c r="D2105" s="60" t="s">
        <v>6034</v>
      </c>
      <c r="E2105" s="60" t="s">
        <v>738</v>
      </c>
      <c r="F2105" s="59" t="s">
        <v>451</v>
      </c>
      <c r="G2105" s="61">
        <v>73956</v>
      </c>
      <c r="H2105" s="123">
        <f t="shared" si="32"/>
        <v>15.05940805750415</v>
      </c>
    </row>
    <row r="2106" spans="1:8">
      <c r="A2106" s="58">
        <v>395980351127</v>
      </c>
      <c r="B2106" s="59" t="s">
        <v>6035</v>
      </c>
      <c r="C2106" s="60" t="s">
        <v>6036</v>
      </c>
      <c r="D2106" s="60" t="s">
        <v>6037</v>
      </c>
      <c r="E2106" s="60" t="s">
        <v>4173</v>
      </c>
      <c r="F2106" s="59" t="s">
        <v>451</v>
      </c>
      <c r="G2106" s="61">
        <v>73956</v>
      </c>
      <c r="H2106" s="123">
        <f t="shared" si="32"/>
        <v>15.05940805750415</v>
      </c>
    </row>
    <row r="2107" spans="1:8">
      <c r="A2107" s="58">
        <v>395990106295</v>
      </c>
      <c r="B2107" s="59" t="s">
        <v>6038</v>
      </c>
      <c r="C2107" s="60" t="s">
        <v>6039</v>
      </c>
      <c r="D2107" s="60" t="s">
        <v>6040</v>
      </c>
      <c r="E2107" s="60" t="s">
        <v>738</v>
      </c>
      <c r="F2107" s="59" t="s">
        <v>451</v>
      </c>
      <c r="G2107" s="61">
        <v>73956</v>
      </c>
      <c r="H2107" s="123">
        <f t="shared" si="32"/>
        <v>15.05940805750415</v>
      </c>
    </row>
    <row r="2108" spans="1:8">
      <c r="A2108" s="58">
        <v>395990220021</v>
      </c>
      <c r="B2108" s="59" t="s">
        <v>6041</v>
      </c>
      <c r="C2108" s="60" t="s">
        <v>6042</v>
      </c>
      <c r="D2108" s="60" t="s">
        <v>4507</v>
      </c>
      <c r="E2108" s="60" t="s">
        <v>738</v>
      </c>
      <c r="F2108" s="59" t="s">
        <v>487</v>
      </c>
      <c r="G2108" s="61">
        <v>73956</v>
      </c>
      <c r="H2108" s="123">
        <f t="shared" si="32"/>
        <v>15.05940805750415</v>
      </c>
    </row>
    <row r="2109" spans="1:8">
      <c r="A2109" s="58">
        <v>395990421948</v>
      </c>
      <c r="B2109" s="59" t="s">
        <v>6043</v>
      </c>
      <c r="C2109" s="60" t="s">
        <v>6044</v>
      </c>
      <c r="D2109" s="60" t="s">
        <v>1060</v>
      </c>
      <c r="E2109" s="60" t="s">
        <v>753</v>
      </c>
      <c r="F2109" s="59" t="s">
        <v>451</v>
      </c>
      <c r="G2109" s="61">
        <v>73956</v>
      </c>
      <c r="H2109" s="123">
        <f t="shared" si="32"/>
        <v>15.05940805750415</v>
      </c>
    </row>
    <row r="2110" spans="1:8">
      <c r="A2110" s="58">
        <v>395990520199</v>
      </c>
      <c r="B2110" s="59" t="s">
        <v>6045</v>
      </c>
      <c r="C2110" s="60" t="s">
        <v>3171</v>
      </c>
      <c r="D2110" s="60" t="s">
        <v>6046</v>
      </c>
      <c r="E2110" s="60" t="s">
        <v>753</v>
      </c>
      <c r="F2110" s="59" t="s">
        <v>451</v>
      </c>
      <c r="G2110" s="61">
        <v>73956</v>
      </c>
      <c r="H2110" s="123">
        <f t="shared" si="32"/>
        <v>15.05940805750415</v>
      </c>
    </row>
    <row r="2111" spans="1:8">
      <c r="A2111" s="58">
        <v>396000101355</v>
      </c>
      <c r="B2111" s="59" t="s">
        <v>60</v>
      </c>
      <c r="C2111" s="60" t="s">
        <v>2943</v>
      </c>
      <c r="D2111" s="60" t="s">
        <v>6047</v>
      </c>
      <c r="E2111" s="60" t="s">
        <v>450</v>
      </c>
      <c r="F2111" s="59" t="s">
        <v>451</v>
      </c>
      <c r="G2111" s="61">
        <v>73956</v>
      </c>
      <c r="H2111" s="123">
        <f t="shared" si="32"/>
        <v>15.05940805750415</v>
      </c>
    </row>
    <row r="2112" spans="1:8">
      <c r="A2112" s="58">
        <v>396000300102</v>
      </c>
      <c r="B2112" s="59" t="s">
        <v>174</v>
      </c>
      <c r="C2112" s="60" t="s">
        <v>6048</v>
      </c>
      <c r="D2112" s="60" t="s">
        <v>6049</v>
      </c>
      <c r="E2112" s="60" t="s">
        <v>450</v>
      </c>
      <c r="F2112" s="59" t="s">
        <v>487</v>
      </c>
      <c r="G2112" s="61">
        <v>73956</v>
      </c>
      <c r="H2112" s="123">
        <f t="shared" si="32"/>
        <v>15.05940805750415</v>
      </c>
    </row>
    <row r="2113" spans="1:8">
      <c r="A2113" s="58">
        <v>396000500527</v>
      </c>
      <c r="B2113" s="59" t="s">
        <v>239</v>
      </c>
      <c r="C2113" s="60" t="s">
        <v>6050</v>
      </c>
      <c r="D2113" s="60" t="s">
        <v>6051</v>
      </c>
      <c r="E2113" s="60" t="s">
        <v>450</v>
      </c>
      <c r="F2113" s="59" t="s">
        <v>487</v>
      </c>
      <c r="G2113" s="61">
        <v>73956</v>
      </c>
      <c r="H2113" s="123">
        <f t="shared" si="32"/>
        <v>15.05940805750415</v>
      </c>
    </row>
    <row r="2114" spans="1:8">
      <c r="A2114" s="58">
        <v>396011001859</v>
      </c>
      <c r="B2114" s="59" t="s">
        <v>233</v>
      </c>
      <c r="C2114" s="60" t="s">
        <v>6052</v>
      </c>
      <c r="D2114" s="60" t="s">
        <v>6053</v>
      </c>
      <c r="E2114" s="60" t="s">
        <v>2114</v>
      </c>
      <c r="F2114" s="59" t="s">
        <v>451</v>
      </c>
      <c r="G2114" s="61">
        <v>73956</v>
      </c>
      <c r="H2114" s="123">
        <f t="shared" ref="H2114:H2177" si="33">G2114/4910.95</f>
        <v>15.05940805750415</v>
      </c>
    </row>
    <row r="2115" spans="1:8">
      <c r="A2115" s="58">
        <v>396030203861</v>
      </c>
      <c r="B2115" s="59" t="s">
        <v>383</v>
      </c>
      <c r="C2115" s="60" t="s">
        <v>6054</v>
      </c>
      <c r="D2115" s="60" t="s">
        <v>6055</v>
      </c>
      <c r="E2115" s="60" t="s">
        <v>450</v>
      </c>
      <c r="F2115" s="59" t="s">
        <v>451</v>
      </c>
      <c r="G2115" s="61">
        <v>73956</v>
      </c>
      <c r="H2115" s="123">
        <f t="shared" si="33"/>
        <v>15.05940805750415</v>
      </c>
    </row>
    <row r="2116" spans="1:8">
      <c r="A2116" s="58">
        <v>396030302801</v>
      </c>
      <c r="B2116" s="59" t="s">
        <v>462</v>
      </c>
      <c r="C2116" s="60" t="s">
        <v>463</v>
      </c>
      <c r="D2116" s="60" t="s">
        <v>464</v>
      </c>
      <c r="E2116" s="60" t="s">
        <v>450</v>
      </c>
      <c r="F2116" s="59" t="s">
        <v>451</v>
      </c>
      <c r="G2116" s="61">
        <v>73956</v>
      </c>
      <c r="H2116" s="123">
        <f t="shared" si="33"/>
        <v>15.05940805750415</v>
      </c>
    </row>
    <row r="2117" spans="1:8">
      <c r="A2117" s="58">
        <v>396041001128</v>
      </c>
      <c r="B2117" s="59" t="s">
        <v>64</v>
      </c>
      <c r="C2117" s="60" t="s">
        <v>6056</v>
      </c>
      <c r="D2117" s="60" t="s">
        <v>6057</v>
      </c>
      <c r="E2117" s="60" t="s">
        <v>450</v>
      </c>
      <c r="F2117" s="59" t="s">
        <v>451</v>
      </c>
      <c r="G2117" s="61">
        <v>73956</v>
      </c>
      <c r="H2117" s="123">
        <f t="shared" si="33"/>
        <v>15.05940805750415</v>
      </c>
    </row>
    <row r="2118" spans="1:8">
      <c r="A2118" s="58">
        <v>396050602711</v>
      </c>
      <c r="B2118" s="59" t="s">
        <v>272</v>
      </c>
      <c r="C2118" s="60" t="s">
        <v>6058</v>
      </c>
      <c r="D2118" s="60" t="s">
        <v>6059</v>
      </c>
      <c r="E2118" s="60" t="s">
        <v>450</v>
      </c>
      <c r="F2118" s="59" t="s">
        <v>487</v>
      </c>
      <c r="G2118" s="61">
        <v>73956</v>
      </c>
      <c r="H2118" s="123">
        <f t="shared" si="33"/>
        <v>15.05940805750415</v>
      </c>
    </row>
    <row r="2119" spans="1:8">
      <c r="A2119" s="58">
        <v>396051000278</v>
      </c>
      <c r="B2119" s="59" t="s">
        <v>258</v>
      </c>
      <c r="C2119" s="60" t="s">
        <v>6060</v>
      </c>
      <c r="D2119" s="60" t="s">
        <v>6061</v>
      </c>
      <c r="E2119" s="60" t="s">
        <v>450</v>
      </c>
      <c r="F2119" s="59" t="s">
        <v>451</v>
      </c>
      <c r="G2119" s="61">
        <v>73956</v>
      </c>
      <c r="H2119" s="123">
        <f t="shared" si="33"/>
        <v>15.05940805750415</v>
      </c>
    </row>
    <row r="2120" spans="1:8">
      <c r="A2120" s="58">
        <v>396070901618</v>
      </c>
      <c r="B2120" s="59" t="s">
        <v>254</v>
      </c>
      <c r="C2120" s="60" t="s">
        <v>516</v>
      </c>
      <c r="D2120" s="60" t="s">
        <v>6062</v>
      </c>
      <c r="E2120" s="60" t="s">
        <v>450</v>
      </c>
      <c r="F2120" s="59" t="s">
        <v>451</v>
      </c>
      <c r="G2120" s="61">
        <v>73956</v>
      </c>
      <c r="H2120" s="123">
        <f t="shared" si="33"/>
        <v>15.05940805750415</v>
      </c>
    </row>
    <row r="2121" spans="1:8">
      <c r="A2121" s="58">
        <v>396081200786</v>
      </c>
      <c r="B2121" s="59" t="s">
        <v>278</v>
      </c>
      <c r="C2121" s="60" t="s">
        <v>6063</v>
      </c>
      <c r="D2121" s="60" t="s">
        <v>5491</v>
      </c>
      <c r="E2121" s="60" t="s">
        <v>450</v>
      </c>
      <c r="F2121" s="59" t="s">
        <v>451</v>
      </c>
      <c r="G2121" s="61">
        <v>73956</v>
      </c>
      <c r="H2121" s="123">
        <f t="shared" si="33"/>
        <v>15.05940805750415</v>
      </c>
    </row>
    <row r="2122" spans="1:8">
      <c r="A2122" s="58">
        <v>396090700449</v>
      </c>
      <c r="B2122" s="59" t="s">
        <v>307</v>
      </c>
      <c r="C2122" s="60" t="s">
        <v>6064</v>
      </c>
      <c r="D2122" s="60" t="s">
        <v>6065</v>
      </c>
      <c r="E2122" s="60" t="s">
        <v>450</v>
      </c>
      <c r="F2122" s="59" t="s">
        <v>451</v>
      </c>
      <c r="G2122" s="61">
        <v>73956</v>
      </c>
      <c r="H2122" s="123">
        <f t="shared" si="33"/>
        <v>15.05940805750415</v>
      </c>
    </row>
    <row r="2123" spans="1:8">
      <c r="A2123" s="58">
        <v>396100300703</v>
      </c>
      <c r="B2123" s="59" t="s">
        <v>303</v>
      </c>
      <c r="C2123" s="60" t="s">
        <v>507</v>
      </c>
      <c r="D2123" s="60" t="s">
        <v>6066</v>
      </c>
      <c r="E2123" s="60" t="s">
        <v>450</v>
      </c>
      <c r="F2123" s="59" t="s">
        <v>451</v>
      </c>
      <c r="G2123" s="61">
        <v>73956</v>
      </c>
      <c r="H2123" s="123">
        <f t="shared" si="33"/>
        <v>15.05940805750415</v>
      </c>
    </row>
    <row r="2124" spans="1:8">
      <c r="A2124" s="58">
        <v>396101100805</v>
      </c>
      <c r="B2124" s="59" t="s">
        <v>344</v>
      </c>
      <c r="C2124" s="60" t="s">
        <v>534</v>
      </c>
      <c r="D2124" s="60" t="s">
        <v>6067</v>
      </c>
      <c r="E2124" s="60" t="s">
        <v>450</v>
      </c>
      <c r="F2124" s="59" t="s">
        <v>487</v>
      </c>
      <c r="G2124" s="61">
        <v>73956</v>
      </c>
      <c r="H2124" s="123">
        <f t="shared" si="33"/>
        <v>15.05940805750415</v>
      </c>
    </row>
    <row r="2125" spans="1:8">
      <c r="A2125" s="58">
        <v>396111001082</v>
      </c>
      <c r="B2125" s="59" t="s">
        <v>340</v>
      </c>
      <c r="C2125" s="60" t="s">
        <v>6068</v>
      </c>
      <c r="D2125" s="60" t="s">
        <v>6069</v>
      </c>
      <c r="E2125" s="60" t="s">
        <v>450</v>
      </c>
      <c r="F2125" s="59" t="s">
        <v>451</v>
      </c>
      <c r="G2125" s="61">
        <v>73956</v>
      </c>
      <c r="H2125" s="123">
        <f t="shared" si="33"/>
        <v>15.05940805750415</v>
      </c>
    </row>
    <row r="2126" spans="1:8">
      <c r="A2126" s="58">
        <v>396111001694</v>
      </c>
      <c r="B2126" s="59" t="s">
        <v>333</v>
      </c>
      <c r="C2126" s="60" t="s">
        <v>3326</v>
      </c>
      <c r="D2126" s="60" t="s">
        <v>6070</v>
      </c>
      <c r="E2126" s="60" t="s">
        <v>450</v>
      </c>
      <c r="F2126" s="59" t="s">
        <v>451</v>
      </c>
      <c r="G2126" s="61">
        <v>73956</v>
      </c>
      <c r="H2126" s="123">
        <f t="shared" si="33"/>
        <v>15.05940805750415</v>
      </c>
    </row>
    <row r="2127" spans="1:8">
      <c r="A2127" s="58">
        <v>396120700325</v>
      </c>
      <c r="B2127" s="59" t="s">
        <v>348</v>
      </c>
      <c r="C2127" s="60" t="s">
        <v>6071</v>
      </c>
      <c r="D2127" s="60" t="s">
        <v>6072</v>
      </c>
      <c r="E2127" s="60" t="s">
        <v>2114</v>
      </c>
      <c r="F2127" s="59" t="s">
        <v>451</v>
      </c>
      <c r="G2127" s="61">
        <v>73956</v>
      </c>
      <c r="H2127" s="123">
        <f t="shared" si="33"/>
        <v>15.05940805750415</v>
      </c>
    </row>
    <row r="2128" spans="1:8">
      <c r="A2128" s="58">
        <v>396150801746</v>
      </c>
      <c r="B2128" s="59" t="s">
        <v>539</v>
      </c>
      <c r="C2128" s="60" t="s">
        <v>540</v>
      </c>
      <c r="D2128" s="60" t="s">
        <v>541</v>
      </c>
      <c r="E2128" s="60" t="s">
        <v>450</v>
      </c>
      <c r="F2128" s="59" t="s">
        <v>451</v>
      </c>
      <c r="G2128" s="61">
        <v>73956</v>
      </c>
      <c r="H2128" s="123">
        <f t="shared" si="33"/>
        <v>15.05940805750415</v>
      </c>
    </row>
    <row r="2129" spans="1:8">
      <c r="A2129" s="58">
        <v>396161000168</v>
      </c>
      <c r="B2129" s="59" t="s">
        <v>6073</v>
      </c>
      <c r="C2129" s="60" t="s">
        <v>6074</v>
      </c>
      <c r="D2129" s="60" t="s">
        <v>6075</v>
      </c>
      <c r="E2129" s="60" t="s">
        <v>2114</v>
      </c>
      <c r="F2129" s="59" t="s">
        <v>451</v>
      </c>
      <c r="G2129" s="61">
        <v>73956</v>
      </c>
      <c r="H2129" s="123">
        <f t="shared" si="33"/>
        <v>15.05940805750415</v>
      </c>
    </row>
    <row r="2130" spans="1:8">
      <c r="A2130" s="58">
        <v>396170101139</v>
      </c>
      <c r="B2130" s="59" t="s">
        <v>690</v>
      </c>
      <c r="C2130" s="60" t="s">
        <v>691</v>
      </c>
      <c r="D2130" s="60" t="s">
        <v>692</v>
      </c>
      <c r="E2130" s="60" t="s">
        <v>693</v>
      </c>
      <c r="F2130" s="59" t="s">
        <v>451</v>
      </c>
      <c r="G2130" s="61">
        <v>73956</v>
      </c>
      <c r="H2130" s="123">
        <f t="shared" si="33"/>
        <v>15.05940805750415</v>
      </c>
    </row>
    <row r="2131" spans="1:8">
      <c r="A2131" s="58">
        <v>396171001219</v>
      </c>
      <c r="B2131" s="59" t="s">
        <v>653</v>
      </c>
      <c r="C2131" s="60" t="s">
        <v>654</v>
      </c>
      <c r="D2131" s="60" t="s">
        <v>655</v>
      </c>
      <c r="E2131" s="60" t="s">
        <v>450</v>
      </c>
      <c r="F2131" s="59" t="s">
        <v>451</v>
      </c>
      <c r="G2131" s="61">
        <v>73956</v>
      </c>
      <c r="H2131" s="123">
        <f t="shared" si="33"/>
        <v>15.05940805750415</v>
      </c>
    </row>
    <row r="2132" spans="1:8">
      <c r="A2132" s="58">
        <v>396180401726</v>
      </c>
      <c r="B2132" s="59" t="s">
        <v>694</v>
      </c>
      <c r="C2132" s="60" t="s">
        <v>695</v>
      </c>
      <c r="D2132" s="60" t="s">
        <v>696</v>
      </c>
      <c r="E2132" s="60" t="s">
        <v>450</v>
      </c>
      <c r="F2132" s="59" t="s">
        <v>487</v>
      </c>
      <c r="G2132" s="61">
        <v>73956</v>
      </c>
      <c r="H2132" s="123">
        <f t="shared" si="33"/>
        <v>15.05940805750415</v>
      </c>
    </row>
    <row r="2133" spans="1:8">
      <c r="A2133" s="58">
        <v>396181100282</v>
      </c>
      <c r="B2133" s="59" t="s">
        <v>569</v>
      </c>
      <c r="C2133" s="60" t="s">
        <v>570</v>
      </c>
      <c r="D2133" s="60" t="s">
        <v>571</v>
      </c>
      <c r="E2133" s="60" t="s">
        <v>450</v>
      </c>
      <c r="F2133" s="59" t="s">
        <v>451</v>
      </c>
      <c r="G2133" s="61">
        <v>73956</v>
      </c>
      <c r="H2133" s="123">
        <f t="shared" si="33"/>
        <v>15.05940805750415</v>
      </c>
    </row>
    <row r="2134" spans="1:8">
      <c r="A2134" s="58">
        <v>396740914571</v>
      </c>
      <c r="B2134" s="59" t="s">
        <v>563</v>
      </c>
      <c r="C2134" s="60" t="s">
        <v>564</v>
      </c>
      <c r="D2134" s="60" t="s">
        <v>565</v>
      </c>
      <c r="E2134" s="60" t="s">
        <v>450</v>
      </c>
      <c r="F2134" s="59" t="s">
        <v>487</v>
      </c>
      <c r="G2134" s="61">
        <v>73956</v>
      </c>
      <c r="H2134" s="123">
        <f t="shared" si="33"/>
        <v>15.05940805750415</v>
      </c>
    </row>
    <row r="2135" spans="1:8">
      <c r="A2135" s="58">
        <v>396740914643</v>
      </c>
      <c r="B2135" s="59" t="s">
        <v>481</v>
      </c>
      <c r="C2135" s="60" t="s">
        <v>482</v>
      </c>
      <c r="D2135" s="60" t="s">
        <v>483</v>
      </c>
      <c r="E2135" s="60" t="s">
        <v>450</v>
      </c>
      <c r="F2135" s="59" t="s">
        <v>451</v>
      </c>
      <c r="G2135" s="61">
        <v>73956</v>
      </c>
      <c r="H2135" s="123">
        <f t="shared" si="33"/>
        <v>15.05940805750415</v>
      </c>
    </row>
    <row r="2136" spans="1:8">
      <c r="A2136" s="58">
        <v>396740914651</v>
      </c>
      <c r="B2136" s="59" t="s">
        <v>282</v>
      </c>
      <c r="C2136" s="60" t="s">
        <v>6076</v>
      </c>
      <c r="D2136" s="60" t="s">
        <v>6077</v>
      </c>
      <c r="E2136" s="60" t="s">
        <v>450</v>
      </c>
      <c r="F2136" s="59" t="s">
        <v>451</v>
      </c>
      <c r="G2136" s="61">
        <v>73956</v>
      </c>
      <c r="H2136" s="123">
        <f t="shared" si="33"/>
        <v>15.05940805750415</v>
      </c>
    </row>
    <row r="2137" spans="1:8">
      <c r="A2137" s="58">
        <v>396750301879</v>
      </c>
      <c r="B2137" s="59" t="s">
        <v>602</v>
      </c>
      <c r="C2137" s="60" t="s">
        <v>603</v>
      </c>
      <c r="D2137" s="60" t="s">
        <v>604</v>
      </c>
      <c r="E2137" s="60" t="s">
        <v>450</v>
      </c>
      <c r="F2137" s="59" t="s">
        <v>451</v>
      </c>
      <c r="G2137" s="61">
        <v>73956</v>
      </c>
      <c r="H2137" s="123">
        <f t="shared" si="33"/>
        <v>15.05940805750415</v>
      </c>
    </row>
    <row r="2138" spans="1:8">
      <c r="A2138" s="58">
        <v>396761203119</v>
      </c>
      <c r="B2138" s="59" t="s">
        <v>305</v>
      </c>
      <c r="C2138" s="60" t="s">
        <v>6078</v>
      </c>
      <c r="D2138" s="60" t="s">
        <v>6079</v>
      </c>
      <c r="E2138" s="60" t="s">
        <v>450</v>
      </c>
      <c r="F2138" s="59" t="s">
        <v>451</v>
      </c>
      <c r="G2138" s="61">
        <v>73956</v>
      </c>
      <c r="H2138" s="123">
        <f t="shared" si="33"/>
        <v>15.05940805750415</v>
      </c>
    </row>
    <row r="2139" spans="1:8">
      <c r="A2139" s="58">
        <v>396761203658</v>
      </c>
      <c r="B2139" s="59" t="s">
        <v>389</v>
      </c>
      <c r="C2139" s="60" t="s">
        <v>6080</v>
      </c>
      <c r="D2139" s="60" t="s">
        <v>6081</v>
      </c>
      <c r="E2139" s="60" t="s">
        <v>450</v>
      </c>
      <c r="F2139" s="59" t="s">
        <v>451</v>
      </c>
      <c r="G2139" s="61">
        <v>73956</v>
      </c>
      <c r="H2139" s="123">
        <f t="shared" si="33"/>
        <v>15.05940805750415</v>
      </c>
    </row>
    <row r="2140" spans="1:8">
      <c r="A2140" s="58">
        <v>396761203682</v>
      </c>
      <c r="B2140" s="59" t="s">
        <v>679</v>
      </c>
      <c r="C2140" s="60" t="s">
        <v>680</v>
      </c>
      <c r="D2140" s="60" t="s">
        <v>681</v>
      </c>
      <c r="E2140" s="60" t="s">
        <v>450</v>
      </c>
      <c r="F2140" s="59" t="s">
        <v>451</v>
      </c>
      <c r="G2140" s="61">
        <v>73956</v>
      </c>
      <c r="H2140" s="123">
        <f t="shared" si="33"/>
        <v>15.05940805750415</v>
      </c>
    </row>
    <row r="2141" spans="1:8">
      <c r="A2141" s="58">
        <v>396961250821</v>
      </c>
      <c r="B2141" s="59" t="s">
        <v>212</v>
      </c>
      <c r="C2141" s="60" t="s">
        <v>6082</v>
      </c>
      <c r="D2141" s="60" t="s">
        <v>6083</v>
      </c>
      <c r="E2141" s="60" t="s">
        <v>450</v>
      </c>
      <c r="F2141" s="59" t="s">
        <v>487</v>
      </c>
      <c r="G2141" s="61">
        <v>73956</v>
      </c>
      <c r="H2141" s="123">
        <f t="shared" si="33"/>
        <v>15.05940805750415</v>
      </c>
    </row>
    <row r="2142" spans="1:8">
      <c r="A2142" s="58">
        <v>396971152142</v>
      </c>
      <c r="B2142" s="59" t="s">
        <v>72</v>
      </c>
      <c r="C2142" s="60" t="s">
        <v>5214</v>
      </c>
      <c r="D2142" s="60" t="s">
        <v>6084</v>
      </c>
      <c r="E2142" s="60" t="s">
        <v>450</v>
      </c>
      <c r="F2142" s="59" t="s">
        <v>451</v>
      </c>
      <c r="G2142" s="61">
        <v>73956</v>
      </c>
      <c r="H2142" s="123">
        <f t="shared" si="33"/>
        <v>15.05940805750415</v>
      </c>
    </row>
    <row r="2143" spans="1:8">
      <c r="A2143" s="58">
        <v>396971251183</v>
      </c>
      <c r="B2143" s="59" t="s">
        <v>287</v>
      </c>
      <c r="C2143" s="60" t="s">
        <v>3326</v>
      </c>
      <c r="D2143" s="60" t="s">
        <v>6085</v>
      </c>
      <c r="E2143" s="60" t="s">
        <v>450</v>
      </c>
      <c r="F2143" s="59" t="s">
        <v>451</v>
      </c>
      <c r="G2143" s="61">
        <v>73956</v>
      </c>
      <c r="H2143" s="123">
        <f t="shared" si="33"/>
        <v>15.05940805750415</v>
      </c>
    </row>
    <row r="2144" spans="1:8">
      <c r="A2144" s="58">
        <v>396990306631</v>
      </c>
      <c r="B2144" s="59" t="s">
        <v>406</v>
      </c>
      <c r="C2144" s="60" t="s">
        <v>6086</v>
      </c>
      <c r="D2144" s="60" t="s">
        <v>6087</v>
      </c>
      <c r="E2144" s="60" t="s">
        <v>450</v>
      </c>
      <c r="F2144" s="59" t="s">
        <v>451</v>
      </c>
      <c r="G2144" s="61">
        <v>73956</v>
      </c>
      <c r="H2144" s="123">
        <f t="shared" si="33"/>
        <v>15.05940805750415</v>
      </c>
    </row>
    <row r="2145" spans="1:8">
      <c r="A2145" s="58">
        <v>396991206150</v>
      </c>
      <c r="B2145" s="59" t="s">
        <v>213</v>
      </c>
      <c r="C2145" s="60" t="s">
        <v>6082</v>
      </c>
      <c r="D2145" s="60" t="s">
        <v>6088</v>
      </c>
      <c r="E2145" s="60" t="s">
        <v>450</v>
      </c>
      <c r="F2145" s="59" t="s">
        <v>487</v>
      </c>
      <c r="G2145" s="61">
        <v>73956</v>
      </c>
      <c r="H2145" s="123">
        <f t="shared" si="33"/>
        <v>15.05940805750415</v>
      </c>
    </row>
    <row r="2146" spans="1:8">
      <c r="A2146" s="58">
        <v>398010901182</v>
      </c>
      <c r="B2146" s="59" t="s">
        <v>6089</v>
      </c>
      <c r="C2146" s="60" t="s">
        <v>6090</v>
      </c>
      <c r="D2146" s="60" t="s">
        <v>6091</v>
      </c>
      <c r="E2146" s="60" t="s">
        <v>6091</v>
      </c>
      <c r="F2146" s="59" t="s">
        <v>451</v>
      </c>
      <c r="G2146" s="61">
        <v>73956</v>
      </c>
      <c r="H2146" s="123">
        <f t="shared" si="33"/>
        <v>15.05940805750415</v>
      </c>
    </row>
    <row r="2147" spans="1:8">
      <c r="A2147" s="58">
        <v>398030200318</v>
      </c>
      <c r="B2147" s="59" t="s">
        <v>6092</v>
      </c>
      <c r="C2147" s="60" t="s">
        <v>6093</v>
      </c>
      <c r="D2147" s="60" t="s">
        <v>5197</v>
      </c>
      <c r="E2147" s="60" t="s">
        <v>3175</v>
      </c>
      <c r="F2147" s="59" t="s">
        <v>451</v>
      </c>
      <c r="G2147" s="61">
        <v>73956</v>
      </c>
      <c r="H2147" s="123">
        <f t="shared" si="33"/>
        <v>15.05940805750415</v>
      </c>
    </row>
    <row r="2148" spans="1:8">
      <c r="A2148" s="58">
        <v>398081100628</v>
      </c>
      <c r="B2148" s="59" t="s">
        <v>6094</v>
      </c>
      <c r="C2148" s="60" t="s">
        <v>6095</v>
      </c>
      <c r="D2148" s="60" t="s">
        <v>6096</v>
      </c>
      <c r="E2148" s="60" t="s">
        <v>753</v>
      </c>
      <c r="F2148" s="59" t="s">
        <v>451</v>
      </c>
      <c r="G2148" s="61">
        <v>73956</v>
      </c>
      <c r="H2148" s="123">
        <f t="shared" si="33"/>
        <v>15.05940805750415</v>
      </c>
    </row>
    <row r="2149" spans="1:8">
      <c r="A2149" s="58">
        <v>398110601178</v>
      </c>
      <c r="B2149" s="59" t="s">
        <v>6097</v>
      </c>
      <c r="C2149" s="60" t="s">
        <v>6098</v>
      </c>
      <c r="D2149" s="60" t="s">
        <v>6099</v>
      </c>
      <c r="E2149" s="60" t="s">
        <v>1937</v>
      </c>
      <c r="F2149" s="59" t="s">
        <v>451</v>
      </c>
      <c r="G2149" s="61">
        <v>73956</v>
      </c>
      <c r="H2149" s="123">
        <f t="shared" si="33"/>
        <v>15.05940805750415</v>
      </c>
    </row>
    <row r="2150" spans="1:8">
      <c r="A2150" s="58">
        <v>398120700476</v>
      </c>
      <c r="B2150" s="59" t="s">
        <v>6100</v>
      </c>
      <c r="C2150" s="60" t="s">
        <v>6101</v>
      </c>
      <c r="D2150" s="60" t="s">
        <v>6102</v>
      </c>
      <c r="E2150" s="60" t="s">
        <v>3175</v>
      </c>
      <c r="F2150" s="59" t="s">
        <v>451</v>
      </c>
      <c r="G2150" s="61">
        <v>73956</v>
      </c>
      <c r="H2150" s="123">
        <f t="shared" si="33"/>
        <v>15.05940805750415</v>
      </c>
    </row>
    <row r="2151" spans="1:8">
      <c r="A2151" s="58">
        <v>398120901188</v>
      </c>
      <c r="B2151" s="59" t="s">
        <v>6103</v>
      </c>
      <c r="C2151" s="60" t="s">
        <v>6104</v>
      </c>
      <c r="D2151" s="60" t="s">
        <v>6105</v>
      </c>
      <c r="E2151" s="60" t="s">
        <v>753</v>
      </c>
      <c r="F2151" s="59" t="s">
        <v>451</v>
      </c>
      <c r="G2151" s="61">
        <v>73956</v>
      </c>
      <c r="H2151" s="123">
        <f t="shared" si="33"/>
        <v>15.05940805750415</v>
      </c>
    </row>
    <row r="2152" spans="1:8">
      <c r="A2152" s="58">
        <v>398121000516</v>
      </c>
      <c r="B2152" s="59" t="s">
        <v>6106</v>
      </c>
      <c r="C2152" s="60" t="s">
        <v>4590</v>
      </c>
      <c r="D2152" s="60" t="s">
        <v>4591</v>
      </c>
      <c r="E2152" s="60" t="s">
        <v>2047</v>
      </c>
      <c r="F2152" s="59" t="s">
        <v>451</v>
      </c>
      <c r="G2152" s="61">
        <v>73956</v>
      </c>
      <c r="H2152" s="123">
        <f t="shared" si="33"/>
        <v>15.05940805750415</v>
      </c>
    </row>
    <row r="2153" spans="1:8">
      <c r="A2153" s="58">
        <v>398130300450</v>
      </c>
      <c r="B2153" s="59" t="s">
        <v>6107</v>
      </c>
      <c r="C2153" s="60" t="s">
        <v>4590</v>
      </c>
      <c r="D2153" s="60" t="s">
        <v>6108</v>
      </c>
      <c r="E2153" s="60" t="s">
        <v>2047</v>
      </c>
      <c r="F2153" s="59" t="s">
        <v>451</v>
      </c>
      <c r="G2153" s="61">
        <v>73956</v>
      </c>
      <c r="H2153" s="123">
        <f t="shared" si="33"/>
        <v>15.05940805750415</v>
      </c>
    </row>
    <row r="2154" spans="1:8">
      <c r="A2154" s="58">
        <v>398160400785</v>
      </c>
      <c r="B2154" s="59" t="s">
        <v>6109</v>
      </c>
      <c r="C2154" s="60" t="s">
        <v>6110</v>
      </c>
      <c r="D2154" s="60" t="s">
        <v>6111</v>
      </c>
      <c r="E2154" s="60" t="s">
        <v>2170</v>
      </c>
      <c r="F2154" s="59" t="s">
        <v>451</v>
      </c>
      <c r="G2154" s="61">
        <v>73956</v>
      </c>
      <c r="H2154" s="123">
        <f t="shared" si="33"/>
        <v>15.05940805750415</v>
      </c>
    </row>
    <row r="2155" spans="1:8">
      <c r="A2155" s="58">
        <v>398170200288</v>
      </c>
      <c r="B2155" s="59" t="s">
        <v>6112</v>
      </c>
      <c r="C2155" s="60" t="s">
        <v>6113</v>
      </c>
      <c r="D2155" s="60" t="s">
        <v>6114</v>
      </c>
      <c r="E2155" s="60" t="s">
        <v>2233</v>
      </c>
      <c r="F2155" s="59" t="s">
        <v>451</v>
      </c>
      <c r="G2155" s="61">
        <v>73956</v>
      </c>
      <c r="H2155" s="123">
        <f t="shared" si="33"/>
        <v>15.05940805750415</v>
      </c>
    </row>
    <row r="2156" spans="1:8">
      <c r="A2156" s="58">
        <v>398180100401</v>
      </c>
      <c r="B2156" s="59" t="s">
        <v>6115</v>
      </c>
      <c r="C2156" s="60" t="s">
        <v>6116</v>
      </c>
      <c r="D2156" s="60" t="s">
        <v>6117</v>
      </c>
      <c r="E2156" s="60" t="s">
        <v>753</v>
      </c>
      <c r="F2156" s="59" t="s">
        <v>451</v>
      </c>
      <c r="G2156" s="61">
        <v>73956</v>
      </c>
      <c r="H2156" s="123">
        <f t="shared" si="33"/>
        <v>15.05940805750415</v>
      </c>
    </row>
    <row r="2157" spans="1:8">
      <c r="A2157" s="58">
        <v>398180100419</v>
      </c>
      <c r="B2157" s="59" t="s">
        <v>6118</v>
      </c>
      <c r="C2157" s="60" t="s">
        <v>6119</v>
      </c>
      <c r="D2157" s="60" t="s">
        <v>6120</v>
      </c>
      <c r="E2157" s="60" t="s">
        <v>753</v>
      </c>
      <c r="F2157" s="59" t="s">
        <v>451</v>
      </c>
      <c r="G2157" s="61">
        <v>73956</v>
      </c>
      <c r="H2157" s="123">
        <f t="shared" si="33"/>
        <v>15.05940805750415</v>
      </c>
    </row>
    <row r="2158" spans="1:8">
      <c r="A2158" s="58">
        <v>398180600179</v>
      </c>
      <c r="B2158" s="59" t="s">
        <v>6121</v>
      </c>
      <c r="C2158" s="60" t="s">
        <v>6122</v>
      </c>
      <c r="D2158" s="60" t="s">
        <v>6123</v>
      </c>
      <c r="E2158" s="60" t="s">
        <v>753</v>
      </c>
      <c r="F2158" s="59" t="s">
        <v>451</v>
      </c>
      <c r="G2158" s="61">
        <v>73956</v>
      </c>
      <c r="H2158" s="123">
        <f t="shared" si="33"/>
        <v>15.05940805750415</v>
      </c>
    </row>
    <row r="2159" spans="1:8">
      <c r="A2159" s="58">
        <v>398180600276</v>
      </c>
      <c r="B2159" s="59" t="s">
        <v>6124</v>
      </c>
      <c r="C2159" s="60" t="s">
        <v>6125</v>
      </c>
      <c r="D2159" s="60" t="s">
        <v>6126</v>
      </c>
      <c r="E2159" s="60" t="s">
        <v>4173</v>
      </c>
      <c r="F2159" s="59" t="s">
        <v>451</v>
      </c>
      <c r="G2159" s="61">
        <v>73956</v>
      </c>
      <c r="H2159" s="123">
        <f t="shared" si="33"/>
        <v>15.05940805750415</v>
      </c>
    </row>
    <row r="2160" spans="1:8">
      <c r="A2160" s="58">
        <v>398181100609</v>
      </c>
      <c r="B2160" s="59" t="s">
        <v>6127</v>
      </c>
      <c r="C2160" s="60" t="s">
        <v>6128</v>
      </c>
      <c r="D2160" s="60" t="s">
        <v>6129</v>
      </c>
      <c r="E2160" s="60" t="s">
        <v>2237</v>
      </c>
      <c r="F2160" s="59" t="s">
        <v>487</v>
      </c>
      <c r="G2160" s="61">
        <v>73956</v>
      </c>
      <c r="H2160" s="123">
        <f t="shared" si="33"/>
        <v>15.05940805750415</v>
      </c>
    </row>
    <row r="2161" spans="1:8">
      <c r="A2161" s="58">
        <v>398861000901</v>
      </c>
      <c r="B2161" s="59" t="s">
        <v>6130</v>
      </c>
      <c r="C2161" s="60" t="s">
        <v>6131</v>
      </c>
      <c r="D2161" s="60" t="s">
        <v>6132</v>
      </c>
      <c r="E2161" s="60" t="s">
        <v>2826</v>
      </c>
      <c r="F2161" s="59" t="s">
        <v>451</v>
      </c>
      <c r="G2161" s="61">
        <v>73956</v>
      </c>
      <c r="H2161" s="123">
        <f t="shared" si="33"/>
        <v>15.05940805750415</v>
      </c>
    </row>
    <row r="2162" spans="1:8">
      <c r="A2162" s="58">
        <v>398870800197</v>
      </c>
      <c r="B2162" s="59" t="s">
        <v>6133</v>
      </c>
      <c r="C2162" s="60" t="s">
        <v>6134</v>
      </c>
      <c r="D2162" s="60" t="s">
        <v>5197</v>
      </c>
      <c r="E2162" s="60" t="s">
        <v>6135</v>
      </c>
      <c r="F2162" s="59" t="s">
        <v>487</v>
      </c>
      <c r="G2162" s="61">
        <v>73956</v>
      </c>
      <c r="H2162" s="123">
        <f t="shared" si="33"/>
        <v>15.05940805750415</v>
      </c>
    </row>
    <row r="2163" spans="1:8">
      <c r="A2163" s="58">
        <v>398880500221</v>
      </c>
      <c r="B2163" s="59" t="s">
        <v>6136</v>
      </c>
      <c r="C2163" s="60" t="s">
        <v>4766</v>
      </c>
      <c r="D2163" s="60" t="s">
        <v>6137</v>
      </c>
      <c r="E2163" s="60" t="s">
        <v>3175</v>
      </c>
      <c r="F2163" s="59" t="s">
        <v>487</v>
      </c>
      <c r="G2163" s="61">
        <v>73956</v>
      </c>
      <c r="H2163" s="123">
        <f t="shared" si="33"/>
        <v>15.05940805750415</v>
      </c>
    </row>
    <row r="2164" spans="1:8">
      <c r="A2164" s="58">
        <v>398950320480</v>
      </c>
      <c r="B2164" s="59" t="s">
        <v>6138</v>
      </c>
      <c r="C2164" s="60" t="s">
        <v>6139</v>
      </c>
      <c r="D2164" s="60" t="s">
        <v>6140</v>
      </c>
      <c r="E2164" s="60" t="s">
        <v>4807</v>
      </c>
      <c r="F2164" s="59" t="s">
        <v>451</v>
      </c>
      <c r="G2164" s="61">
        <v>73956</v>
      </c>
      <c r="H2164" s="123">
        <f t="shared" si="33"/>
        <v>15.05940805750415</v>
      </c>
    </row>
    <row r="2165" spans="1:8">
      <c r="A2165" s="58">
        <v>398950321044</v>
      </c>
      <c r="B2165" s="59" t="s">
        <v>6141</v>
      </c>
      <c r="C2165" s="60" t="s">
        <v>6142</v>
      </c>
      <c r="D2165" s="60" t="s">
        <v>6143</v>
      </c>
      <c r="E2165" s="60" t="s">
        <v>753</v>
      </c>
      <c r="F2165" s="59" t="s">
        <v>487</v>
      </c>
      <c r="G2165" s="61">
        <v>73956</v>
      </c>
      <c r="H2165" s="123">
        <f t="shared" si="33"/>
        <v>15.05940805750415</v>
      </c>
    </row>
    <row r="2166" spans="1:8">
      <c r="A2166" s="58">
        <v>398990610391</v>
      </c>
      <c r="B2166" s="59" t="s">
        <v>6144</v>
      </c>
      <c r="C2166" s="60" t="s">
        <v>6145</v>
      </c>
      <c r="D2166" s="60" t="s">
        <v>6146</v>
      </c>
      <c r="E2166" s="60" t="s">
        <v>6147</v>
      </c>
      <c r="F2166" s="59" t="s">
        <v>451</v>
      </c>
      <c r="G2166" s="61">
        <v>73956</v>
      </c>
      <c r="H2166" s="123">
        <f t="shared" si="33"/>
        <v>15.05940805750415</v>
      </c>
    </row>
    <row r="2167" spans="1:8">
      <c r="A2167" s="58">
        <v>400000302218</v>
      </c>
      <c r="B2167" s="59" t="s">
        <v>6148</v>
      </c>
      <c r="C2167" s="60" t="s">
        <v>6149</v>
      </c>
      <c r="D2167" s="60" t="s">
        <v>6150</v>
      </c>
      <c r="E2167" s="60" t="s">
        <v>726</v>
      </c>
      <c r="F2167" s="59" t="s">
        <v>451</v>
      </c>
      <c r="G2167" s="61">
        <v>73956</v>
      </c>
      <c r="H2167" s="123">
        <f t="shared" si="33"/>
        <v>15.05940805750415</v>
      </c>
    </row>
    <row r="2168" spans="1:8">
      <c r="A2168" s="58">
        <v>400030900021</v>
      </c>
      <c r="B2168" s="59" t="s">
        <v>6151</v>
      </c>
      <c r="C2168" s="60" t="s">
        <v>6152</v>
      </c>
      <c r="D2168" s="60" t="s">
        <v>6153</v>
      </c>
      <c r="E2168" s="60" t="s">
        <v>726</v>
      </c>
      <c r="F2168" s="59" t="s">
        <v>451</v>
      </c>
      <c r="G2168" s="61">
        <v>73956</v>
      </c>
      <c r="H2168" s="123">
        <f t="shared" si="33"/>
        <v>15.05940805750415</v>
      </c>
    </row>
    <row r="2169" spans="1:8">
      <c r="A2169" s="58">
        <v>400060301971</v>
      </c>
      <c r="B2169" s="59" t="s">
        <v>6154</v>
      </c>
      <c r="C2169" s="60" t="s">
        <v>2417</v>
      </c>
      <c r="D2169" s="60" t="s">
        <v>6155</v>
      </c>
      <c r="E2169" s="60" t="s">
        <v>726</v>
      </c>
      <c r="F2169" s="59" t="s">
        <v>451</v>
      </c>
      <c r="G2169" s="61">
        <v>73956</v>
      </c>
      <c r="H2169" s="123">
        <f t="shared" si="33"/>
        <v>15.05940805750415</v>
      </c>
    </row>
    <row r="2170" spans="1:8">
      <c r="A2170" s="58">
        <v>400070302100</v>
      </c>
      <c r="B2170" s="59" t="s">
        <v>6156</v>
      </c>
      <c r="C2170" s="60" t="s">
        <v>6157</v>
      </c>
      <c r="D2170" s="60" t="s">
        <v>6158</v>
      </c>
      <c r="E2170" s="60" t="s">
        <v>2137</v>
      </c>
      <c r="F2170" s="59" t="s">
        <v>451</v>
      </c>
      <c r="G2170" s="61">
        <v>73956</v>
      </c>
      <c r="H2170" s="123">
        <f t="shared" si="33"/>
        <v>15.05940805750415</v>
      </c>
    </row>
    <row r="2171" spans="1:8">
      <c r="A2171" s="58">
        <v>400070510543</v>
      </c>
      <c r="B2171" s="59" t="s">
        <v>6159</v>
      </c>
      <c r="C2171" s="60" t="s">
        <v>6160</v>
      </c>
      <c r="D2171" s="60" t="s">
        <v>6161</v>
      </c>
      <c r="E2171" s="60" t="s">
        <v>2137</v>
      </c>
      <c r="F2171" s="59" t="s">
        <v>451</v>
      </c>
      <c r="G2171" s="61">
        <v>73956</v>
      </c>
      <c r="H2171" s="123">
        <f t="shared" si="33"/>
        <v>15.05940805750415</v>
      </c>
    </row>
    <row r="2172" spans="1:8">
      <c r="A2172" s="58">
        <v>400070901437</v>
      </c>
      <c r="B2172" s="59" t="s">
        <v>6162</v>
      </c>
      <c r="C2172" s="60" t="s">
        <v>6163</v>
      </c>
      <c r="D2172" s="60" t="s">
        <v>6164</v>
      </c>
      <c r="E2172" s="60" t="s">
        <v>2137</v>
      </c>
      <c r="F2172" s="59" t="s">
        <v>451</v>
      </c>
      <c r="G2172" s="61">
        <v>73956</v>
      </c>
      <c r="H2172" s="123">
        <f t="shared" si="33"/>
        <v>15.05940805750415</v>
      </c>
    </row>
    <row r="2173" spans="1:8">
      <c r="A2173" s="58">
        <v>400071102139</v>
      </c>
      <c r="B2173" s="59" t="s">
        <v>6165</v>
      </c>
      <c r="C2173" s="60" t="s">
        <v>6166</v>
      </c>
      <c r="D2173" s="60" t="s">
        <v>6167</v>
      </c>
      <c r="E2173" s="60" t="s">
        <v>2137</v>
      </c>
      <c r="F2173" s="59" t="s">
        <v>451</v>
      </c>
      <c r="G2173" s="61">
        <v>73956</v>
      </c>
      <c r="H2173" s="123">
        <f t="shared" si="33"/>
        <v>15.05940805750415</v>
      </c>
    </row>
    <row r="2174" spans="1:8">
      <c r="A2174" s="58">
        <v>400080307819</v>
      </c>
      <c r="B2174" s="59" t="s">
        <v>6168</v>
      </c>
      <c r="C2174" s="60" t="s">
        <v>6169</v>
      </c>
      <c r="D2174" s="60" t="s">
        <v>6170</v>
      </c>
      <c r="E2174" s="60" t="s">
        <v>726</v>
      </c>
      <c r="F2174" s="59" t="s">
        <v>451</v>
      </c>
      <c r="G2174" s="61">
        <v>73956</v>
      </c>
      <c r="H2174" s="123">
        <f t="shared" si="33"/>
        <v>15.05940805750415</v>
      </c>
    </row>
    <row r="2175" spans="1:8">
      <c r="A2175" s="58">
        <v>400080504983</v>
      </c>
      <c r="B2175" s="59" t="s">
        <v>6171</v>
      </c>
      <c r="C2175" s="60" t="s">
        <v>6172</v>
      </c>
      <c r="D2175" s="60" t="s">
        <v>6173</v>
      </c>
      <c r="E2175" s="60" t="s">
        <v>2137</v>
      </c>
      <c r="F2175" s="59" t="s">
        <v>451</v>
      </c>
      <c r="G2175" s="61">
        <v>73956</v>
      </c>
      <c r="H2175" s="123">
        <f t="shared" si="33"/>
        <v>15.05940805750415</v>
      </c>
    </row>
    <row r="2176" spans="1:8">
      <c r="A2176" s="58">
        <v>400080707191</v>
      </c>
      <c r="B2176" s="59" t="s">
        <v>6174</v>
      </c>
      <c r="C2176" s="60" t="s">
        <v>2417</v>
      </c>
      <c r="D2176" s="60" t="s">
        <v>6175</v>
      </c>
      <c r="E2176" s="60" t="s">
        <v>726</v>
      </c>
      <c r="F2176" s="59" t="s">
        <v>451</v>
      </c>
      <c r="G2176" s="61">
        <v>73956</v>
      </c>
      <c r="H2176" s="123">
        <f t="shared" si="33"/>
        <v>15.05940805750415</v>
      </c>
    </row>
    <row r="2177" spans="1:8">
      <c r="A2177" s="58">
        <v>400090107419</v>
      </c>
      <c r="B2177" s="59" t="s">
        <v>6176</v>
      </c>
      <c r="C2177" s="60" t="s">
        <v>6177</v>
      </c>
      <c r="D2177" s="60" t="s">
        <v>6178</v>
      </c>
      <c r="E2177" s="60" t="s">
        <v>726</v>
      </c>
      <c r="F2177" s="59" t="s">
        <v>451</v>
      </c>
      <c r="G2177" s="61">
        <v>73956</v>
      </c>
      <c r="H2177" s="123">
        <f t="shared" si="33"/>
        <v>15.05940805750415</v>
      </c>
    </row>
    <row r="2178" spans="1:8">
      <c r="A2178" s="58">
        <v>400090200800</v>
      </c>
      <c r="B2178" s="59" t="s">
        <v>6179</v>
      </c>
      <c r="C2178" s="60" t="s">
        <v>6180</v>
      </c>
      <c r="D2178" s="60" t="s">
        <v>6181</v>
      </c>
      <c r="E2178" s="60" t="s">
        <v>726</v>
      </c>
      <c r="F2178" s="59" t="s">
        <v>451</v>
      </c>
      <c r="G2178" s="61">
        <v>73956</v>
      </c>
      <c r="H2178" s="123">
        <f t="shared" ref="H2178:H2241" si="34">G2178/4910.95</f>
        <v>15.05940805750415</v>
      </c>
    </row>
    <row r="2179" spans="1:8">
      <c r="A2179" s="58">
        <v>400090400302</v>
      </c>
      <c r="B2179" s="59" t="s">
        <v>6182</v>
      </c>
      <c r="C2179" s="60" t="s">
        <v>6183</v>
      </c>
      <c r="D2179" s="60" t="s">
        <v>6184</v>
      </c>
      <c r="E2179" s="60" t="s">
        <v>726</v>
      </c>
      <c r="F2179" s="59" t="s">
        <v>451</v>
      </c>
      <c r="G2179" s="61">
        <v>73956</v>
      </c>
      <c r="H2179" s="123">
        <f t="shared" si="34"/>
        <v>15.05940805750415</v>
      </c>
    </row>
    <row r="2180" spans="1:8">
      <c r="A2180" s="58">
        <v>400090707459</v>
      </c>
      <c r="B2180" s="59" t="s">
        <v>6185</v>
      </c>
      <c r="C2180" s="60" t="s">
        <v>6186</v>
      </c>
      <c r="D2180" s="60" t="s">
        <v>6187</v>
      </c>
      <c r="E2180" s="60" t="s">
        <v>726</v>
      </c>
      <c r="F2180" s="59" t="s">
        <v>451</v>
      </c>
      <c r="G2180" s="61">
        <v>73956</v>
      </c>
      <c r="H2180" s="123">
        <f t="shared" si="34"/>
        <v>15.05940805750415</v>
      </c>
    </row>
    <row r="2181" spans="1:8">
      <c r="A2181" s="58">
        <v>400091003030</v>
      </c>
      <c r="B2181" s="59" t="s">
        <v>6188</v>
      </c>
      <c r="C2181" s="60" t="s">
        <v>6189</v>
      </c>
      <c r="D2181" s="60" t="s">
        <v>6190</v>
      </c>
      <c r="E2181" s="60" t="s">
        <v>726</v>
      </c>
      <c r="F2181" s="59" t="s">
        <v>451</v>
      </c>
      <c r="G2181" s="61">
        <v>73956</v>
      </c>
      <c r="H2181" s="123">
        <f t="shared" si="34"/>
        <v>15.05940805750415</v>
      </c>
    </row>
    <row r="2182" spans="1:8">
      <c r="A2182" s="58">
        <v>400091205228</v>
      </c>
      <c r="B2182" s="59" t="s">
        <v>6191</v>
      </c>
      <c r="C2182" s="60" t="s">
        <v>6192</v>
      </c>
      <c r="D2182" s="60" t="s">
        <v>6193</v>
      </c>
      <c r="E2182" s="60" t="s">
        <v>726</v>
      </c>
      <c r="F2182" s="59" t="s">
        <v>451</v>
      </c>
      <c r="G2182" s="61">
        <v>73956</v>
      </c>
      <c r="H2182" s="123">
        <f t="shared" si="34"/>
        <v>15.05940805750415</v>
      </c>
    </row>
    <row r="2183" spans="1:8">
      <c r="A2183" s="58">
        <v>400110402897</v>
      </c>
      <c r="B2183" s="59" t="s">
        <v>6194</v>
      </c>
      <c r="C2183" s="60" t="s">
        <v>6195</v>
      </c>
      <c r="D2183" s="60" t="s">
        <v>6196</v>
      </c>
      <c r="E2183" s="60" t="s">
        <v>2137</v>
      </c>
      <c r="F2183" s="59" t="s">
        <v>451</v>
      </c>
      <c r="G2183" s="61">
        <v>73956</v>
      </c>
      <c r="H2183" s="123">
        <f t="shared" si="34"/>
        <v>15.05940805750415</v>
      </c>
    </row>
    <row r="2184" spans="1:8">
      <c r="A2184" s="58">
        <v>400110403966</v>
      </c>
      <c r="B2184" s="59" t="s">
        <v>6197</v>
      </c>
      <c r="C2184" s="60" t="s">
        <v>6198</v>
      </c>
      <c r="D2184" s="60" t="s">
        <v>5417</v>
      </c>
      <c r="E2184" s="60" t="s">
        <v>726</v>
      </c>
      <c r="F2184" s="59" t="s">
        <v>451</v>
      </c>
      <c r="G2184" s="61">
        <v>73956</v>
      </c>
      <c r="H2184" s="123">
        <f t="shared" si="34"/>
        <v>15.05940805750415</v>
      </c>
    </row>
    <row r="2185" spans="1:8">
      <c r="A2185" s="58">
        <v>400111005077</v>
      </c>
      <c r="B2185" s="59" t="s">
        <v>6199</v>
      </c>
      <c r="C2185" s="60" t="s">
        <v>2952</v>
      </c>
      <c r="D2185" s="60" t="s">
        <v>2953</v>
      </c>
      <c r="E2185" s="60" t="s">
        <v>726</v>
      </c>
      <c r="F2185" s="59" t="s">
        <v>451</v>
      </c>
      <c r="G2185" s="61">
        <v>73956</v>
      </c>
      <c r="H2185" s="123">
        <f t="shared" si="34"/>
        <v>15.05940805750415</v>
      </c>
    </row>
    <row r="2186" spans="1:8">
      <c r="A2186" s="58">
        <v>400120401376</v>
      </c>
      <c r="B2186" s="59" t="s">
        <v>6200</v>
      </c>
      <c r="C2186" s="60" t="s">
        <v>6201</v>
      </c>
      <c r="D2186" s="60" t="s">
        <v>6202</v>
      </c>
      <c r="E2186" s="60" t="s">
        <v>726</v>
      </c>
      <c r="F2186" s="59" t="s">
        <v>451</v>
      </c>
      <c r="G2186" s="61">
        <v>73956</v>
      </c>
      <c r="H2186" s="123">
        <f t="shared" si="34"/>
        <v>15.05940805750415</v>
      </c>
    </row>
    <row r="2187" spans="1:8">
      <c r="A2187" s="58">
        <v>400121204540</v>
      </c>
      <c r="B2187" s="59" t="s">
        <v>6203</v>
      </c>
      <c r="C2187" s="60" t="s">
        <v>6204</v>
      </c>
      <c r="D2187" s="60" t="s">
        <v>6205</v>
      </c>
      <c r="E2187" s="60" t="s">
        <v>726</v>
      </c>
      <c r="F2187" s="59" t="s">
        <v>451</v>
      </c>
      <c r="G2187" s="61">
        <v>73956</v>
      </c>
      <c r="H2187" s="123">
        <f t="shared" si="34"/>
        <v>15.05940805750415</v>
      </c>
    </row>
    <row r="2188" spans="1:8">
      <c r="A2188" s="58">
        <v>400130707945</v>
      </c>
      <c r="B2188" s="59" t="s">
        <v>6206</v>
      </c>
      <c r="C2188" s="60" t="s">
        <v>6207</v>
      </c>
      <c r="D2188" s="60" t="s">
        <v>6208</v>
      </c>
      <c r="E2188" s="60" t="s">
        <v>726</v>
      </c>
      <c r="F2188" s="59" t="s">
        <v>451</v>
      </c>
      <c r="G2188" s="61">
        <v>73956</v>
      </c>
      <c r="H2188" s="123">
        <f t="shared" si="34"/>
        <v>15.05940805750415</v>
      </c>
    </row>
    <row r="2189" spans="1:8">
      <c r="A2189" s="58">
        <v>400131201387</v>
      </c>
      <c r="B2189" s="59" t="s">
        <v>6209</v>
      </c>
      <c r="C2189" s="60" t="s">
        <v>6210</v>
      </c>
      <c r="D2189" s="60" t="s">
        <v>6211</v>
      </c>
      <c r="E2189" s="60" t="s">
        <v>726</v>
      </c>
      <c r="F2189" s="59" t="s">
        <v>451</v>
      </c>
      <c r="G2189" s="61">
        <v>73956</v>
      </c>
      <c r="H2189" s="123">
        <f t="shared" si="34"/>
        <v>15.05940805750415</v>
      </c>
    </row>
    <row r="2190" spans="1:8">
      <c r="A2190" s="58">
        <v>400140204461</v>
      </c>
      <c r="B2190" s="59" t="s">
        <v>6212</v>
      </c>
      <c r="C2190" s="60" t="s">
        <v>6213</v>
      </c>
      <c r="D2190" s="60" t="s">
        <v>4628</v>
      </c>
      <c r="E2190" s="60" t="s">
        <v>726</v>
      </c>
      <c r="F2190" s="59" t="s">
        <v>451</v>
      </c>
      <c r="G2190" s="61">
        <v>73956</v>
      </c>
      <c r="H2190" s="123">
        <f t="shared" si="34"/>
        <v>15.05940805750415</v>
      </c>
    </row>
    <row r="2191" spans="1:8">
      <c r="A2191" s="58">
        <v>400150506610</v>
      </c>
      <c r="B2191" s="59" t="s">
        <v>6214</v>
      </c>
      <c r="C2191" s="60" t="s">
        <v>6215</v>
      </c>
      <c r="D2191" s="60" t="s">
        <v>6216</v>
      </c>
      <c r="E2191" s="60" t="s">
        <v>726</v>
      </c>
      <c r="F2191" s="59" t="s">
        <v>451</v>
      </c>
      <c r="G2191" s="61">
        <v>73956</v>
      </c>
      <c r="H2191" s="123">
        <f t="shared" si="34"/>
        <v>15.05940805750415</v>
      </c>
    </row>
    <row r="2192" spans="1:8">
      <c r="A2192" s="58">
        <v>400150901128</v>
      </c>
      <c r="B2192" s="59" t="s">
        <v>6217</v>
      </c>
      <c r="C2192" s="60" t="s">
        <v>6218</v>
      </c>
      <c r="D2192" s="60" t="s">
        <v>6219</v>
      </c>
      <c r="E2192" s="60" t="s">
        <v>726</v>
      </c>
      <c r="F2192" s="59" t="s">
        <v>451</v>
      </c>
      <c r="G2192" s="61">
        <v>73956</v>
      </c>
      <c r="H2192" s="123">
        <f t="shared" si="34"/>
        <v>15.05940805750415</v>
      </c>
    </row>
    <row r="2193" spans="1:8">
      <c r="A2193" s="58">
        <v>400160702140</v>
      </c>
      <c r="B2193" s="59" t="s">
        <v>6220</v>
      </c>
      <c r="C2193" s="60" t="s">
        <v>6221</v>
      </c>
      <c r="D2193" s="60" t="s">
        <v>6222</v>
      </c>
      <c r="E2193" s="60" t="s">
        <v>2137</v>
      </c>
      <c r="F2193" s="59" t="s">
        <v>451</v>
      </c>
      <c r="G2193" s="61">
        <v>73956</v>
      </c>
      <c r="H2193" s="123">
        <f t="shared" si="34"/>
        <v>15.05940805750415</v>
      </c>
    </row>
    <row r="2194" spans="1:8">
      <c r="A2194" s="58">
        <v>400161001412</v>
      </c>
      <c r="B2194" s="59" t="s">
        <v>6223</v>
      </c>
      <c r="C2194" s="60" t="s">
        <v>6224</v>
      </c>
      <c r="D2194" s="60" t="s">
        <v>2766</v>
      </c>
      <c r="E2194" s="60" t="s">
        <v>726</v>
      </c>
      <c r="F2194" s="59" t="s">
        <v>451</v>
      </c>
      <c r="G2194" s="61">
        <v>73956</v>
      </c>
      <c r="H2194" s="123">
        <f t="shared" si="34"/>
        <v>15.05940805750415</v>
      </c>
    </row>
    <row r="2195" spans="1:8">
      <c r="A2195" s="58">
        <v>400161001463</v>
      </c>
      <c r="B2195" s="59" t="s">
        <v>6225</v>
      </c>
      <c r="C2195" s="60" t="s">
        <v>6226</v>
      </c>
      <c r="D2195" s="60" t="s">
        <v>6227</v>
      </c>
      <c r="E2195" s="60" t="s">
        <v>726</v>
      </c>
      <c r="F2195" s="59" t="s">
        <v>451</v>
      </c>
      <c r="G2195" s="61">
        <v>73956</v>
      </c>
      <c r="H2195" s="123">
        <f t="shared" si="34"/>
        <v>15.05940805750415</v>
      </c>
    </row>
    <row r="2196" spans="1:8">
      <c r="A2196" s="58">
        <v>400170901264</v>
      </c>
      <c r="B2196" s="59" t="s">
        <v>6228</v>
      </c>
      <c r="C2196" s="60" t="s">
        <v>6229</v>
      </c>
      <c r="D2196" s="60" t="s">
        <v>6230</v>
      </c>
      <c r="E2196" s="60" t="s">
        <v>726</v>
      </c>
      <c r="F2196" s="59" t="s">
        <v>451</v>
      </c>
      <c r="G2196" s="61">
        <v>73956</v>
      </c>
      <c r="H2196" s="123">
        <f t="shared" si="34"/>
        <v>15.05940805750415</v>
      </c>
    </row>
    <row r="2197" spans="1:8">
      <c r="A2197" s="58">
        <v>400171201584</v>
      </c>
      <c r="B2197" s="59" t="s">
        <v>6231</v>
      </c>
      <c r="C2197" s="60" t="s">
        <v>6232</v>
      </c>
      <c r="D2197" s="60" t="s">
        <v>6233</v>
      </c>
      <c r="E2197" s="60" t="s">
        <v>726</v>
      </c>
      <c r="F2197" s="59" t="s">
        <v>451</v>
      </c>
      <c r="G2197" s="61">
        <v>73956</v>
      </c>
      <c r="H2197" s="123">
        <f t="shared" si="34"/>
        <v>15.05940805750415</v>
      </c>
    </row>
    <row r="2198" spans="1:8">
      <c r="A2198" s="58">
        <v>400180102530</v>
      </c>
      <c r="B2198" s="59" t="s">
        <v>6234</v>
      </c>
      <c r="C2198" s="60" t="s">
        <v>6232</v>
      </c>
      <c r="D2198" s="60" t="s">
        <v>6233</v>
      </c>
      <c r="E2198" s="60" t="s">
        <v>726</v>
      </c>
      <c r="F2198" s="59" t="s">
        <v>451</v>
      </c>
      <c r="G2198" s="61">
        <v>73956</v>
      </c>
      <c r="H2198" s="123">
        <f t="shared" si="34"/>
        <v>15.05940805750415</v>
      </c>
    </row>
    <row r="2199" spans="1:8">
      <c r="A2199" s="58">
        <v>400180711331</v>
      </c>
      <c r="B2199" s="59" t="s">
        <v>6235</v>
      </c>
      <c r="C2199" s="60" t="s">
        <v>6236</v>
      </c>
      <c r="D2199" s="60" t="s">
        <v>6237</v>
      </c>
      <c r="E2199" s="60" t="s">
        <v>726</v>
      </c>
      <c r="F2199" s="59" t="s">
        <v>451</v>
      </c>
      <c r="G2199" s="61">
        <v>73956</v>
      </c>
      <c r="H2199" s="123">
        <f t="shared" si="34"/>
        <v>15.05940805750415</v>
      </c>
    </row>
    <row r="2200" spans="1:8">
      <c r="A2200" s="58">
        <v>400181003446</v>
      </c>
      <c r="B2200" s="59" t="s">
        <v>6238</v>
      </c>
      <c r="C2200" s="60" t="s">
        <v>5338</v>
      </c>
      <c r="D2200" s="60" t="s">
        <v>6239</v>
      </c>
      <c r="E2200" s="60" t="s">
        <v>726</v>
      </c>
      <c r="F2200" s="59" t="s">
        <v>451</v>
      </c>
      <c r="G2200" s="61">
        <v>73956</v>
      </c>
      <c r="H2200" s="123">
        <f t="shared" si="34"/>
        <v>15.05940805750415</v>
      </c>
    </row>
    <row r="2201" spans="1:8">
      <c r="A2201" s="58">
        <v>400711000338</v>
      </c>
      <c r="B2201" s="59" t="s">
        <v>6240</v>
      </c>
      <c r="C2201" s="60" t="s">
        <v>6241</v>
      </c>
      <c r="D2201" s="60" t="s">
        <v>2430</v>
      </c>
      <c r="E2201" s="60" t="s">
        <v>726</v>
      </c>
      <c r="F2201" s="59" t="s">
        <v>451</v>
      </c>
      <c r="G2201" s="61">
        <v>73956</v>
      </c>
      <c r="H2201" s="123">
        <f t="shared" si="34"/>
        <v>15.05940805750415</v>
      </c>
    </row>
    <row r="2202" spans="1:8">
      <c r="A2202" s="58">
        <v>400791000066</v>
      </c>
      <c r="B2202" s="59" t="s">
        <v>6242</v>
      </c>
      <c r="C2202" s="60" t="s">
        <v>6243</v>
      </c>
      <c r="D2202" s="60" t="s">
        <v>6244</v>
      </c>
      <c r="E2202" s="60" t="s">
        <v>726</v>
      </c>
      <c r="F2202" s="59" t="s">
        <v>451</v>
      </c>
      <c r="G2202" s="61">
        <v>73956</v>
      </c>
      <c r="H2202" s="123">
        <f t="shared" si="34"/>
        <v>15.05940805750415</v>
      </c>
    </row>
    <row r="2203" spans="1:8">
      <c r="A2203" s="58">
        <v>400800401265</v>
      </c>
      <c r="B2203" s="59" t="s">
        <v>6245</v>
      </c>
      <c r="C2203" s="60" t="s">
        <v>6224</v>
      </c>
      <c r="D2203" s="60" t="s">
        <v>6246</v>
      </c>
      <c r="E2203" s="60" t="s">
        <v>726</v>
      </c>
      <c r="F2203" s="59" t="s">
        <v>451</v>
      </c>
      <c r="G2203" s="61">
        <v>73956</v>
      </c>
      <c r="H2203" s="123">
        <f t="shared" si="34"/>
        <v>15.05940805750415</v>
      </c>
    </row>
    <row r="2204" spans="1:8">
      <c r="A2204" s="58">
        <v>400830100456</v>
      </c>
      <c r="B2204" s="59" t="s">
        <v>6247</v>
      </c>
      <c r="C2204" s="60" t="s">
        <v>6248</v>
      </c>
      <c r="D2204" s="60" t="s">
        <v>6249</v>
      </c>
      <c r="E2204" s="60" t="s">
        <v>1061</v>
      </c>
      <c r="F2204" s="59" t="s">
        <v>451</v>
      </c>
      <c r="G2204" s="61">
        <v>73956</v>
      </c>
      <c r="H2204" s="123">
        <f t="shared" si="34"/>
        <v>15.05940805750415</v>
      </c>
    </row>
    <row r="2205" spans="1:8">
      <c r="A2205" s="58">
        <v>400840400296</v>
      </c>
      <c r="B2205" s="59" t="s">
        <v>6250</v>
      </c>
      <c r="C2205" s="60" t="s">
        <v>6251</v>
      </c>
      <c r="D2205" s="60" t="s">
        <v>6252</v>
      </c>
      <c r="E2205" s="60" t="s">
        <v>726</v>
      </c>
      <c r="F2205" s="59" t="s">
        <v>451</v>
      </c>
      <c r="G2205" s="61">
        <v>73956</v>
      </c>
      <c r="H2205" s="123">
        <f t="shared" si="34"/>
        <v>15.05940805750415</v>
      </c>
    </row>
    <row r="2206" spans="1:8">
      <c r="A2206" s="58">
        <v>400851001571</v>
      </c>
      <c r="B2206" s="59" t="s">
        <v>6253</v>
      </c>
      <c r="C2206" s="60" t="s">
        <v>6254</v>
      </c>
      <c r="D2206" s="60" t="s">
        <v>5639</v>
      </c>
      <c r="E2206" s="60" t="s">
        <v>726</v>
      </c>
      <c r="F2206" s="59" t="s">
        <v>451</v>
      </c>
      <c r="G2206" s="61">
        <v>73956</v>
      </c>
      <c r="H2206" s="123">
        <f t="shared" si="34"/>
        <v>15.05940805750415</v>
      </c>
    </row>
    <row r="2207" spans="1:8">
      <c r="A2207" s="58">
        <v>400880300391</v>
      </c>
      <c r="B2207" s="59" t="s">
        <v>6255</v>
      </c>
      <c r="C2207" s="60" t="s">
        <v>6256</v>
      </c>
      <c r="D2207" s="60" t="s">
        <v>6257</v>
      </c>
      <c r="E2207" s="60" t="s">
        <v>726</v>
      </c>
      <c r="F2207" s="59" t="s">
        <v>451</v>
      </c>
      <c r="G2207" s="61">
        <v>73956</v>
      </c>
      <c r="H2207" s="123">
        <f t="shared" si="34"/>
        <v>15.05940805750415</v>
      </c>
    </row>
    <row r="2208" spans="1:8">
      <c r="A2208" s="58">
        <v>400891002724</v>
      </c>
      <c r="B2208" s="59" t="s">
        <v>6258</v>
      </c>
      <c r="C2208" s="60" t="s">
        <v>6259</v>
      </c>
      <c r="D2208" s="60" t="s">
        <v>6260</v>
      </c>
      <c r="E2208" s="60" t="s">
        <v>2137</v>
      </c>
      <c r="F2208" s="59" t="s">
        <v>451</v>
      </c>
      <c r="G2208" s="61">
        <v>73956</v>
      </c>
      <c r="H2208" s="123">
        <f t="shared" si="34"/>
        <v>15.05940805750415</v>
      </c>
    </row>
    <row r="2209" spans="1:8">
      <c r="A2209" s="58">
        <v>400900500139</v>
      </c>
      <c r="B2209" s="59" t="s">
        <v>6261</v>
      </c>
      <c r="C2209" s="60" t="s">
        <v>6262</v>
      </c>
      <c r="D2209" s="60" t="s">
        <v>6263</v>
      </c>
      <c r="E2209" s="60" t="s">
        <v>6264</v>
      </c>
      <c r="F2209" s="59" t="s">
        <v>451</v>
      </c>
      <c r="G2209" s="61">
        <v>73956</v>
      </c>
      <c r="H2209" s="123">
        <f t="shared" si="34"/>
        <v>15.05940805750415</v>
      </c>
    </row>
    <row r="2210" spans="1:8">
      <c r="A2210" s="58">
        <v>400910900453</v>
      </c>
      <c r="B2210" s="59" t="s">
        <v>6265</v>
      </c>
      <c r="C2210" s="60" t="s">
        <v>6266</v>
      </c>
      <c r="D2210" s="60" t="s">
        <v>2950</v>
      </c>
      <c r="E2210" s="60" t="s">
        <v>726</v>
      </c>
      <c r="F2210" s="59" t="s">
        <v>451</v>
      </c>
      <c r="G2210" s="61">
        <v>73956</v>
      </c>
      <c r="H2210" s="123">
        <f t="shared" si="34"/>
        <v>15.05940805750415</v>
      </c>
    </row>
    <row r="2211" spans="1:8">
      <c r="A2211" s="58">
        <v>400921100688</v>
      </c>
      <c r="B2211" s="59" t="s">
        <v>6267</v>
      </c>
      <c r="C2211" s="60" t="s">
        <v>6268</v>
      </c>
      <c r="D2211" s="60" t="s">
        <v>2950</v>
      </c>
      <c r="E2211" s="60" t="s">
        <v>726</v>
      </c>
      <c r="F2211" s="59" t="s">
        <v>451</v>
      </c>
      <c r="G2211" s="61">
        <v>73956</v>
      </c>
      <c r="H2211" s="123">
        <f t="shared" si="34"/>
        <v>15.05940805750415</v>
      </c>
    </row>
    <row r="2212" spans="1:8">
      <c r="A2212" s="58">
        <v>400941041238</v>
      </c>
      <c r="B2212" s="59" t="s">
        <v>6269</v>
      </c>
      <c r="C2212" s="60" t="s">
        <v>6270</v>
      </c>
      <c r="D2212" s="60" t="s">
        <v>6150</v>
      </c>
      <c r="E2212" s="60" t="s">
        <v>726</v>
      </c>
      <c r="F2212" s="59" t="s">
        <v>451</v>
      </c>
      <c r="G2212" s="61">
        <v>73956</v>
      </c>
      <c r="H2212" s="123">
        <f t="shared" si="34"/>
        <v>15.05940805750415</v>
      </c>
    </row>
    <row r="2213" spans="1:8">
      <c r="A2213" s="58">
        <v>400950930746</v>
      </c>
      <c r="B2213" s="59" t="s">
        <v>6271</v>
      </c>
      <c r="C2213" s="60" t="s">
        <v>6272</v>
      </c>
      <c r="D2213" s="60" t="s">
        <v>3147</v>
      </c>
      <c r="E2213" s="60" t="s">
        <v>2137</v>
      </c>
      <c r="F2213" s="59" t="s">
        <v>451</v>
      </c>
      <c r="G2213" s="61">
        <v>73956</v>
      </c>
      <c r="H2213" s="123">
        <f t="shared" si="34"/>
        <v>15.05940805750415</v>
      </c>
    </row>
    <row r="2214" spans="1:8">
      <c r="A2214" s="58">
        <v>400961230428</v>
      </c>
      <c r="B2214" s="59" t="s">
        <v>6273</v>
      </c>
      <c r="C2214" s="60" t="s">
        <v>4593</v>
      </c>
      <c r="D2214" s="60" t="s">
        <v>6274</v>
      </c>
      <c r="E2214" s="60" t="s">
        <v>1061</v>
      </c>
      <c r="F2214" s="59" t="s">
        <v>487</v>
      </c>
      <c r="G2214" s="61">
        <v>73956</v>
      </c>
      <c r="H2214" s="123">
        <f t="shared" si="34"/>
        <v>15.05940805750415</v>
      </c>
    </row>
    <row r="2215" spans="1:8">
      <c r="A2215" s="58">
        <v>400970722473</v>
      </c>
      <c r="B2215" s="59" t="s">
        <v>6275</v>
      </c>
      <c r="C2215" s="60" t="s">
        <v>6276</v>
      </c>
      <c r="D2215" s="60" t="s">
        <v>6277</v>
      </c>
      <c r="E2215" s="60" t="s">
        <v>2137</v>
      </c>
      <c r="F2215" s="59" t="s">
        <v>451</v>
      </c>
      <c r="G2215" s="61">
        <v>73956</v>
      </c>
      <c r="H2215" s="123">
        <f t="shared" si="34"/>
        <v>15.05940805750415</v>
      </c>
    </row>
    <row r="2216" spans="1:8">
      <c r="A2216" s="58">
        <v>400990821842</v>
      </c>
      <c r="B2216" s="59" t="s">
        <v>6278</v>
      </c>
      <c r="C2216" s="60" t="s">
        <v>2952</v>
      </c>
      <c r="D2216" s="60" t="s">
        <v>6279</v>
      </c>
      <c r="E2216" s="60" t="s">
        <v>726</v>
      </c>
      <c r="F2216" s="59" t="s">
        <v>451</v>
      </c>
      <c r="G2216" s="61">
        <v>73956</v>
      </c>
      <c r="H2216" s="123">
        <f t="shared" si="34"/>
        <v>15.05940805750415</v>
      </c>
    </row>
    <row r="2217" spans="1:8">
      <c r="A2217" s="58">
        <v>400991220877</v>
      </c>
      <c r="B2217" s="59" t="s">
        <v>6280</v>
      </c>
      <c r="C2217" s="60" t="s">
        <v>6281</v>
      </c>
      <c r="D2217" s="60" t="s">
        <v>6282</v>
      </c>
      <c r="E2217" s="60" t="s">
        <v>726</v>
      </c>
      <c r="F2217" s="59" t="s">
        <v>451</v>
      </c>
      <c r="G2217" s="61">
        <v>73956</v>
      </c>
      <c r="H2217" s="123">
        <f t="shared" si="34"/>
        <v>15.05940805750415</v>
      </c>
    </row>
    <row r="2218" spans="1:8">
      <c r="A2218" s="58">
        <v>403150900295</v>
      </c>
      <c r="B2218" s="59" t="s">
        <v>6283</v>
      </c>
      <c r="C2218" s="60" t="s">
        <v>6284</v>
      </c>
      <c r="D2218" s="60" t="s">
        <v>6285</v>
      </c>
      <c r="E2218" s="60" t="s">
        <v>734</v>
      </c>
      <c r="F2218" s="59" t="s">
        <v>451</v>
      </c>
      <c r="G2218" s="61">
        <v>73956</v>
      </c>
      <c r="H2218" s="123">
        <f t="shared" si="34"/>
        <v>15.05940805750415</v>
      </c>
    </row>
    <row r="2219" spans="1:8">
      <c r="A2219" s="58">
        <v>414151104826</v>
      </c>
      <c r="B2219" s="59" t="s">
        <v>6286</v>
      </c>
      <c r="C2219" s="60" t="s">
        <v>6287</v>
      </c>
      <c r="D2219" s="60" t="s">
        <v>6288</v>
      </c>
      <c r="E2219" s="60" t="s">
        <v>2184</v>
      </c>
      <c r="F2219" s="59" t="s">
        <v>451</v>
      </c>
      <c r="G2219" s="61">
        <v>73956</v>
      </c>
      <c r="H2219" s="123">
        <f t="shared" si="34"/>
        <v>15.05940805750415</v>
      </c>
    </row>
    <row r="2220" spans="1:8">
      <c r="A2220" s="58">
        <v>414850301378</v>
      </c>
      <c r="B2220" s="59" t="s">
        <v>6289</v>
      </c>
      <c r="C2220" s="60" t="s">
        <v>6290</v>
      </c>
      <c r="D2220" s="60" t="s">
        <v>6291</v>
      </c>
      <c r="E2220" s="60" t="s">
        <v>2184</v>
      </c>
      <c r="F2220" s="59" t="s">
        <v>451</v>
      </c>
      <c r="G2220" s="61">
        <v>73956</v>
      </c>
      <c r="H2220" s="123">
        <f t="shared" si="34"/>
        <v>15.05940805750415</v>
      </c>
    </row>
    <row r="2221" spans="1:8">
      <c r="A2221" s="58">
        <v>414970705979</v>
      </c>
      <c r="B2221" s="59" t="s">
        <v>6292</v>
      </c>
      <c r="C2221" s="60" t="s">
        <v>6293</v>
      </c>
      <c r="D2221" s="60" t="s">
        <v>6294</v>
      </c>
      <c r="E2221" s="60" t="s">
        <v>6295</v>
      </c>
      <c r="F2221" s="59" t="s">
        <v>451</v>
      </c>
      <c r="G2221" s="61">
        <v>73956</v>
      </c>
      <c r="H2221" s="123">
        <f t="shared" si="34"/>
        <v>15.05940805750415</v>
      </c>
    </row>
    <row r="2222" spans="1:8">
      <c r="A2222" s="58">
        <v>396150101345</v>
      </c>
      <c r="B2222" s="59" t="s">
        <v>533</v>
      </c>
      <c r="C2222" s="60" t="s">
        <v>534</v>
      </c>
      <c r="D2222" s="60" t="s">
        <v>535</v>
      </c>
      <c r="E2222" s="60" t="s">
        <v>450</v>
      </c>
      <c r="F2222" s="59" t="s">
        <v>451</v>
      </c>
      <c r="G2222" s="61">
        <v>73522</v>
      </c>
      <c r="H2222" s="123">
        <f t="shared" si="34"/>
        <v>14.971034117635082</v>
      </c>
    </row>
    <row r="2223" spans="1:8">
      <c r="A2223" s="58">
        <v>390071110438</v>
      </c>
      <c r="B2223" s="59" t="s">
        <v>6296</v>
      </c>
      <c r="C2223" s="60" t="s">
        <v>3135</v>
      </c>
      <c r="D2223" s="60" t="s">
        <v>6297</v>
      </c>
      <c r="E2223" s="60" t="s">
        <v>2826</v>
      </c>
      <c r="F2223" s="59" t="s">
        <v>451</v>
      </c>
      <c r="G2223" s="61">
        <v>73519</v>
      </c>
      <c r="H2223" s="123">
        <f t="shared" si="34"/>
        <v>14.970423237866401</v>
      </c>
    </row>
    <row r="2224" spans="1:8">
      <c r="A2224" s="58">
        <v>390161000062</v>
      </c>
      <c r="B2224" s="59" t="s">
        <v>6298</v>
      </c>
      <c r="C2224" s="60" t="s">
        <v>1796</v>
      </c>
      <c r="D2224" s="60" t="s">
        <v>6299</v>
      </c>
      <c r="E2224" s="60" t="s">
        <v>994</v>
      </c>
      <c r="F2224" s="59" t="s">
        <v>451</v>
      </c>
      <c r="G2224" s="61">
        <v>72708</v>
      </c>
      <c r="H2224" s="123">
        <f t="shared" si="34"/>
        <v>14.805282073733188</v>
      </c>
    </row>
    <row r="2225" spans="1:8">
      <c r="A2225" s="58">
        <v>400150709910</v>
      </c>
      <c r="B2225" s="59" t="s">
        <v>6300</v>
      </c>
      <c r="C2225" s="60" t="s">
        <v>6301</v>
      </c>
      <c r="D2225" s="60" t="s">
        <v>6302</v>
      </c>
      <c r="E2225" s="60" t="s">
        <v>726</v>
      </c>
      <c r="F2225" s="59" t="s">
        <v>451</v>
      </c>
      <c r="G2225" s="61">
        <v>72708</v>
      </c>
      <c r="H2225" s="123">
        <f t="shared" si="34"/>
        <v>14.805282073733188</v>
      </c>
    </row>
    <row r="2226" spans="1:8">
      <c r="A2226" s="58">
        <v>390751000149</v>
      </c>
      <c r="B2226" s="59" t="s">
        <v>6303</v>
      </c>
      <c r="C2226" s="60" t="s">
        <v>6304</v>
      </c>
      <c r="D2226" s="60" t="s">
        <v>2822</v>
      </c>
      <c r="E2226" s="60" t="s">
        <v>1225</v>
      </c>
      <c r="F2226" s="59" t="s">
        <v>451</v>
      </c>
      <c r="G2226" s="61">
        <v>71720</v>
      </c>
      <c r="H2226" s="123">
        <f t="shared" si="34"/>
        <v>14.604099003247844</v>
      </c>
    </row>
    <row r="2227" spans="1:8">
      <c r="A2227" s="58">
        <v>400950520475</v>
      </c>
      <c r="B2227" s="59" t="s">
        <v>6305</v>
      </c>
      <c r="C2227" s="60" t="s">
        <v>6306</v>
      </c>
      <c r="D2227" s="60" t="s">
        <v>6307</v>
      </c>
      <c r="E2227" s="60" t="s">
        <v>1061</v>
      </c>
      <c r="F2227" s="59" t="s">
        <v>451</v>
      </c>
      <c r="G2227" s="61">
        <v>70604</v>
      </c>
      <c r="H2227" s="123">
        <f t="shared" si="34"/>
        <v>14.376851729298812</v>
      </c>
    </row>
    <row r="2228" spans="1:8">
      <c r="A2228" s="58">
        <v>400161001323</v>
      </c>
      <c r="B2228" s="59" t="s">
        <v>6308</v>
      </c>
      <c r="C2228" s="60" t="s">
        <v>6309</v>
      </c>
      <c r="D2228" s="60" t="s">
        <v>6310</v>
      </c>
      <c r="E2228" s="60" t="s">
        <v>726</v>
      </c>
      <c r="F2228" s="59" t="s">
        <v>451</v>
      </c>
      <c r="G2228" s="61">
        <v>70058</v>
      </c>
      <c r="H2228" s="123">
        <f t="shared" si="34"/>
        <v>14.265671611399018</v>
      </c>
    </row>
    <row r="2229" spans="1:8">
      <c r="A2229" s="58">
        <v>393011210122</v>
      </c>
      <c r="B2229" s="59" t="s">
        <v>6311</v>
      </c>
      <c r="C2229" s="60" t="s">
        <v>6312</v>
      </c>
      <c r="D2229" s="60" t="s">
        <v>1568</v>
      </c>
      <c r="E2229" s="60" t="s">
        <v>3163</v>
      </c>
      <c r="F2229" s="59" t="s">
        <v>451</v>
      </c>
      <c r="G2229" s="61">
        <v>69055</v>
      </c>
      <c r="H2229" s="123">
        <f t="shared" si="34"/>
        <v>14.061434142070272</v>
      </c>
    </row>
    <row r="2230" spans="1:8">
      <c r="A2230" s="58">
        <v>396761203097</v>
      </c>
      <c r="B2230" s="59" t="s">
        <v>40</v>
      </c>
      <c r="C2230" s="60" t="s">
        <v>2939</v>
      </c>
      <c r="D2230" s="60" t="s">
        <v>6313</v>
      </c>
      <c r="E2230" s="60" t="s">
        <v>450</v>
      </c>
      <c r="F2230" s="59" t="s">
        <v>487</v>
      </c>
      <c r="G2230" s="61">
        <v>69055</v>
      </c>
      <c r="H2230" s="123">
        <f t="shared" si="34"/>
        <v>14.061434142070272</v>
      </c>
    </row>
    <row r="2231" spans="1:8">
      <c r="A2231" s="58">
        <v>400040700313</v>
      </c>
      <c r="B2231" s="59" t="s">
        <v>6314</v>
      </c>
      <c r="C2231" s="60" t="s">
        <v>6315</v>
      </c>
      <c r="D2231" s="60" t="s">
        <v>6316</v>
      </c>
      <c r="E2231" s="60" t="s">
        <v>2137</v>
      </c>
      <c r="F2231" s="59" t="s">
        <v>451</v>
      </c>
      <c r="G2231" s="61">
        <v>69055</v>
      </c>
      <c r="H2231" s="123">
        <f t="shared" si="34"/>
        <v>14.061434142070272</v>
      </c>
    </row>
    <row r="2232" spans="1:8">
      <c r="A2232" s="58">
        <v>400760100097</v>
      </c>
      <c r="B2232" s="59" t="s">
        <v>6317</v>
      </c>
      <c r="C2232" s="60" t="s">
        <v>6318</v>
      </c>
      <c r="D2232" s="60" t="s">
        <v>6252</v>
      </c>
      <c r="E2232" s="60" t="s">
        <v>726</v>
      </c>
      <c r="F2232" s="59" t="s">
        <v>451</v>
      </c>
      <c r="G2232" s="61">
        <v>69055</v>
      </c>
      <c r="H2232" s="123">
        <f t="shared" si="34"/>
        <v>14.061434142070272</v>
      </c>
    </row>
    <row r="2233" spans="1:8">
      <c r="A2233" s="58">
        <v>372041000397</v>
      </c>
      <c r="B2233" s="59" t="s">
        <v>6319</v>
      </c>
      <c r="C2233" s="60" t="s">
        <v>6320</v>
      </c>
      <c r="D2233" s="60" t="s">
        <v>6321</v>
      </c>
      <c r="E2233" s="60" t="s">
        <v>6322</v>
      </c>
      <c r="F2233" s="59" t="s">
        <v>451</v>
      </c>
      <c r="G2233" s="61">
        <v>66138</v>
      </c>
      <c r="H2233" s="123">
        <f t="shared" si="34"/>
        <v>13.467455380323564</v>
      </c>
    </row>
    <row r="2234" spans="1:8">
      <c r="A2234" s="58">
        <v>390940601111</v>
      </c>
      <c r="B2234" s="59" t="s">
        <v>6323</v>
      </c>
      <c r="C2234" s="60" t="s">
        <v>3697</v>
      </c>
      <c r="D2234" s="60" t="s">
        <v>6324</v>
      </c>
      <c r="E2234" s="60" t="s">
        <v>1542</v>
      </c>
      <c r="F2234" s="59" t="s">
        <v>487</v>
      </c>
      <c r="G2234" s="61">
        <v>66138</v>
      </c>
      <c r="H2234" s="123">
        <f t="shared" si="34"/>
        <v>13.467455380323564</v>
      </c>
    </row>
    <row r="2235" spans="1:8">
      <c r="A2235" s="58">
        <v>396161000125</v>
      </c>
      <c r="B2235" s="59" t="s">
        <v>457</v>
      </c>
      <c r="C2235" s="60" t="s">
        <v>458</v>
      </c>
      <c r="D2235" s="60" t="s">
        <v>459</v>
      </c>
      <c r="E2235" s="60" t="s">
        <v>450</v>
      </c>
      <c r="F2235" s="59" t="s">
        <v>451</v>
      </c>
      <c r="G2235" s="61">
        <v>66138</v>
      </c>
      <c r="H2235" s="123">
        <f t="shared" si="34"/>
        <v>13.467455380323564</v>
      </c>
    </row>
    <row r="2236" spans="1:8">
      <c r="A2236" s="58">
        <v>396161000257</v>
      </c>
      <c r="B2236" s="59" t="s">
        <v>454</v>
      </c>
      <c r="C2236" s="60" t="s">
        <v>455</v>
      </c>
      <c r="D2236" s="60" t="s">
        <v>456</v>
      </c>
      <c r="E2236" s="60" t="s">
        <v>450</v>
      </c>
      <c r="F2236" s="59" t="s">
        <v>451</v>
      </c>
      <c r="G2236" s="61">
        <v>66138</v>
      </c>
      <c r="H2236" s="123">
        <f t="shared" si="34"/>
        <v>13.467455380323564</v>
      </c>
    </row>
    <row r="2237" spans="1:8">
      <c r="A2237" s="58">
        <v>371010702001</v>
      </c>
      <c r="B2237" s="59" t="s">
        <v>6325</v>
      </c>
      <c r="C2237" s="60" t="s">
        <v>3692</v>
      </c>
      <c r="D2237" s="60" t="s">
        <v>6326</v>
      </c>
      <c r="E2237" s="60" t="s">
        <v>2210</v>
      </c>
      <c r="F2237" s="59" t="s">
        <v>451</v>
      </c>
      <c r="G2237" s="61">
        <v>65787</v>
      </c>
      <c r="H2237" s="123">
        <f t="shared" si="34"/>
        <v>13.395982447387981</v>
      </c>
    </row>
    <row r="2238" spans="1:8">
      <c r="A2238" s="58">
        <v>395110801496</v>
      </c>
      <c r="B2238" s="59" t="s">
        <v>6327</v>
      </c>
      <c r="C2238" s="60" t="s">
        <v>4493</v>
      </c>
      <c r="D2238" s="60" t="s">
        <v>6328</v>
      </c>
      <c r="E2238" s="60" t="s">
        <v>738</v>
      </c>
      <c r="F2238" s="59" t="s">
        <v>487</v>
      </c>
      <c r="G2238" s="61">
        <v>65029</v>
      </c>
      <c r="H2238" s="123">
        <f t="shared" si="34"/>
        <v>13.241633492501451</v>
      </c>
    </row>
    <row r="2239" spans="1:8">
      <c r="A2239" s="58">
        <v>371921200135</v>
      </c>
      <c r="B2239" s="59" t="s">
        <v>6329</v>
      </c>
      <c r="C2239" s="60" t="s">
        <v>3689</v>
      </c>
      <c r="D2239" s="60" t="s">
        <v>6330</v>
      </c>
      <c r="E2239" s="60" t="s">
        <v>2210</v>
      </c>
      <c r="F2239" s="59" t="s">
        <v>451</v>
      </c>
      <c r="G2239" s="61">
        <v>64154</v>
      </c>
      <c r="H2239" s="123">
        <f t="shared" si="34"/>
        <v>13.063460226636394</v>
      </c>
    </row>
    <row r="2240" spans="1:8">
      <c r="A2240" s="58">
        <v>389850800019</v>
      </c>
      <c r="B2240" s="59" t="s">
        <v>6331</v>
      </c>
      <c r="C2240" s="60" t="s">
        <v>6332</v>
      </c>
      <c r="D2240" s="60" t="s">
        <v>6333</v>
      </c>
      <c r="E2240" s="60" t="s">
        <v>825</v>
      </c>
      <c r="F2240" s="59" t="s">
        <v>451</v>
      </c>
      <c r="G2240" s="61">
        <v>64154</v>
      </c>
      <c r="H2240" s="123">
        <f t="shared" si="34"/>
        <v>13.063460226636394</v>
      </c>
    </row>
    <row r="2241" spans="1:8">
      <c r="A2241" s="58">
        <v>389900100617</v>
      </c>
      <c r="B2241" s="59" t="s">
        <v>6334</v>
      </c>
      <c r="C2241" s="60" t="s">
        <v>6335</v>
      </c>
      <c r="D2241" s="60" t="s">
        <v>6336</v>
      </c>
      <c r="E2241" s="60" t="s">
        <v>6337</v>
      </c>
      <c r="F2241" s="59" t="s">
        <v>451</v>
      </c>
      <c r="G2241" s="61">
        <v>64154</v>
      </c>
      <c r="H2241" s="123">
        <f t="shared" si="34"/>
        <v>13.063460226636394</v>
      </c>
    </row>
    <row r="2242" spans="1:8">
      <c r="A2242" s="58">
        <v>390161000143</v>
      </c>
      <c r="B2242" s="59" t="s">
        <v>6338</v>
      </c>
      <c r="C2242" s="60" t="s">
        <v>6339</v>
      </c>
      <c r="D2242" s="60" t="s">
        <v>6340</v>
      </c>
      <c r="E2242" s="60" t="s">
        <v>2826</v>
      </c>
      <c r="F2242" s="59" t="s">
        <v>451</v>
      </c>
      <c r="G2242" s="61">
        <v>64154</v>
      </c>
      <c r="H2242" s="123">
        <f t="shared" ref="H2242:H2305" si="35">G2242/4910.95</f>
        <v>13.063460226636394</v>
      </c>
    </row>
    <row r="2243" spans="1:8">
      <c r="A2243" s="58">
        <v>390710900011</v>
      </c>
      <c r="B2243" s="59" t="s">
        <v>6341</v>
      </c>
      <c r="C2243" s="60" t="s">
        <v>6342</v>
      </c>
      <c r="D2243" s="60" t="s">
        <v>2822</v>
      </c>
      <c r="E2243" s="60" t="s">
        <v>1225</v>
      </c>
      <c r="F2243" s="59" t="s">
        <v>451</v>
      </c>
      <c r="G2243" s="61">
        <v>64154</v>
      </c>
      <c r="H2243" s="123">
        <f t="shared" si="35"/>
        <v>13.063460226636394</v>
      </c>
    </row>
    <row r="2244" spans="1:8">
      <c r="A2244" s="58">
        <v>390760900012</v>
      </c>
      <c r="B2244" s="59" t="s">
        <v>6343</v>
      </c>
      <c r="C2244" s="60" t="s">
        <v>6344</v>
      </c>
      <c r="D2244" s="60" t="s">
        <v>1225</v>
      </c>
      <c r="E2244" s="60" t="s">
        <v>1225</v>
      </c>
      <c r="F2244" s="59" t="s">
        <v>451</v>
      </c>
      <c r="G2244" s="61">
        <v>64154</v>
      </c>
      <c r="H2244" s="123">
        <f t="shared" si="35"/>
        <v>13.063460226636394</v>
      </c>
    </row>
    <row r="2245" spans="1:8">
      <c r="A2245" s="58">
        <v>390831000051</v>
      </c>
      <c r="B2245" s="59" t="s">
        <v>6345</v>
      </c>
      <c r="C2245" s="60" t="s">
        <v>6346</v>
      </c>
      <c r="D2245" s="60" t="s">
        <v>6347</v>
      </c>
      <c r="E2245" s="60" t="s">
        <v>1542</v>
      </c>
      <c r="F2245" s="59" t="s">
        <v>487</v>
      </c>
      <c r="G2245" s="61">
        <v>64154</v>
      </c>
      <c r="H2245" s="123">
        <f t="shared" si="35"/>
        <v>13.063460226636394</v>
      </c>
    </row>
    <row r="2246" spans="1:8">
      <c r="A2246" s="58">
        <v>390870700167</v>
      </c>
      <c r="B2246" s="59" t="s">
        <v>6348</v>
      </c>
      <c r="C2246" s="60" t="s">
        <v>6349</v>
      </c>
      <c r="D2246" s="60" t="s">
        <v>6350</v>
      </c>
      <c r="E2246" s="60" t="s">
        <v>1542</v>
      </c>
      <c r="F2246" s="59" t="s">
        <v>451</v>
      </c>
      <c r="G2246" s="61">
        <v>64154</v>
      </c>
      <c r="H2246" s="123">
        <f t="shared" si="35"/>
        <v>13.063460226636394</v>
      </c>
    </row>
    <row r="2247" spans="1:8">
      <c r="A2247" s="58">
        <v>390960910276</v>
      </c>
      <c r="B2247" s="59" t="s">
        <v>6351</v>
      </c>
      <c r="C2247" s="60" t="s">
        <v>6352</v>
      </c>
      <c r="D2247" s="60" t="s">
        <v>6353</v>
      </c>
      <c r="E2247" s="60" t="s">
        <v>883</v>
      </c>
      <c r="F2247" s="59" t="s">
        <v>451</v>
      </c>
      <c r="G2247" s="61">
        <v>64154</v>
      </c>
      <c r="H2247" s="123">
        <f t="shared" si="35"/>
        <v>13.063460226636394</v>
      </c>
    </row>
    <row r="2248" spans="1:8">
      <c r="A2248" s="58">
        <v>391760200068</v>
      </c>
      <c r="B2248" s="59" t="s">
        <v>6354</v>
      </c>
      <c r="C2248" s="60" t="s">
        <v>6355</v>
      </c>
      <c r="D2248" s="60" t="s">
        <v>6356</v>
      </c>
      <c r="E2248" s="60" t="s">
        <v>994</v>
      </c>
      <c r="F2248" s="59" t="s">
        <v>451</v>
      </c>
      <c r="G2248" s="61">
        <v>64154</v>
      </c>
      <c r="H2248" s="123">
        <f t="shared" si="35"/>
        <v>13.063460226636394</v>
      </c>
    </row>
    <row r="2249" spans="1:8">
      <c r="A2249" s="58">
        <v>391791000130</v>
      </c>
      <c r="B2249" s="59" t="s">
        <v>6357</v>
      </c>
      <c r="C2249" s="60" t="s">
        <v>6358</v>
      </c>
      <c r="D2249" s="60" t="s">
        <v>6359</v>
      </c>
      <c r="E2249" s="60" t="s">
        <v>994</v>
      </c>
      <c r="F2249" s="59" t="s">
        <v>451</v>
      </c>
      <c r="G2249" s="61">
        <v>64154</v>
      </c>
      <c r="H2249" s="123">
        <f t="shared" si="35"/>
        <v>13.063460226636394</v>
      </c>
    </row>
    <row r="2250" spans="1:8">
      <c r="A2250" s="58">
        <v>391850100020</v>
      </c>
      <c r="B2250" s="59" t="s">
        <v>6360</v>
      </c>
      <c r="C2250" s="60" t="s">
        <v>6361</v>
      </c>
      <c r="D2250" s="60" t="s">
        <v>6362</v>
      </c>
      <c r="E2250" s="60" t="s">
        <v>1426</v>
      </c>
      <c r="F2250" s="59" t="s">
        <v>451</v>
      </c>
      <c r="G2250" s="61">
        <v>64154</v>
      </c>
      <c r="H2250" s="123">
        <f t="shared" si="35"/>
        <v>13.063460226636394</v>
      </c>
    </row>
    <row r="2251" spans="1:8">
      <c r="A2251" s="58">
        <v>391850600049</v>
      </c>
      <c r="B2251" s="59" t="s">
        <v>6363</v>
      </c>
      <c r="C2251" s="60" t="s">
        <v>6364</v>
      </c>
      <c r="D2251" s="60" t="s">
        <v>6365</v>
      </c>
      <c r="E2251" s="60" t="s">
        <v>1426</v>
      </c>
      <c r="F2251" s="59" t="s">
        <v>451</v>
      </c>
      <c r="G2251" s="61">
        <v>64154</v>
      </c>
      <c r="H2251" s="123">
        <f t="shared" si="35"/>
        <v>13.063460226636394</v>
      </c>
    </row>
    <row r="2252" spans="1:8">
      <c r="A2252" s="58">
        <v>392980310057</v>
      </c>
      <c r="B2252" s="59" t="s">
        <v>6366</v>
      </c>
      <c r="C2252" s="60" t="s">
        <v>6367</v>
      </c>
      <c r="D2252" s="60" t="s">
        <v>6368</v>
      </c>
      <c r="E2252" s="60" t="s">
        <v>948</v>
      </c>
      <c r="F2252" s="59" t="s">
        <v>451</v>
      </c>
      <c r="G2252" s="61">
        <v>64154</v>
      </c>
      <c r="H2252" s="123">
        <f t="shared" si="35"/>
        <v>13.063460226636394</v>
      </c>
    </row>
    <row r="2253" spans="1:8">
      <c r="A2253" s="58">
        <v>393021200397</v>
      </c>
      <c r="B2253" s="59" t="s">
        <v>6369</v>
      </c>
      <c r="C2253" s="60" t="s">
        <v>6370</v>
      </c>
      <c r="D2253" s="60" t="s">
        <v>6371</v>
      </c>
      <c r="E2253" s="60" t="s">
        <v>6372</v>
      </c>
      <c r="F2253" s="59" t="s">
        <v>451</v>
      </c>
      <c r="G2253" s="61">
        <v>64154</v>
      </c>
      <c r="H2253" s="123">
        <f t="shared" si="35"/>
        <v>13.063460226636394</v>
      </c>
    </row>
    <row r="2254" spans="1:8">
      <c r="A2254" s="58">
        <v>395770800409</v>
      </c>
      <c r="B2254" s="59" t="s">
        <v>6373</v>
      </c>
      <c r="C2254" s="60" t="s">
        <v>3825</v>
      </c>
      <c r="D2254" s="60" t="s">
        <v>6374</v>
      </c>
      <c r="E2254" s="60" t="s">
        <v>738</v>
      </c>
      <c r="F2254" s="59" t="s">
        <v>451</v>
      </c>
      <c r="G2254" s="61">
        <v>64154</v>
      </c>
      <c r="H2254" s="123">
        <f t="shared" si="35"/>
        <v>13.063460226636394</v>
      </c>
    </row>
    <row r="2255" spans="1:8">
      <c r="A2255" s="58">
        <v>395770800751</v>
      </c>
      <c r="B2255" s="59" t="s">
        <v>6375</v>
      </c>
      <c r="C2255" s="60" t="s">
        <v>6376</v>
      </c>
      <c r="D2255" s="60" t="s">
        <v>6377</v>
      </c>
      <c r="E2255" s="60" t="s">
        <v>738</v>
      </c>
      <c r="F2255" s="59" t="s">
        <v>451</v>
      </c>
      <c r="G2255" s="61">
        <v>64154</v>
      </c>
      <c r="H2255" s="123">
        <f t="shared" si="35"/>
        <v>13.063460226636394</v>
      </c>
    </row>
    <row r="2256" spans="1:8">
      <c r="A2256" s="58">
        <v>395770800778</v>
      </c>
      <c r="B2256" s="59" t="s">
        <v>6378</v>
      </c>
      <c r="C2256" s="60" t="s">
        <v>3575</v>
      </c>
      <c r="D2256" s="60" t="s">
        <v>4704</v>
      </c>
      <c r="E2256" s="60" t="s">
        <v>738</v>
      </c>
      <c r="F2256" s="59" t="s">
        <v>451</v>
      </c>
      <c r="G2256" s="61">
        <v>64154</v>
      </c>
      <c r="H2256" s="123">
        <f t="shared" si="35"/>
        <v>13.063460226636394</v>
      </c>
    </row>
    <row r="2257" spans="1:8">
      <c r="A2257" s="58">
        <v>395770801162</v>
      </c>
      <c r="B2257" s="59" t="s">
        <v>6379</v>
      </c>
      <c r="C2257" s="60" t="s">
        <v>6380</v>
      </c>
      <c r="D2257" s="60" t="s">
        <v>6381</v>
      </c>
      <c r="E2257" s="60" t="s">
        <v>738</v>
      </c>
      <c r="F2257" s="59" t="s">
        <v>451</v>
      </c>
      <c r="G2257" s="61">
        <v>64154</v>
      </c>
      <c r="H2257" s="123">
        <f t="shared" si="35"/>
        <v>13.063460226636394</v>
      </c>
    </row>
    <row r="2258" spans="1:8">
      <c r="A2258" s="58">
        <v>395770801448</v>
      </c>
      <c r="B2258" s="59" t="s">
        <v>6382</v>
      </c>
      <c r="C2258" s="60" t="s">
        <v>6383</v>
      </c>
      <c r="D2258" s="60" t="s">
        <v>5197</v>
      </c>
      <c r="E2258" s="60" t="s">
        <v>738</v>
      </c>
      <c r="F2258" s="59" t="s">
        <v>451</v>
      </c>
      <c r="G2258" s="61">
        <v>64154</v>
      </c>
      <c r="H2258" s="123">
        <f t="shared" si="35"/>
        <v>13.063460226636394</v>
      </c>
    </row>
    <row r="2259" spans="1:8">
      <c r="A2259" s="58">
        <v>395770803157</v>
      </c>
      <c r="B2259" s="59" t="s">
        <v>6384</v>
      </c>
      <c r="C2259" s="60" t="s">
        <v>2901</v>
      </c>
      <c r="D2259" s="60" t="s">
        <v>2902</v>
      </c>
      <c r="E2259" s="60" t="s">
        <v>753</v>
      </c>
      <c r="F2259" s="59" t="s">
        <v>487</v>
      </c>
      <c r="G2259" s="61">
        <v>64154</v>
      </c>
      <c r="H2259" s="123">
        <f t="shared" si="35"/>
        <v>13.063460226636394</v>
      </c>
    </row>
    <row r="2260" spans="1:8">
      <c r="A2260" s="58">
        <v>398020100251</v>
      </c>
      <c r="B2260" s="59" t="s">
        <v>6385</v>
      </c>
      <c r="C2260" s="60" t="s">
        <v>6386</v>
      </c>
      <c r="D2260" s="60" t="s">
        <v>6387</v>
      </c>
      <c r="E2260" s="60" t="s">
        <v>2743</v>
      </c>
      <c r="F2260" s="59" t="s">
        <v>451</v>
      </c>
      <c r="G2260" s="61">
        <v>64154</v>
      </c>
      <c r="H2260" s="123">
        <f t="shared" si="35"/>
        <v>13.063460226636394</v>
      </c>
    </row>
    <row r="2261" spans="1:8">
      <c r="A2261" s="58">
        <v>398700500083</v>
      </c>
      <c r="B2261" s="59" t="s">
        <v>6388</v>
      </c>
      <c r="C2261" s="60" t="s">
        <v>6389</v>
      </c>
      <c r="D2261" s="60" t="s">
        <v>6390</v>
      </c>
      <c r="E2261" s="60" t="s">
        <v>753</v>
      </c>
      <c r="F2261" s="59" t="s">
        <v>451</v>
      </c>
      <c r="G2261" s="61">
        <v>64154</v>
      </c>
      <c r="H2261" s="123">
        <f t="shared" si="35"/>
        <v>13.063460226636394</v>
      </c>
    </row>
    <row r="2262" spans="1:8">
      <c r="A2262" s="58">
        <v>398830700106</v>
      </c>
      <c r="B2262" s="59" t="s">
        <v>6391</v>
      </c>
      <c r="C2262" s="60" t="s">
        <v>6392</v>
      </c>
      <c r="D2262" s="60" t="s">
        <v>6393</v>
      </c>
      <c r="E2262" s="60" t="s">
        <v>2237</v>
      </c>
      <c r="F2262" s="59" t="s">
        <v>451</v>
      </c>
      <c r="G2262" s="61">
        <v>64154</v>
      </c>
      <c r="H2262" s="123">
        <f t="shared" si="35"/>
        <v>13.063460226636394</v>
      </c>
    </row>
    <row r="2263" spans="1:8">
      <c r="A2263" s="58">
        <v>398861200390</v>
      </c>
      <c r="B2263" s="59" t="s">
        <v>6394</v>
      </c>
      <c r="C2263" s="60" t="s">
        <v>6131</v>
      </c>
      <c r="D2263" s="60" t="s">
        <v>6395</v>
      </c>
      <c r="E2263" s="60" t="s">
        <v>2826</v>
      </c>
      <c r="F2263" s="59" t="s">
        <v>451</v>
      </c>
      <c r="G2263" s="61">
        <v>64154</v>
      </c>
      <c r="H2263" s="123">
        <f t="shared" si="35"/>
        <v>13.063460226636394</v>
      </c>
    </row>
    <row r="2264" spans="1:8">
      <c r="A2264" s="58">
        <v>400000300142</v>
      </c>
      <c r="B2264" s="59" t="s">
        <v>6396</v>
      </c>
      <c r="C2264" s="60" t="s">
        <v>6397</v>
      </c>
      <c r="D2264" s="60" t="s">
        <v>6398</v>
      </c>
      <c r="E2264" s="60" t="s">
        <v>726</v>
      </c>
      <c r="F2264" s="59" t="s">
        <v>451</v>
      </c>
      <c r="G2264" s="61">
        <v>64154</v>
      </c>
      <c r="H2264" s="123">
        <f t="shared" si="35"/>
        <v>13.063460226636394</v>
      </c>
    </row>
    <row r="2265" spans="1:8">
      <c r="A2265" s="58">
        <v>400000501911</v>
      </c>
      <c r="B2265" s="59" t="s">
        <v>6399</v>
      </c>
      <c r="C2265" s="60" t="s">
        <v>6400</v>
      </c>
      <c r="D2265" s="60" t="s">
        <v>6401</v>
      </c>
      <c r="E2265" s="60" t="s">
        <v>726</v>
      </c>
      <c r="F2265" s="59" t="s">
        <v>451</v>
      </c>
      <c r="G2265" s="61">
        <v>64154</v>
      </c>
      <c r="H2265" s="123">
        <f t="shared" si="35"/>
        <v>13.063460226636394</v>
      </c>
    </row>
    <row r="2266" spans="1:8">
      <c r="A2266" s="58">
        <v>400030301097</v>
      </c>
      <c r="B2266" s="59" t="s">
        <v>6402</v>
      </c>
      <c r="C2266" s="60" t="s">
        <v>6403</v>
      </c>
      <c r="D2266" s="60" t="s">
        <v>6404</v>
      </c>
      <c r="E2266" s="60" t="s">
        <v>726</v>
      </c>
      <c r="F2266" s="59" t="s">
        <v>451</v>
      </c>
      <c r="G2266" s="61">
        <v>64154</v>
      </c>
      <c r="H2266" s="123">
        <f t="shared" si="35"/>
        <v>13.063460226636394</v>
      </c>
    </row>
    <row r="2267" spans="1:8">
      <c r="A2267" s="58">
        <v>400030802878</v>
      </c>
      <c r="B2267" s="59" t="s">
        <v>6405</v>
      </c>
      <c r="C2267" s="60" t="s">
        <v>3511</v>
      </c>
      <c r="D2267" s="60" t="s">
        <v>6406</v>
      </c>
      <c r="E2267" s="60" t="s">
        <v>726</v>
      </c>
      <c r="F2267" s="59" t="s">
        <v>451</v>
      </c>
      <c r="G2267" s="61">
        <v>64154</v>
      </c>
      <c r="H2267" s="123">
        <f t="shared" si="35"/>
        <v>13.063460226636394</v>
      </c>
    </row>
    <row r="2268" spans="1:8">
      <c r="A2268" s="58">
        <v>400040805654</v>
      </c>
      <c r="B2268" s="59" t="s">
        <v>6407</v>
      </c>
      <c r="C2268" s="60" t="s">
        <v>6408</v>
      </c>
      <c r="D2268" s="60" t="s">
        <v>6409</v>
      </c>
      <c r="E2268" s="60" t="s">
        <v>726</v>
      </c>
      <c r="F2268" s="59" t="s">
        <v>451</v>
      </c>
      <c r="G2268" s="61">
        <v>64154</v>
      </c>
      <c r="H2268" s="123">
        <f t="shared" si="35"/>
        <v>13.063460226636394</v>
      </c>
    </row>
    <row r="2269" spans="1:8">
      <c r="A2269" s="58">
        <v>400780900065</v>
      </c>
      <c r="B2269" s="59" t="s">
        <v>6410</v>
      </c>
      <c r="C2269" s="60" t="s">
        <v>6411</v>
      </c>
      <c r="D2269" s="60" t="s">
        <v>6412</v>
      </c>
      <c r="E2269" s="60" t="s">
        <v>2137</v>
      </c>
      <c r="F2269" s="59" t="s">
        <v>451</v>
      </c>
      <c r="G2269" s="61">
        <v>64154</v>
      </c>
      <c r="H2269" s="123">
        <f t="shared" si="35"/>
        <v>13.063460226636394</v>
      </c>
    </row>
    <row r="2270" spans="1:8">
      <c r="A2270" s="58">
        <v>400870600303</v>
      </c>
      <c r="B2270" s="59" t="s">
        <v>6413</v>
      </c>
      <c r="C2270" s="60" t="s">
        <v>6414</v>
      </c>
      <c r="D2270" s="60" t="s">
        <v>6415</v>
      </c>
      <c r="E2270" s="60" t="s">
        <v>1061</v>
      </c>
      <c r="F2270" s="59" t="s">
        <v>451</v>
      </c>
      <c r="G2270" s="61">
        <v>64154</v>
      </c>
      <c r="H2270" s="123">
        <f t="shared" si="35"/>
        <v>13.063460226636394</v>
      </c>
    </row>
    <row r="2271" spans="1:8">
      <c r="A2271" s="58">
        <v>400911100825</v>
      </c>
      <c r="B2271" s="59" t="s">
        <v>6416</v>
      </c>
      <c r="C2271" s="60" t="s">
        <v>6417</v>
      </c>
      <c r="D2271" s="60" t="s">
        <v>2950</v>
      </c>
      <c r="E2271" s="60" t="s">
        <v>726</v>
      </c>
      <c r="F2271" s="59" t="s">
        <v>451</v>
      </c>
      <c r="G2271" s="61">
        <v>64154</v>
      </c>
      <c r="H2271" s="123">
        <f t="shared" si="35"/>
        <v>13.063460226636394</v>
      </c>
    </row>
    <row r="2272" spans="1:8">
      <c r="A2272" s="58">
        <v>400950250737</v>
      </c>
      <c r="B2272" s="59" t="s">
        <v>6418</v>
      </c>
      <c r="C2272" s="60" t="s">
        <v>6419</v>
      </c>
      <c r="D2272" s="60" t="s">
        <v>6420</v>
      </c>
      <c r="E2272" s="60" t="s">
        <v>726</v>
      </c>
      <c r="F2272" s="59" t="s">
        <v>451</v>
      </c>
      <c r="G2272" s="61">
        <v>64154</v>
      </c>
      <c r="H2272" s="123">
        <f t="shared" si="35"/>
        <v>13.063460226636394</v>
      </c>
    </row>
    <row r="2273" spans="1:8">
      <c r="A2273" s="58">
        <v>400960522921</v>
      </c>
      <c r="B2273" s="59" t="s">
        <v>6421</v>
      </c>
      <c r="C2273" s="60" t="s">
        <v>6422</v>
      </c>
      <c r="D2273" s="60" t="s">
        <v>6423</v>
      </c>
      <c r="E2273" s="60" t="s">
        <v>726</v>
      </c>
      <c r="F2273" s="59" t="s">
        <v>451</v>
      </c>
      <c r="G2273" s="61">
        <v>64154</v>
      </c>
      <c r="H2273" s="123">
        <f t="shared" si="35"/>
        <v>13.063460226636394</v>
      </c>
    </row>
    <row r="2274" spans="1:8">
      <c r="A2274" s="58">
        <v>400961131535</v>
      </c>
      <c r="B2274" s="59" t="s">
        <v>6424</v>
      </c>
      <c r="C2274" s="60" t="s">
        <v>6425</v>
      </c>
      <c r="D2274" s="60" t="s">
        <v>6426</v>
      </c>
      <c r="E2274" s="60" t="s">
        <v>726</v>
      </c>
      <c r="F2274" s="59" t="s">
        <v>451</v>
      </c>
      <c r="G2274" s="61">
        <v>64154</v>
      </c>
      <c r="H2274" s="123">
        <f t="shared" si="35"/>
        <v>13.063460226636394</v>
      </c>
    </row>
    <row r="2275" spans="1:8">
      <c r="A2275" s="58">
        <v>400980520208</v>
      </c>
      <c r="B2275" s="59" t="s">
        <v>6427</v>
      </c>
      <c r="C2275" s="60" t="s">
        <v>6428</v>
      </c>
      <c r="D2275" s="60" t="s">
        <v>6429</v>
      </c>
      <c r="E2275" s="60" t="s">
        <v>726</v>
      </c>
      <c r="F2275" s="59" t="s">
        <v>451</v>
      </c>
      <c r="G2275" s="61">
        <v>64154</v>
      </c>
      <c r="H2275" s="123">
        <f t="shared" si="35"/>
        <v>13.063460226636394</v>
      </c>
    </row>
    <row r="2276" spans="1:8">
      <c r="A2276" s="58">
        <v>400990420104</v>
      </c>
      <c r="B2276" s="59" t="s">
        <v>6430</v>
      </c>
      <c r="C2276" s="60" t="s">
        <v>6431</v>
      </c>
      <c r="D2276" s="60" t="s">
        <v>6432</v>
      </c>
      <c r="E2276" s="60" t="s">
        <v>726</v>
      </c>
      <c r="F2276" s="59" t="s">
        <v>451</v>
      </c>
      <c r="G2276" s="61">
        <v>64154</v>
      </c>
      <c r="H2276" s="123">
        <f t="shared" si="35"/>
        <v>13.063460226636394</v>
      </c>
    </row>
    <row r="2277" spans="1:8">
      <c r="A2277" s="58">
        <v>403961110103</v>
      </c>
      <c r="B2277" s="59" t="s">
        <v>6433</v>
      </c>
      <c r="C2277" s="60" t="s">
        <v>2964</v>
      </c>
      <c r="D2277" s="60" t="s">
        <v>6434</v>
      </c>
      <c r="E2277" s="60" t="s">
        <v>734</v>
      </c>
      <c r="F2277" s="59" t="s">
        <v>487</v>
      </c>
      <c r="G2277" s="61">
        <v>64154</v>
      </c>
      <c r="H2277" s="123">
        <f t="shared" si="35"/>
        <v>13.063460226636394</v>
      </c>
    </row>
    <row r="2278" spans="1:8">
      <c r="A2278" s="58">
        <v>395150801570</v>
      </c>
      <c r="B2278" s="59" t="s">
        <v>6435</v>
      </c>
      <c r="C2278" s="60" t="s">
        <v>6436</v>
      </c>
      <c r="D2278" s="60" t="s">
        <v>6437</v>
      </c>
      <c r="E2278" s="60" t="s">
        <v>4173</v>
      </c>
      <c r="F2278" s="59" t="s">
        <v>451</v>
      </c>
      <c r="G2278" s="61">
        <v>64153</v>
      </c>
      <c r="H2278" s="123">
        <f t="shared" si="35"/>
        <v>13.063256600046834</v>
      </c>
    </row>
    <row r="2279" spans="1:8">
      <c r="A2279" s="58">
        <v>400000602513</v>
      </c>
      <c r="B2279" s="59" t="s">
        <v>6438</v>
      </c>
      <c r="C2279" s="60" t="s">
        <v>6439</v>
      </c>
      <c r="D2279" s="60" t="s">
        <v>6440</v>
      </c>
      <c r="E2279" s="60" t="s">
        <v>726</v>
      </c>
      <c r="F2279" s="59" t="s">
        <v>451</v>
      </c>
      <c r="G2279" s="61">
        <v>64153</v>
      </c>
      <c r="H2279" s="123">
        <f t="shared" si="35"/>
        <v>13.063256600046834</v>
      </c>
    </row>
    <row r="2280" spans="1:8">
      <c r="A2280" s="58">
        <v>400030501908</v>
      </c>
      <c r="B2280" s="59" t="s">
        <v>6441</v>
      </c>
      <c r="C2280" s="60" t="s">
        <v>5638</v>
      </c>
      <c r="D2280" s="60" t="s">
        <v>6442</v>
      </c>
      <c r="E2280" s="60" t="s">
        <v>726</v>
      </c>
      <c r="F2280" s="59" t="s">
        <v>451</v>
      </c>
      <c r="G2280" s="61">
        <v>64153</v>
      </c>
      <c r="H2280" s="123">
        <f t="shared" si="35"/>
        <v>13.063256600046834</v>
      </c>
    </row>
    <row r="2281" spans="1:8">
      <c r="A2281" s="58">
        <v>395001200407</v>
      </c>
      <c r="B2281" s="59" t="s">
        <v>6443</v>
      </c>
      <c r="C2281" s="60" t="s">
        <v>6444</v>
      </c>
      <c r="D2281" s="60" t="s">
        <v>6445</v>
      </c>
      <c r="E2281" s="60" t="s">
        <v>753</v>
      </c>
      <c r="F2281" s="59" t="s">
        <v>451</v>
      </c>
      <c r="G2281" s="61">
        <v>61703</v>
      </c>
      <c r="H2281" s="123">
        <f t="shared" si="35"/>
        <v>12.564371455624675</v>
      </c>
    </row>
    <row r="2282" spans="1:8">
      <c r="A2282" s="58">
        <v>395130800399</v>
      </c>
      <c r="B2282" s="59" t="s">
        <v>6446</v>
      </c>
      <c r="C2282" s="60" t="s">
        <v>6447</v>
      </c>
      <c r="D2282" s="60" t="s">
        <v>6448</v>
      </c>
      <c r="E2282" s="60" t="s">
        <v>738</v>
      </c>
      <c r="F2282" s="59" t="s">
        <v>451</v>
      </c>
      <c r="G2282" s="61">
        <v>61703</v>
      </c>
      <c r="H2282" s="123">
        <f t="shared" si="35"/>
        <v>12.564371455624675</v>
      </c>
    </row>
    <row r="2283" spans="1:8">
      <c r="A2283" s="58">
        <v>396161000141</v>
      </c>
      <c r="B2283" s="59" t="s">
        <v>506</v>
      </c>
      <c r="C2283" s="60" t="s">
        <v>507</v>
      </c>
      <c r="D2283" s="60" t="s">
        <v>508</v>
      </c>
      <c r="E2283" s="60" t="s">
        <v>450</v>
      </c>
      <c r="F2283" s="59" t="s">
        <v>451</v>
      </c>
      <c r="G2283" s="61">
        <v>61703</v>
      </c>
      <c r="H2283" s="123">
        <f t="shared" si="35"/>
        <v>12.564371455624675</v>
      </c>
    </row>
    <row r="2284" spans="1:8">
      <c r="A2284" s="58">
        <v>396761203186</v>
      </c>
      <c r="B2284" s="59" t="s">
        <v>74</v>
      </c>
      <c r="C2284" s="60" t="s">
        <v>507</v>
      </c>
      <c r="D2284" s="60" t="s">
        <v>6449</v>
      </c>
      <c r="E2284" s="60" t="s">
        <v>450</v>
      </c>
      <c r="F2284" s="59" t="s">
        <v>451</v>
      </c>
      <c r="G2284" s="61">
        <v>61703</v>
      </c>
      <c r="H2284" s="123">
        <f t="shared" si="35"/>
        <v>12.564371455624675</v>
      </c>
    </row>
    <row r="2285" spans="1:8">
      <c r="A2285" s="58">
        <v>398150500692</v>
      </c>
      <c r="B2285" s="59" t="s">
        <v>6450</v>
      </c>
      <c r="C2285" s="60" t="s">
        <v>6451</v>
      </c>
      <c r="D2285" s="60" t="s">
        <v>6452</v>
      </c>
      <c r="E2285" s="60" t="s">
        <v>2826</v>
      </c>
      <c r="F2285" s="59" t="s">
        <v>451</v>
      </c>
      <c r="G2285" s="61">
        <v>61703</v>
      </c>
      <c r="H2285" s="123">
        <f t="shared" si="35"/>
        <v>12.564371455624675</v>
      </c>
    </row>
    <row r="2286" spans="1:8">
      <c r="A2286" s="58">
        <v>400001100040</v>
      </c>
      <c r="B2286" s="59" t="s">
        <v>6453</v>
      </c>
      <c r="C2286" s="60" t="s">
        <v>5638</v>
      </c>
      <c r="D2286" s="60" t="s">
        <v>6454</v>
      </c>
      <c r="E2286" s="60" t="s">
        <v>726</v>
      </c>
      <c r="F2286" s="59" t="s">
        <v>451</v>
      </c>
      <c r="G2286" s="61">
        <v>61703</v>
      </c>
      <c r="H2286" s="123">
        <f t="shared" si="35"/>
        <v>12.564371455624675</v>
      </c>
    </row>
    <row r="2287" spans="1:8">
      <c r="A2287" s="58">
        <v>400911001924</v>
      </c>
      <c r="B2287" s="59" t="s">
        <v>6455</v>
      </c>
      <c r="C2287" s="60" t="s">
        <v>6456</v>
      </c>
      <c r="D2287" s="60" t="s">
        <v>2950</v>
      </c>
      <c r="E2287" s="60" t="s">
        <v>726</v>
      </c>
      <c r="F2287" s="59" t="s">
        <v>451</v>
      </c>
      <c r="G2287" s="61">
        <v>61703</v>
      </c>
      <c r="H2287" s="123">
        <f t="shared" si="35"/>
        <v>12.564371455624675</v>
      </c>
    </row>
    <row r="2288" spans="1:8">
      <c r="A2288" s="58">
        <v>395970510740</v>
      </c>
      <c r="B2288" s="59" t="s">
        <v>6457</v>
      </c>
      <c r="C2288" s="60" t="s">
        <v>1712</v>
      </c>
      <c r="D2288" s="60" t="s">
        <v>6458</v>
      </c>
      <c r="E2288" s="60" t="s">
        <v>753</v>
      </c>
      <c r="F2288" s="59" t="s">
        <v>451</v>
      </c>
      <c r="G2288" s="61">
        <v>60128</v>
      </c>
      <c r="H2288" s="123">
        <f t="shared" si="35"/>
        <v>12.243659577067573</v>
      </c>
    </row>
    <row r="2289" spans="1:8">
      <c r="A2289" s="58">
        <v>370850200353</v>
      </c>
      <c r="B2289" s="59" t="s">
        <v>6459</v>
      </c>
      <c r="C2289" s="60" t="s">
        <v>4375</v>
      </c>
      <c r="D2289" s="60" t="s">
        <v>6460</v>
      </c>
      <c r="E2289" s="60" t="s">
        <v>1419</v>
      </c>
      <c r="F2289" s="59" t="s">
        <v>451</v>
      </c>
      <c r="G2289" s="61">
        <v>59568</v>
      </c>
      <c r="H2289" s="123">
        <f t="shared" si="35"/>
        <v>12.129628686913938</v>
      </c>
    </row>
    <row r="2290" spans="1:8">
      <c r="A2290" s="58">
        <v>393031110353</v>
      </c>
      <c r="B2290" s="59" t="s">
        <v>6461</v>
      </c>
      <c r="C2290" s="60" t="s">
        <v>6462</v>
      </c>
      <c r="D2290" s="60" t="s">
        <v>6463</v>
      </c>
      <c r="E2290" s="60" t="s">
        <v>2630</v>
      </c>
      <c r="F2290" s="59" t="s">
        <v>451</v>
      </c>
      <c r="G2290" s="61">
        <v>59568</v>
      </c>
      <c r="H2290" s="123">
        <f t="shared" si="35"/>
        <v>12.129628686913938</v>
      </c>
    </row>
    <row r="2291" spans="1:8">
      <c r="A2291" s="58">
        <v>393031110361</v>
      </c>
      <c r="B2291" s="59" t="s">
        <v>6464</v>
      </c>
      <c r="C2291" s="60" t="s">
        <v>2809</v>
      </c>
      <c r="D2291" s="60" t="s">
        <v>6465</v>
      </c>
      <c r="E2291" s="60" t="s">
        <v>6372</v>
      </c>
      <c r="F2291" s="59" t="s">
        <v>451</v>
      </c>
      <c r="G2291" s="61">
        <v>59568</v>
      </c>
      <c r="H2291" s="123">
        <f t="shared" si="35"/>
        <v>12.129628686913938</v>
      </c>
    </row>
    <row r="2292" spans="1:8">
      <c r="A2292" s="58">
        <v>395050101139</v>
      </c>
      <c r="B2292" s="59" t="s">
        <v>6466</v>
      </c>
      <c r="C2292" s="60" t="s">
        <v>6467</v>
      </c>
      <c r="D2292" s="60" t="s">
        <v>6468</v>
      </c>
      <c r="E2292" s="60" t="s">
        <v>753</v>
      </c>
      <c r="F2292" s="59" t="s">
        <v>451</v>
      </c>
      <c r="G2292" s="61">
        <v>59568</v>
      </c>
      <c r="H2292" s="123">
        <f t="shared" si="35"/>
        <v>12.129628686913938</v>
      </c>
    </row>
    <row r="2293" spans="1:8">
      <c r="A2293" s="58">
        <v>370991200187</v>
      </c>
      <c r="B2293" s="59" t="s">
        <v>6469</v>
      </c>
      <c r="C2293" s="60" t="s">
        <v>6470</v>
      </c>
      <c r="D2293" s="60" t="s">
        <v>6471</v>
      </c>
      <c r="E2293" s="60" t="s">
        <v>1419</v>
      </c>
      <c r="F2293" s="59" t="s">
        <v>451</v>
      </c>
      <c r="G2293" s="61">
        <v>59253</v>
      </c>
      <c r="H2293" s="123">
        <f t="shared" si="35"/>
        <v>12.065486311202518</v>
      </c>
    </row>
    <row r="2294" spans="1:8">
      <c r="A2294" s="58">
        <v>389911100287</v>
      </c>
      <c r="B2294" s="59" t="s">
        <v>6472</v>
      </c>
      <c r="C2294" s="60" t="s">
        <v>6473</v>
      </c>
      <c r="D2294" s="60" t="s">
        <v>6474</v>
      </c>
      <c r="E2294" s="60" t="s">
        <v>825</v>
      </c>
      <c r="F2294" s="59" t="s">
        <v>451</v>
      </c>
      <c r="G2294" s="61">
        <v>59253</v>
      </c>
      <c r="H2294" s="123">
        <f t="shared" si="35"/>
        <v>12.065486311202518</v>
      </c>
    </row>
    <row r="2295" spans="1:8">
      <c r="A2295" s="58">
        <v>414850301475</v>
      </c>
      <c r="B2295" s="59" t="s">
        <v>6475</v>
      </c>
      <c r="C2295" s="60" t="s">
        <v>6476</v>
      </c>
      <c r="D2295" s="60" t="s">
        <v>6477</v>
      </c>
      <c r="E2295" s="60" t="s">
        <v>6295</v>
      </c>
      <c r="F2295" s="59" t="s">
        <v>451</v>
      </c>
      <c r="G2295" s="61">
        <v>59253</v>
      </c>
      <c r="H2295" s="123">
        <f t="shared" si="35"/>
        <v>12.065486311202518</v>
      </c>
    </row>
    <row r="2296" spans="1:8">
      <c r="A2296" s="58">
        <v>371010801182</v>
      </c>
      <c r="B2296" s="59" t="s">
        <v>6478</v>
      </c>
      <c r="C2296" s="60" t="s">
        <v>6479</v>
      </c>
      <c r="D2296" s="60" t="s">
        <v>3481</v>
      </c>
      <c r="E2296" s="60" t="s">
        <v>3111</v>
      </c>
      <c r="F2296" s="59" t="s">
        <v>451</v>
      </c>
      <c r="G2296" s="61">
        <v>59252</v>
      </c>
      <c r="H2296" s="123">
        <f t="shared" si="35"/>
        <v>12.065282684612956</v>
      </c>
    </row>
    <row r="2297" spans="1:8">
      <c r="A2297" s="58">
        <v>373120701267</v>
      </c>
      <c r="B2297" s="59" t="s">
        <v>6480</v>
      </c>
      <c r="C2297" s="60" t="s">
        <v>6481</v>
      </c>
      <c r="D2297" s="60" t="s">
        <v>6482</v>
      </c>
      <c r="E2297" s="60" t="s">
        <v>1419</v>
      </c>
      <c r="F2297" s="59" t="s">
        <v>451</v>
      </c>
      <c r="G2297" s="61">
        <v>59252</v>
      </c>
      <c r="H2297" s="123">
        <f t="shared" si="35"/>
        <v>12.065282684612956</v>
      </c>
    </row>
    <row r="2298" spans="1:8">
      <c r="A2298" s="58">
        <v>396951050858</v>
      </c>
      <c r="B2298" s="59" t="s">
        <v>286</v>
      </c>
      <c r="C2298" s="60" t="s">
        <v>6483</v>
      </c>
      <c r="D2298" s="60" t="s">
        <v>6484</v>
      </c>
      <c r="E2298" s="60" t="s">
        <v>450</v>
      </c>
      <c r="F2298" s="59" t="s">
        <v>487</v>
      </c>
      <c r="G2298" s="61">
        <v>59252</v>
      </c>
      <c r="H2298" s="123">
        <f t="shared" si="35"/>
        <v>12.065282684612956</v>
      </c>
    </row>
    <row r="2299" spans="1:8">
      <c r="A2299" s="58">
        <v>400970422411</v>
      </c>
      <c r="B2299" s="59" t="s">
        <v>6485</v>
      </c>
      <c r="C2299" s="60" t="s">
        <v>6486</v>
      </c>
      <c r="D2299" s="60" t="s">
        <v>6487</v>
      </c>
      <c r="E2299" s="60" t="s">
        <v>726</v>
      </c>
      <c r="F2299" s="59" t="s">
        <v>451</v>
      </c>
      <c r="G2299" s="61">
        <v>59252</v>
      </c>
      <c r="H2299" s="123">
        <f t="shared" si="35"/>
        <v>12.065282684612956</v>
      </c>
    </row>
    <row r="2300" spans="1:8">
      <c r="A2300" s="58">
        <v>370850201538</v>
      </c>
      <c r="B2300" s="59" t="s">
        <v>6488</v>
      </c>
      <c r="C2300" s="60" t="s">
        <v>6489</v>
      </c>
      <c r="D2300" s="60" t="s">
        <v>6490</v>
      </c>
      <c r="E2300" s="60" t="s">
        <v>1419</v>
      </c>
      <c r="F2300" s="59" t="s">
        <v>451</v>
      </c>
      <c r="G2300" s="61">
        <v>56802</v>
      </c>
      <c r="H2300" s="123">
        <f t="shared" si="35"/>
        <v>11.566397540190799</v>
      </c>
    </row>
    <row r="2301" spans="1:8">
      <c r="A2301" s="58">
        <v>396100800684</v>
      </c>
      <c r="B2301" s="59" t="s">
        <v>293</v>
      </c>
      <c r="C2301" s="60" t="s">
        <v>6491</v>
      </c>
      <c r="D2301" s="60" t="s">
        <v>6492</v>
      </c>
      <c r="E2301" s="60" t="s">
        <v>450</v>
      </c>
      <c r="F2301" s="59" t="s">
        <v>487</v>
      </c>
      <c r="G2301" s="61">
        <v>56802</v>
      </c>
      <c r="H2301" s="123">
        <f t="shared" si="35"/>
        <v>11.566397540190799</v>
      </c>
    </row>
    <row r="2302" spans="1:8">
      <c r="A2302" s="58">
        <v>398021200852</v>
      </c>
      <c r="B2302" s="59" t="s">
        <v>6493</v>
      </c>
      <c r="C2302" s="60" t="s">
        <v>6494</v>
      </c>
      <c r="D2302" s="60" t="s">
        <v>6495</v>
      </c>
      <c r="E2302" s="60" t="s">
        <v>2826</v>
      </c>
      <c r="F2302" s="59" t="s">
        <v>451</v>
      </c>
      <c r="G2302" s="61">
        <v>56802</v>
      </c>
      <c r="H2302" s="123">
        <f t="shared" si="35"/>
        <v>11.566397540190799</v>
      </c>
    </row>
    <row r="2303" spans="1:8">
      <c r="A2303" s="58">
        <v>390110400031</v>
      </c>
      <c r="B2303" s="59" t="s">
        <v>6496</v>
      </c>
      <c r="C2303" s="60" t="s">
        <v>6497</v>
      </c>
      <c r="D2303" s="60" t="s">
        <v>6498</v>
      </c>
      <c r="E2303" s="60" t="s">
        <v>1542</v>
      </c>
      <c r="F2303" s="59" t="s">
        <v>451</v>
      </c>
      <c r="G2303" s="61">
        <v>54789</v>
      </c>
      <c r="H2303" s="123">
        <f t="shared" si="35"/>
        <v>11.156497215406388</v>
      </c>
    </row>
    <row r="2304" spans="1:8">
      <c r="A2304" s="58">
        <v>390931101075</v>
      </c>
      <c r="B2304" s="59" t="s">
        <v>6499</v>
      </c>
      <c r="C2304" s="60" t="s">
        <v>6500</v>
      </c>
      <c r="D2304" s="60" t="s">
        <v>6501</v>
      </c>
      <c r="E2304" s="60" t="s">
        <v>6502</v>
      </c>
      <c r="F2304" s="59" t="s">
        <v>487</v>
      </c>
      <c r="G2304" s="61">
        <v>54351</v>
      </c>
      <c r="H2304" s="123">
        <f t="shared" si="35"/>
        <v>11.06730876917908</v>
      </c>
    </row>
    <row r="2305" spans="1:8">
      <c r="A2305" s="58">
        <v>395010303162</v>
      </c>
      <c r="B2305" s="59" t="s">
        <v>6503</v>
      </c>
      <c r="C2305" s="60" t="s">
        <v>6504</v>
      </c>
      <c r="D2305" s="60" t="s">
        <v>6505</v>
      </c>
      <c r="E2305" s="60" t="s">
        <v>753</v>
      </c>
      <c r="F2305" s="59" t="s">
        <v>451</v>
      </c>
      <c r="G2305" s="61">
        <v>54351</v>
      </c>
      <c r="H2305" s="123">
        <f t="shared" si="35"/>
        <v>11.06730876917908</v>
      </c>
    </row>
    <row r="2306" spans="1:8">
      <c r="A2306" s="58">
        <v>395020602206</v>
      </c>
      <c r="B2306" s="59" t="s">
        <v>6506</v>
      </c>
      <c r="C2306" s="60" t="s">
        <v>6507</v>
      </c>
      <c r="D2306" s="60" t="s">
        <v>2864</v>
      </c>
      <c r="E2306" s="60" t="s">
        <v>738</v>
      </c>
      <c r="F2306" s="59" t="s">
        <v>451</v>
      </c>
      <c r="G2306" s="61">
        <v>54351</v>
      </c>
      <c r="H2306" s="123">
        <f t="shared" ref="H2306:H2369" si="36">G2306/4910.95</f>
        <v>11.06730876917908</v>
      </c>
    </row>
    <row r="2307" spans="1:8">
      <c r="A2307" s="58">
        <v>395971051358</v>
      </c>
      <c r="B2307" s="59" t="s">
        <v>6508</v>
      </c>
      <c r="C2307" s="60" t="s">
        <v>6509</v>
      </c>
      <c r="D2307" s="60" t="s">
        <v>6510</v>
      </c>
      <c r="E2307" s="60" t="s">
        <v>753</v>
      </c>
      <c r="F2307" s="59" t="s">
        <v>451</v>
      </c>
      <c r="G2307" s="61">
        <v>54351</v>
      </c>
      <c r="H2307" s="123">
        <f t="shared" si="36"/>
        <v>11.06730876917908</v>
      </c>
    </row>
    <row r="2308" spans="1:8">
      <c r="A2308" s="58">
        <v>396990806137</v>
      </c>
      <c r="B2308" s="59" t="s">
        <v>318</v>
      </c>
      <c r="C2308" s="60" t="s">
        <v>6511</v>
      </c>
      <c r="D2308" s="60" t="s">
        <v>6512</v>
      </c>
      <c r="E2308" s="60" t="s">
        <v>450</v>
      </c>
      <c r="F2308" s="59" t="s">
        <v>451</v>
      </c>
      <c r="G2308" s="61">
        <v>54351</v>
      </c>
      <c r="H2308" s="123">
        <f t="shared" si="36"/>
        <v>11.06730876917908</v>
      </c>
    </row>
    <row r="2309" spans="1:8">
      <c r="A2309" s="58">
        <v>398961205542</v>
      </c>
      <c r="B2309" s="59" t="s">
        <v>6513</v>
      </c>
      <c r="C2309" s="60" t="s">
        <v>2165</v>
      </c>
      <c r="D2309" s="60" t="s">
        <v>6514</v>
      </c>
      <c r="E2309" s="60" t="s">
        <v>2047</v>
      </c>
      <c r="F2309" s="59" t="s">
        <v>451</v>
      </c>
      <c r="G2309" s="61">
        <v>54351</v>
      </c>
      <c r="H2309" s="123">
        <f t="shared" si="36"/>
        <v>11.06730876917908</v>
      </c>
    </row>
    <row r="2310" spans="1:8">
      <c r="A2310" s="58">
        <v>398040100265</v>
      </c>
      <c r="B2310" s="59" t="s">
        <v>6515</v>
      </c>
      <c r="C2310" s="60" t="s">
        <v>6516</v>
      </c>
      <c r="D2310" s="60" t="s">
        <v>6517</v>
      </c>
      <c r="E2310" s="60" t="s">
        <v>753</v>
      </c>
      <c r="F2310" s="59" t="s">
        <v>451</v>
      </c>
      <c r="G2310" s="61">
        <v>52998</v>
      </c>
      <c r="H2310" s="123">
        <f t="shared" si="36"/>
        <v>10.791801993504313</v>
      </c>
    </row>
    <row r="2311" spans="1:8">
      <c r="A2311" s="58">
        <v>398940120679</v>
      </c>
      <c r="B2311" s="59" t="s">
        <v>6518</v>
      </c>
      <c r="C2311" s="60" t="s">
        <v>6519</v>
      </c>
      <c r="D2311" s="60" t="s">
        <v>6520</v>
      </c>
      <c r="E2311" s="60" t="s">
        <v>1855</v>
      </c>
      <c r="F2311" s="59" t="s">
        <v>451</v>
      </c>
      <c r="G2311" s="61">
        <v>52338</v>
      </c>
      <c r="H2311" s="123">
        <f t="shared" si="36"/>
        <v>10.657408444394669</v>
      </c>
    </row>
    <row r="2312" spans="1:8">
      <c r="A2312" s="58">
        <v>408950800142</v>
      </c>
      <c r="B2312" s="59" t="s">
        <v>6521</v>
      </c>
      <c r="C2312" s="60" t="s">
        <v>833</v>
      </c>
      <c r="D2312" s="60" t="s">
        <v>6522</v>
      </c>
      <c r="E2312" s="60" t="s">
        <v>742</v>
      </c>
      <c r="F2312" s="59" t="s">
        <v>451</v>
      </c>
      <c r="G2312" s="61">
        <v>50438</v>
      </c>
      <c r="H2312" s="123">
        <f t="shared" si="36"/>
        <v>10.270517924230546</v>
      </c>
    </row>
    <row r="2313" spans="1:8">
      <c r="A2313" s="58">
        <v>390070411116</v>
      </c>
      <c r="B2313" s="59" t="s">
        <v>6523</v>
      </c>
      <c r="C2313" s="60" t="s">
        <v>6524</v>
      </c>
      <c r="D2313" s="60" t="s">
        <v>6525</v>
      </c>
      <c r="E2313" s="60" t="s">
        <v>1542</v>
      </c>
      <c r="F2313" s="59" t="s">
        <v>487</v>
      </c>
      <c r="G2313" s="61">
        <v>49888</v>
      </c>
      <c r="H2313" s="123">
        <f t="shared" si="36"/>
        <v>10.158523299972511</v>
      </c>
    </row>
    <row r="2314" spans="1:8">
      <c r="A2314" s="58">
        <v>395190200692</v>
      </c>
      <c r="B2314" s="59" t="s">
        <v>6526</v>
      </c>
      <c r="C2314" s="60" t="s">
        <v>6527</v>
      </c>
      <c r="D2314" s="60" t="s">
        <v>5443</v>
      </c>
      <c r="E2314" s="60" t="s">
        <v>738</v>
      </c>
      <c r="F2314" s="59" t="s">
        <v>451</v>
      </c>
      <c r="G2314" s="61">
        <v>49888</v>
      </c>
      <c r="H2314" s="123">
        <f t="shared" si="36"/>
        <v>10.158523299972511</v>
      </c>
    </row>
    <row r="2315" spans="1:8">
      <c r="A2315" s="58">
        <v>395911205801</v>
      </c>
      <c r="B2315" s="59" t="s">
        <v>6528</v>
      </c>
      <c r="C2315" s="60" t="s">
        <v>3085</v>
      </c>
      <c r="D2315" s="60" t="s">
        <v>6529</v>
      </c>
      <c r="E2315" s="60" t="s">
        <v>738</v>
      </c>
      <c r="F2315" s="59" t="s">
        <v>451</v>
      </c>
      <c r="G2315" s="61">
        <v>49888</v>
      </c>
      <c r="H2315" s="123">
        <f t="shared" si="36"/>
        <v>10.158523299972511</v>
      </c>
    </row>
    <row r="2316" spans="1:8">
      <c r="A2316" s="58">
        <v>371850203952</v>
      </c>
      <c r="B2316" s="59" t="s">
        <v>6530</v>
      </c>
      <c r="C2316" s="60" t="s">
        <v>6531</v>
      </c>
      <c r="D2316" s="60" t="s">
        <v>6532</v>
      </c>
      <c r="E2316" s="60" t="s">
        <v>4166</v>
      </c>
      <c r="F2316" s="59" t="s">
        <v>451</v>
      </c>
      <c r="G2316" s="61">
        <v>49540</v>
      </c>
      <c r="H2316" s="123">
        <f t="shared" si="36"/>
        <v>10.087661246805608</v>
      </c>
    </row>
    <row r="2317" spans="1:8">
      <c r="A2317" s="58">
        <v>395000900634</v>
      </c>
      <c r="B2317" s="59" t="s">
        <v>6533</v>
      </c>
      <c r="C2317" s="60" t="s">
        <v>6534</v>
      </c>
      <c r="D2317" s="60" t="s">
        <v>6535</v>
      </c>
      <c r="E2317" s="60" t="s">
        <v>753</v>
      </c>
      <c r="F2317" s="59" t="s">
        <v>451</v>
      </c>
      <c r="G2317" s="61">
        <v>49490</v>
      </c>
      <c r="H2317" s="123">
        <f t="shared" si="36"/>
        <v>10.077479917327604</v>
      </c>
    </row>
    <row r="2318" spans="1:8">
      <c r="A2318" s="58">
        <v>385860300078</v>
      </c>
      <c r="B2318" s="59" t="s">
        <v>6536</v>
      </c>
      <c r="C2318" s="60" t="s">
        <v>6537</v>
      </c>
      <c r="D2318" s="60" t="s">
        <v>6538</v>
      </c>
      <c r="E2318" s="60" t="s">
        <v>1290</v>
      </c>
      <c r="F2318" s="59" t="s">
        <v>451</v>
      </c>
      <c r="G2318" s="61">
        <v>49451</v>
      </c>
      <c r="H2318" s="123">
        <f t="shared" si="36"/>
        <v>10.069538480334762</v>
      </c>
    </row>
    <row r="2319" spans="1:8">
      <c r="A2319" s="58">
        <v>400181105770</v>
      </c>
      <c r="B2319" s="59" t="s">
        <v>6539</v>
      </c>
      <c r="C2319" s="60" t="s">
        <v>6540</v>
      </c>
      <c r="D2319" s="60" t="s">
        <v>6541</v>
      </c>
      <c r="E2319" s="60" t="s">
        <v>726</v>
      </c>
      <c r="F2319" s="59" t="s">
        <v>451</v>
      </c>
      <c r="G2319" s="61">
        <v>49451</v>
      </c>
      <c r="H2319" s="123">
        <f t="shared" si="36"/>
        <v>10.069538480334762</v>
      </c>
    </row>
    <row r="2320" spans="1:8">
      <c r="A2320" s="58">
        <v>370000110363</v>
      </c>
      <c r="B2320" s="59" t="s">
        <v>6542</v>
      </c>
      <c r="C2320" s="60" t="s">
        <v>2872</v>
      </c>
      <c r="D2320" s="60" t="s">
        <v>6543</v>
      </c>
      <c r="E2320" s="60" t="s">
        <v>1419</v>
      </c>
      <c r="F2320" s="59" t="s">
        <v>451</v>
      </c>
      <c r="G2320" s="61">
        <v>49450</v>
      </c>
      <c r="H2320" s="123">
        <f t="shared" si="36"/>
        <v>10.069334853745202</v>
      </c>
    </row>
    <row r="2321" spans="1:8">
      <c r="A2321" s="58">
        <v>370160806852</v>
      </c>
      <c r="B2321" s="59" t="s">
        <v>6544</v>
      </c>
      <c r="C2321" s="60" t="s">
        <v>6545</v>
      </c>
      <c r="D2321" s="60" t="s">
        <v>6546</v>
      </c>
      <c r="E2321" s="60" t="s">
        <v>1419</v>
      </c>
      <c r="F2321" s="59" t="s">
        <v>451</v>
      </c>
      <c r="G2321" s="61">
        <v>49450</v>
      </c>
      <c r="H2321" s="123">
        <f t="shared" si="36"/>
        <v>10.069334853745202</v>
      </c>
    </row>
    <row r="2322" spans="1:8">
      <c r="A2322" s="58">
        <v>370940700771</v>
      </c>
      <c r="B2322" s="59" t="s">
        <v>6547</v>
      </c>
      <c r="C2322" s="60" t="s">
        <v>6548</v>
      </c>
      <c r="D2322" s="60" t="s">
        <v>6549</v>
      </c>
      <c r="E2322" s="60" t="s">
        <v>1419</v>
      </c>
      <c r="F2322" s="59" t="s">
        <v>451</v>
      </c>
      <c r="G2322" s="61">
        <v>49450</v>
      </c>
      <c r="H2322" s="123">
        <f t="shared" si="36"/>
        <v>10.069334853745202</v>
      </c>
    </row>
    <row r="2323" spans="1:8">
      <c r="A2323" s="58">
        <v>370980507159</v>
      </c>
      <c r="B2323" s="59" t="s">
        <v>6550</v>
      </c>
      <c r="C2323" s="60" t="s">
        <v>6551</v>
      </c>
      <c r="D2323" s="60" t="s">
        <v>6552</v>
      </c>
      <c r="E2323" s="60" t="s">
        <v>1419</v>
      </c>
      <c r="F2323" s="59" t="s">
        <v>451</v>
      </c>
      <c r="G2323" s="61">
        <v>49450</v>
      </c>
      <c r="H2323" s="123">
        <f t="shared" si="36"/>
        <v>10.069334853745202</v>
      </c>
    </row>
    <row r="2324" spans="1:8">
      <c r="A2324" s="58">
        <v>370991200195</v>
      </c>
      <c r="B2324" s="59" t="s">
        <v>6553</v>
      </c>
      <c r="C2324" s="60" t="s">
        <v>6470</v>
      </c>
      <c r="D2324" s="60" t="s">
        <v>6471</v>
      </c>
      <c r="E2324" s="60" t="s">
        <v>1419</v>
      </c>
      <c r="F2324" s="59" t="s">
        <v>451</v>
      </c>
      <c r="G2324" s="61">
        <v>49450</v>
      </c>
      <c r="H2324" s="123">
        <f t="shared" si="36"/>
        <v>10.069334853745202</v>
      </c>
    </row>
    <row r="2325" spans="1:8">
      <c r="A2325" s="58">
        <v>371010100788</v>
      </c>
      <c r="B2325" s="59" t="s">
        <v>6554</v>
      </c>
      <c r="C2325" s="60" t="s">
        <v>6555</v>
      </c>
      <c r="D2325" s="60" t="s">
        <v>6556</v>
      </c>
      <c r="E2325" s="60" t="s">
        <v>1684</v>
      </c>
      <c r="F2325" s="59" t="s">
        <v>451</v>
      </c>
      <c r="G2325" s="61">
        <v>49450</v>
      </c>
      <c r="H2325" s="123">
        <f t="shared" si="36"/>
        <v>10.069334853745202</v>
      </c>
    </row>
    <row r="2326" spans="1:8">
      <c r="A2326" s="58">
        <v>371051200321</v>
      </c>
      <c r="B2326" s="59" t="s">
        <v>6557</v>
      </c>
      <c r="C2326" s="60" t="s">
        <v>6558</v>
      </c>
      <c r="D2326" s="60" t="s">
        <v>6559</v>
      </c>
      <c r="E2326" s="60" t="s">
        <v>2210</v>
      </c>
      <c r="F2326" s="59" t="s">
        <v>451</v>
      </c>
      <c r="G2326" s="61">
        <v>49450</v>
      </c>
      <c r="H2326" s="123">
        <f t="shared" si="36"/>
        <v>10.069334853745202</v>
      </c>
    </row>
    <row r="2327" spans="1:8">
      <c r="A2327" s="58">
        <v>371160801831</v>
      </c>
      <c r="B2327" s="59" t="s">
        <v>6560</v>
      </c>
      <c r="C2327" s="60" t="s">
        <v>6561</v>
      </c>
      <c r="D2327" s="60" t="s">
        <v>6562</v>
      </c>
      <c r="E2327" s="60" t="s">
        <v>2210</v>
      </c>
      <c r="F2327" s="59" t="s">
        <v>487</v>
      </c>
      <c r="G2327" s="61">
        <v>49450</v>
      </c>
      <c r="H2327" s="123">
        <f t="shared" si="36"/>
        <v>10.069334853745202</v>
      </c>
    </row>
    <row r="2328" spans="1:8">
      <c r="A2328" s="58">
        <v>371161000793</v>
      </c>
      <c r="B2328" s="59" t="s">
        <v>6563</v>
      </c>
      <c r="C2328" s="60" t="s">
        <v>6564</v>
      </c>
      <c r="D2328" s="60" t="s">
        <v>6565</v>
      </c>
      <c r="E2328" s="60" t="s">
        <v>1684</v>
      </c>
      <c r="F2328" s="59" t="s">
        <v>451</v>
      </c>
      <c r="G2328" s="61">
        <v>49450</v>
      </c>
      <c r="H2328" s="123">
        <f t="shared" si="36"/>
        <v>10.069334853745202</v>
      </c>
    </row>
    <row r="2329" spans="1:8">
      <c r="A2329" s="58">
        <v>371161202299</v>
      </c>
      <c r="B2329" s="59" t="s">
        <v>6566</v>
      </c>
      <c r="C2329" s="60" t="s">
        <v>6567</v>
      </c>
      <c r="D2329" s="60" t="s">
        <v>6568</v>
      </c>
      <c r="E2329" s="60" t="s">
        <v>2210</v>
      </c>
      <c r="F2329" s="59" t="s">
        <v>451</v>
      </c>
      <c r="G2329" s="61">
        <v>49450</v>
      </c>
      <c r="H2329" s="123">
        <f t="shared" si="36"/>
        <v>10.069334853745202</v>
      </c>
    </row>
    <row r="2330" spans="1:8">
      <c r="A2330" s="58">
        <v>371781112176</v>
      </c>
      <c r="B2330" s="59" t="s">
        <v>6569</v>
      </c>
      <c r="C2330" s="60" t="s">
        <v>6570</v>
      </c>
      <c r="D2330" s="60" t="s">
        <v>6571</v>
      </c>
      <c r="E2330" s="60" t="s">
        <v>2210</v>
      </c>
      <c r="F2330" s="59" t="s">
        <v>451</v>
      </c>
      <c r="G2330" s="61">
        <v>49450</v>
      </c>
      <c r="H2330" s="123">
        <f t="shared" si="36"/>
        <v>10.069334853745202</v>
      </c>
    </row>
    <row r="2331" spans="1:8">
      <c r="A2331" s="58">
        <v>371850203693</v>
      </c>
      <c r="B2331" s="59" t="s">
        <v>6572</v>
      </c>
      <c r="C2331" s="60" t="s">
        <v>6573</v>
      </c>
      <c r="D2331" s="60" t="s">
        <v>6574</v>
      </c>
      <c r="E2331" s="60" t="s">
        <v>2210</v>
      </c>
      <c r="F2331" s="59" t="s">
        <v>451</v>
      </c>
      <c r="G2331" s="61">
        <v>49450</v>
      </c>
      <c r="H2331" s="123">
        <f t="shared" si="36"/>
        <v>10.069334853745202</v>
      </c>
    </row>
    <row r="2332" spans="1:8">
      <c r="A2332" s="58">
        <v>371880310087</v>
      </c>
      <c r="B2332" s="59" t="s">
        <v>6575</v>
      </c>
      <c r="C2332" s="60" t="s">
        <v>6576</v>
      </c>
      <c r="D2332" s="60" t="s">
        <v>6577</v>
      </c>
      <c r="E2332" s="60" t="s">
        <v>1684</v>
      </c>
      <c r="F2332" s="59" t="s">
        <v>451</v>
      </c>
      <c r="G2332" s="61">
        <v>49450</v>
      </c>
      <c r="H2332" s="123">
        <f t="shared" si="36"/>
        <v>10.069334853745202</v>
      </c>
    </row>
    <row r="2333" spans="1:8">
      <c r="A2333" s="58">
        <v>371880311008</v>
      </c>
      <c r="B2333" s="59" t="s">
        <v>6578</v>
      </c>
      <c r="C2333" s="60" t="s">
        <v>6579</v>
      </c>
      <c r="D2333" s="60" t="s">
        <v>6580</v>
      </c>
      <c r="E2333" s="60" t="s">
        <v>1684</v>
      </c>
      <c r="F2333" s="59" t="s">
        <v>451</v>
      </c>
      <c r="G2333" s="61">
        <v>49450</v>
      </c>
      <c r="H2333" s="123">
        <f t="shared" si="36"/>
        <v>10.069334853745202</v>
      </c>
    </row>
    <row r="2334" spans="1:8">
      <c r="A2334" s="58">
        <v>371940500671</v>
      </c>
      <c r="B2334" s="59" t="s">
        <v>6581</v>
      </c>
      <c r="C2334" s="60" t="s">
        <v>6582</v>
      </c>
      <c r="D2334" s="60" t="s">
        <v>6583</v>
      </c>
      <c r="E2334" s="60" t="s">
        <v>2210</v>
      </c>
      <c r="F2334" s="59" t="s">
        <v>451</v>
      </c>
      <c r="G2334" s="61">
        <v>49450</v>
      </c>
      <c r="H2334" s="123">
        <f t="shared" si="36"/>
        <v>10.069334853745202</v>
      </c>
    </row>
    <row r="2335" spans="1:8">
      <c r="A2335" s="58">
        <v>371951200806</v>
      </c>
      <c r="B2335" s="59" t="s">
        <v>6584</v>
      </c>
      <c r="C2335" s="60" t="s">
        <v>2916</v>
      </c>
      <c r="D2335" s="60" t="s">
        <v>2917</v>
      </c>
      <c r="E2335" s="60" t="s">
        <v>2210</v>
      </c>
      <c r="F2335" s="59" t="s">
        <v>451</v>
      </c>
      <c r="G2335" s="61">
        <v>49450</v>
      </c>
      <c r="H2335" s="123">
        <f t="shared" si="36"/>
        <v>10.069334853745202</v>
      </c>
    </row>
    <row r="2336" spans="1:8">
      <c r="A2336" s="58">
        <v>371960700315</v>
      </c>
      <c r="B2336" s="59" t="s">
        <v>6585</v>
      </c>
      <c r="C2336" s="60" t="s">
        <v>6586</v>
      </c>
      <c r="D2336" s="60" t="s">
        <v>6587</v>
      </c>
      <c r="E2336" s="60" t="s">
        <v>2210</v>
      </c>
      <c r="F2336" s="59" t="s">
        <v>451</v>
      </c>
      <c r="G2336" s="61">
        <v>49450</v>
      </c>
      <c r="H2336" s="123">
        <f t="shared" si="36"/>
        <v>10.069334853745202</v>
      </c>
    </row>
    <row r="2337" spans="1:8">
      <c r="A2337" s="58">
        <v>371971100506</v>
      </c>
      <c r="B2337" s="59" t="s">
        <v>6588</v>
      </c>
      <c r="C2337" s="60" t="s">
        <v>6589</v>
      </c>
      <c r="D2337" s="60" t="s">
        <v>6590</v>
      </c>
      <c r="E2337" s="60" t="s">
        <v>2210</v>
      </c>
      <c r="F2337" s="59" t="s">
        <v>451</v>
      </c>
      <c r="G2337" s="61">
        <v>49450</v>
      </c>
      <c r="H2337" s="123">
        <f t="shared" si="36"/>
        <v>10.069334853745202</v>
      </c>
    </row>
    <row r="2338" spans="1:8">
      <c r="A2338" s="58">
        <v>371980301018</v>
      </c>
      <c r="B2338" s="59" t="s">
        <v>6591</v>
      </c>
      <c r="C2338" s="60" t="s">
        <v>6592</v>
      </c>
      <c r="D2338" s="60" t="s">
        <v>6593</v>
      </c>
      <c r="E2338" s="60" t="s">
        <v>2210</v>
      </c>
      <c r="F2338" s="59" t="s">
        <v>451</v>
      </c>
      <c r="G2338" s="61">
        <v>49450</v>
      </c>
      <c r="H2338" s="123">
        <f t="shared" si="36"/>
        <v>10.069334853745202</v>
      </c>
    </row>
    <row r="2339" spans="1:8">
      <c r="A2339" s="58">
        <v>371990100037</v>
      </c>
      <c r="B2339" s="59" t="s">
        <v>6594</v>
      </c>
      <c r="C2339" s="60" t="s">
        <v>6595</v>
      </c>
      <c r="D2339" s="60" t="s">
        <v>6596</v>
      </c>
      <c r="E2339" s="60" t="s">
        <v>2210</v>
      </c>
      <c r="F2339" s="59" t="s">
        <v>451</v>
      </c>
      <c r="G2339" s="61">
        <v>49450</v>
      </c>
      <c r="H2339" s="123">
        <f t="shared" si="36"/>
        <v>10.069334853745202</v>
      </c>
    </row>
    <row r="2340" spans="1:8">
      <c r="A2340" s="58">
        <v>373120203259</v>
      </c>
      <c r="B2340" s="59" t="s">
        <v>6597</v>
      </c>
      <c r="C2340" s="60" t="s">
        <v>6598</v>
      </c>
      <c r="D2340" s="60" t="s">
        <v>6599</v>
      </c>
      <c r="E2340" s="60" t="s">
        <v>726</v>
      </c>
      <c r="F2340" s="59" t="s">
        <v>451</v>
      </c>
      <c r="G2340" s="61">
        <v>49450</v>
      </c>
      <c r="H2340" s="123">
        <f t="shared" si="36"/>
        <v>10.069334853745202</v>
      </c>
    </row>
    <row r="2341" spans="1:8">
      <c r="A2341" s="58">
        <v>385010902541</v>
      </c>
      <c r="B2341" s="59" t="s">
        <v>6600</v>
      </c>
      <c r="C2341" s="60" t="s">
        <v>6601</v>
      </c>
      <c r="D2341" s="60" t="s">
        <v>6602</v>
      </c>
      <c r="E2341" s="60" t="s">
        <v>1290</v>
      </c>
      <c r="F2341" s="59" t="s">
        <v>451</v>
      </c>
      <c r="G2341" s="61">
        <v>49450</v>
      </c>
      <c r="H2341" s="123">
        <f t="shared" si="36"/>
        <v>10.069334853745202</v>
      </c>
    </row>
    <row r="2342" spans="1:8">
      <c r="A2342" s="58">
        <v>389161000072</v>
      </c>
      <c r="B2342" s="59" t="s">
        <v>6603</v>
      </c>
      <c r="C2342" s="60" t="s">
        <v>6604</v>
      </c>
      <c r="D2342" s="60" t="s">
        <v>6605</v>
      </c>
      <c r="E2342" s="60" t="s">
        <v>3115</v>
      </c>
      <c r="F2342" s="59" t="s">
        <v>451</v>
      </c>
      <c r="G2342" s="61">
        <v>49450</v>
      </c>
      <c r="H2342" s="123">
        <f t="shared" si="36"/>
        <v>10.069334853745202</v>
      </c>
    </row>
    <row r="2343" spans="1:8">
      <c r="A2343" s="58">
        <v>389190300255</v>
      </c>
      <c r="B2343" s="59" t="s">
        <v>6606</v>
      </c>
      <c r="C2343" s="60" t="s">
        <v>6607</v>
      </c>
      <c r="D2343" s="60" t="s">
        <v>6608</v>
      </c>
      <c r="E2343" s="60" t="s">
        <v>3115</v>
      </c>
      <c r="F2343" s="59" t="s">
        <v>451</v>
      </c>
      <c r="G2343" s="61">
        <v>49450</v>
      </c>
      <c r="H2343" s="123">
        <f t="shared" si="36"/>
        <v>10.069334853745202</v>
      </c>
    </row>
    <row r="2344" spans="1:8">
      <c r="A2344" s="58">
        <v>389831200060</v>
      </c>
      <c r="B2344" s="59" t="s">
        <v>6609</v>
      </c>
      <c r="C2344" s="60" t="s">
        <v>6610</v>
      </c>
      <c r="D2344" s="60" t="s">
        <v>6611</v>
      </c>
      <c r="E2344" s="60" t="s">
        <v>2259</v>
      </c>
      <c r="F2344" s="59" t="s">
        <v>451</v>
      </c>
      <c r="G2344" s="61">
        <v>49450</v>
      </c>
      <c r="H2344" s="123">
        <f t="shared" si="36"/>
        <v>10.069334853745202</v>
      </c>
    </row>
    <row r="2345" spans="1:8">
      <c r="A2345" s="58">
        <v>389900100609</v>
      </c>
      <c r="B2345" s="59" t="s">
        <v>6612</v>
      </c>
      <c r="C2345" s="60" t="s">
        <v>6335</v>
      </c>
      <c r="D2345" s="60" t="s">
        <v>6336</v>
      </c>
      <c r="E2345" s="60" t="s">
        <v>6337</v>
      </c>
      <c r="F2345" s="59" t="s">
        <v>451</v>
      </c>
      <c r="G2345" s="61">
        <v>49450</v>
      </c>
      <c r="H2345" s="123">
        <f t="shared" si="36"/>
        <v>10.069334853745202</v>
      </c>
    </row>
    <row r="2346" spans="1:8">
      <c r="A2346" s="58">
        <v>389900100625</v>
      </c>
      <c r="B2346" s="59" t="s">
        <v>6613</v>
      </c>
      <c r="C2346" s="60" t="s">
        <v>6335</v>
      </c>
      <c r="D2346" s="60" t="s">
        <v>6336</v>
      </c>
      <c r="E2346" s="60" t="s">
        <v>6337</v>
      </c>
      <c r="F2346" s="59" t="s">
        <v>451</v>
      </c>
      <c r="G2346" s="61">
        <v>49450</v>
      </c>
      <c r="H2346" s="123">
        <f t="shared" si="36"/>
        <v>10.069334853745202</v>
      </c>
    </row>
    <row r="2347" spans="1:8">
      <c r="A2347" s="58">
        <v>390100200891</v>
      </c>
      <c r="B2347" s="59" t="s">
        <v>6614</v>
      </c>
      <c r="C2347" s="60" t="s">
        <v>6615</v>
      </c>
      <c r="D2347" s="60" t="s">
        <v>6616</v>
      </c>
      <c r="E2347" s="60" t="s">
        <v>1225</v>
      </c>
      <c r="F2347" s="59" t="s">
        <v>451</v>
      </c>
      <c r="G2347" s="61">
        <v>49450</v>
      </c>
      <c r="H2347" s="123">
        <f t="shared" si="36"/>
        <v>10.069334853745202</v>
      </c>
    </row>
    <row r="2348" spans="1:8">
      <c r="A2348" s="58">
        <v>390130300688</v>
      </c>
      <c r="B2348" s="59" t="s">
        <v>6617</v>
      </c>
      <c r="C2348" s="60" t="s">
        <v>6618</v>
      </c>
      <c r="D2348" s="60" t="s">
        <v>6619</v>
      </c>
      <c r="E2348" s="60" t="s">
        <v>1542</v>
      </c>
      <c r="F2348" s="59" t="s">
        <v>487</v>
      </c>
      <c r="G2348" s="61">
        <v>49450</v>
      </c>
      <c r="H2348" s="123">
        <f t="shared" si="36"/>
        <v>10.069334853745202</v>
      </c>
    </row>
    <row r="2349" spans="1:8">
      <c r="A2349" s="58">
        <v>390191100606</v>
      </c>
      <c r="B2349" s="59" t="s">
        <v>6620</v>
      </c>
      <c r="C2349" s="60" t="s">
        <v>6621</v>
      </c>
      <c r="D2349" s="60" t="s">
        <v>6622</v>
      </c>
      <c r="E2349" s="60" t="s">
        <v>1791</v>
      </c>
      <c r="F2349" s="59" t="s">
        <v>487</v>
      </c>
      <c r="G2349" s="61">
        <v>49450</v>
      </c>
      <c r="H2349" s="123">
        <f t="shared" si="36"/>
        <v>10.069334853745202</v>
      </c>
    </row>
    <row r="2350" spans="1:8">
      <c r="A2350" s="58">
        <v>390680400019</v>
      </c>
      <c r="B2350" s="59" t="s">
        <v>6623</v>
      </c>
      <c r="C2350" s="60" t="s">
        <v>6624</v>
      </c>
      <c r="D2350" s="60" t="s">
        <v>6625</v>
      </c>
      <c r="E2350" s="60" t="s">
        <v>1542</v>
      </c>
      <c r="F2350" s="59" t="s">
        <v>451</v>
      </c>
      <c r="G2350" s="61">
        <v>49450</v>
      </c>
      <c r="H2350" s="123">
        <f t="shared" si="36"/>
        <v>10.069334853745202</v>
      </c>
    </row>
    <row r="2351" spans="1:8">
      <c r="A2351" s="58">
        <v>390690500011</v>
      </c>
      <c r="B2351" s="59" t="s">
        <v>6626</v>
      </c>
      <c r="C2351" s="60" t="s">
        <v>6627</v>
      </c>
      <c r="D2351" s="60" t="s">
        <v>6628</v>
      </c>
      <c r="E2351" s="60" t="s">
        <v>1225</v>
      </c>
      <c r="F2351" s="59" t="s">
        <v>451</v>
      </c>
      <c r="G2351" s="61">
        <v>49450</v>
      </c>
      <c r="H2351" s="123">
        <f t="shared" si="36"/>
        <v>10.069334853745202</v>
      </c>
    </row>
    <row r="2352" spans="1:8">
      <c r="A2352" s="58">
        <v>390780500177</v>
      </c>
      <c r="B2352" s="59" t="s">
        <v>6629</v>
      </c>
      <c r="C2352" s="60" t="s">
        <v>3697</v>
      </c>
      <c r="D2352" s="60" t="s">
        <v>3698</v>
      </c>
      <c r="E2352" s="60" t="s">
        <v>1535</v>
      </c>
      <c r="F2352" s="59" t="s">
        <v>487</v>
      </c>
      <c r="G2352" s="61">
        <v>49450</v>
      </c>
      <c r="H2352" s="123">
        <f t="shared" si="36"/>
        <v>10.069334853745202</v>
      </c>
    </row>
    <row r="2353" spans="1:8">
      <c r="A2353" s="58">
        <v>391101000191</v>
      </c>
      <c r="B2353" s="59" t="s">
        <v>6630</v>
      </c>
      <c r="C2353" s="60" t="s">
        <v>6631</v>
      </c>
      <c r="D2353" s="60" t="s">
        <v>6632</v>
      </c>
      <c r="E2353" s="60" t="s">
        <v>994</v>
      </c>
      <c r="F2353" s="59" t="s">
        <v>451</v>
      </c>
      <c r="G2353" s="61">
        <v>49450</v>
      </c>
      <c r="H2353" s="123">
        <f t="shared" si="36"/>
        <v>10.069334853745202</v>
      </c>
    </row>
    <row r="2354" spans="1:8">
      <c r="A2354" s="58">
        <v>391111200121</v>
      </c>
      <c r="B2354" s="59" t="s">
        <v>6633</v>
      </c>
      <c r="C2354" s="60" t="s">
        <v>2617</v>
      </c>
      <c r="D2354" s="60" t="s">
        <v>2618</v>
      </c>
      <c r="E2354" s="60" t="s">
        <v>1798</v>
      </c>
      <c r="F2354" s="59" t="s">
        <v>451</v>
      </c>
      <c r="G2354" s="61">
        <v>49450</v>
      </c>
      <c r="H2354" s="123">
        <f t="shared" si="36"/>
        <v>10.069334853745202</v>
      </c>
    </row>
    <row r="2355" spans="1:8">
      <c r="A2355" s="58">
        <v>391161000026</v>
      </c>
      <c r="B2355" s="59" t="s">
        <v>6634</v>
      </c>
      <c r="C2355" s="60" t="s">
        <v>2881</v>
      </c>
      <c r="D2355" s="60" t="s">
        <v>6635</v>
      </c>
      <c r="E2355" s="60" t="s">
        <v>1426</v>
      </c>
      <c r="F2355" s="59" t="s">
        <v>451</v>
      </c>
      <c r="G2355" s="61">
        <v>49450</v>
      </c>
      <c r="H2355" s="123">
        <f t="shared" si="36"/>
        <v>10.069334853745202</v>
      </c>
    </row>
    <row r="2356" spans="1:8">
      <c r="A2356" s="58">
        <v>395000200811</v>
      </c>
      <c r="B2356" s="59" t="s">
        <v>6636</v>
      </c>
      <c r="C2356" s="60" t="s">
        <v>6637</v>
      </c>
      <c r="D2356" s="60" t="s">
        <v>6638</v>
      </c>
      <c r="E2356" s="60" t="s">
        <v>753</v>
      </c>
      <c r="F2356" s="59" t="s">
        <v>451</v>
      </c>
      <c r="G2356" s="61">
        <v>49450</v>
      </c>
      <c r="H2356" s="123">
        <f t="shared" si="36"/>
        <v>10.069334853745202</v>
      </c>
    </row>
    <row r="2357" spans="1:8">
      <c r="A2357" s="58">
        <v>395001200792</v>
      </c>
      <c r="B2357" s="59" t="s">
        <v>6639</v>
      </c>
      <c r="C2357" s="60" t="s">
        <v>6640</v>
      </c>
      <c r="D2357" s="60" t="s">
        <v>6641</v>
      </c>
      <c r="E2357" s="60" t="s">
        <v>753</v>
      </c>
      <c r="F2357" s="59" t="s">
        <v>451</v>
      </c>
      <c r="G2357" s="61">
        <v>49450</v>
      </c>
      <c r="H2357" s="123">
        <f t="shared" si="36"/>
        <v>10.069334853745202</v>
      </c>
    </row>
    <row r="2358" spans="1:8">
      <c r="A2358" s="58">
        <v>395001201098</v>
      </c>
      <c r="B2358" s="59" t="s">
        <v>439</v>
      </c>
      <c r="C2358" s="60" t="s">
        <v>6642</v>
      </c>
      <c r="D2358" s="60" t="s">
        <v>5851</v>
      </c>
      <c r="E2358" s="60" t="s">
        <v>738</v>
      </c>
      <c r="F2358" s="59" t="s">
        <v>451</v>
      </c>
      <c r="G2358" s="61">
        <v>49450</v>
      </c>
      <c r="H2358" s="123">
        <f t="shared" si="36"/>
        <v>10.069334853745202</v>
      </c>
    </row>
    <row r="2359" spans="1:8">
      <c r="A2359" s="58">
        <v>395010601147</v>
      </c>
      <c r="B2359" s="59" t="s">
        <v>6643</v>
      </c>
      <c r="C2359" s="60" t="s">
        <v>2564</v>
      </c>
      <c r="D2359" s="60" t="s">
        <v>6644</v>
      </c>
      <c r="E2359" s="60" t="s">
        <v>738</v>
      </c>
      <c r="F2359" s="59" t="s">
        <v>451</v>
      </c>
      <c r="G2359" s="61">
        <v>49450</v>
      </c>
      <c r="H2359" s="123">
        <f t="shared" si="36"/>
        <v>10.069334853745202</v>
      </c>
    </row>
    <row r="2360" spans="1:8">
      <c r="A2360" s="58">
        <v>395010802746</v>
      </c>
      <c r="B2360" s="59" t="s">
        <v>6645</v>
      </c>
      <c r="C2360" s="60" t="s">
        <v>3937</v>
      </c>
      <c r="D2360" s="60" t="s">
        <v>6646</v>
      </c>
      <c r="E2360" s="60" t="s">
        <v>753</v>
      </c>
      <c r="F2360" s="59" t="s">
        <v>451</v>
      </c>
      <c r="G2360" s="61">
        <v>49450</v>
      </c>
      <c r="H2360" s="123">
        <f t="shared" si="36"/>
        <v>10.069334853745202</v>
      </c>
    </row>
    <row r="2361" spans="1:8">
      <c r="A2361" s="58">
        <v>395011004126</v>
      </c>
      <c r="B2361" s="59" t="s">
        <v>6647</v>
      </c>
      <c r="C2361" s="60" t="s">
        <v>6648</v>
      </c>
      <c r="D2361" s="60" t="s">
        <v>6649</v>
      </c>
      <c r="E2361" s="60" t="s">
        <v>738</v>
      </c>
      <c r="F2361" s="59" t="s">
        <v>451</v>
      </c>
      <c r="G2361" s="61">
        <v>49450</v>
      </c>
      <c r="H2361" s="123">
        <f t="shared" si="36"/>
        <v>10.069334853745202</v>
      </c>
    </row>
    <row r="2362" spans="1:8">
      <c r="A2362" s="58">
        <v>395020700127</v>
      </c>
      <c r="B2362" s="59" t="s">
        <v>6650</v>
      </c>
      <c r="C2362" s="60" t="s">
        <v>6651</v>
      </c>
      <c r="D2362" s="60" t="s">
        <v>6652</v>
      </c>
      <c r="E2362" s="60" t="s">
        <v>753</v>
      </c>
      <c r="F2362" s="59" t="s">
        <v>451</v>
      </c>
      <c r="G2362" s="61">
        <v>49450</v>
      </c>
      <c r="H2362" s="123">
        <f t="shared" si="36"/>
        <v>10.069334853745202</v>
      </c>
    </row>
    <row r="2363" spans="1:8">
      <c r="A2363" s="58">
        <v>395020803660</v>
      </c>
      <c r="B2363" s="59" t="s">
        <v>6653</v>
      </c>
      <c r="C2363" s="60" t="s">
        <v>6654</v>
      </c>
      <c r="D2363" s="60" t="s">
        <v>6655</v>
      </c>
      <c r="E2363" s="60" t="s">
        <v>753</v>
      </c>
      <c r="F2363" s="59" t="s">
        <v>451</v>
      </c>
      <c r="G2363" s="61">
        <v>49450</v>
      </c>
      <c r="H2363" s="123">
        <f t="shared" si="36"/>
        <v>10.069334853745202</v>
      </c>
    </row>
    <row r="2364" spans="1:8">
      <c r="A2364" s="58">
        <v>395030100047</v>
      </c>
      <c r="B2364" s="59" t="s">
        <v>6656</v>
      </c>
      <c r="C2364" s="60" t="s">
        <v>6657</v>
      </c>
      <c r="D2364" s="60" t="s">
        <v>6658</v>
      </c>
      <c r="E2364" s="60" t="s">
        <v>738</v>
      </c>
      <c r="F2364" s="59" t="s">
        <v>451</v>
      </c>
      <c r="G2364" s="61">
        <v>49450</v>
      </c>
      <c r="H2364" s="123">
        <f t="shared" si="36"/>
        <v>10.069334853745202</v>
      </c>
    </row>
    <row r="2365" spans="1:8">
      <c r="A2365" s="58">
        <v>395030600317</v>
      </c>
      <c r="B2365" s="59" t="s">
        <v>6659</v>
      </c>
      <c r="C2365" s="60" t="s">
        <v>6660</v>
      </c>
      <c r="D2365" s="60" t="s">
        <v>5194</v>
      </c>
      <c r="E2365" s="60" t="s">
        <v>4173</v>
      </c>
      <c r="F2365" s="59" t="s">
        <v>451</v>
      </c>
      <c r="G2365" s="61">
        <v>49450</v>
      </c>
      <c r="H2365" s="123">
        <f t="shared" si="36"/>
        <v>10.069334853745202</v>
      </c>
    </row>
    <row r="2366" spans="1:8">
      <c r="A2366" s="58">
        <v>395030800871</v>
      </c>
      <c r="B2366" s="59" t="s">
        <v>6661</v>
      </c>
      <c r="C2366" s="60" t="s">
        <v>6662</v>
      </c>
      <c r="D2366" s="60" t="s">
        <v>6663</v>
      </c>
      <c r="E2366" s="60" t="s">
        <v>738</v>
      </c>
      <c r="F2366" s="59" t="s">
        <v>451</v>
      </c>
      <c r="G2366" s="61">
        <v>49450</v>
      </c>
      <c r="H2366" s="123">
        <f t="shared" si="36"/>
        <v>10.069334853745202</v>
      </c>
    </row>
    <row r="2367" spans="1:8">
      <c r="A2367" s="58">
        <v>395050500688</v>
      </c>
      <c r="B2367" s="59" t="s">
        <v>6664</v>
      </c>
      <c r="C2367" s="60" t="s">
        <v>6665</v>
      </c>
      <c r="D2367" s="60" t="s">
        <v>6652</v>
      </c>
      <c r="E2367" s="60" t="s">
        <v>753</v>
      </c>
      <c r="F2367" s="59" t="s">
        <v>451</v>
      </c>
      <c r="G2367" s="61">
        <v>49450</v>
      </c>
      <c r="H2367" s="123">
        <f t="shared" si="36"/>
        <v>10.069334853745202</v>
      </c>
    </row>
    <row r="2368" spans="1:8">
      <c r="A2368" s="58">
        <v>395060200402</v>
      </c>
      <c r="B2368" s="59" t="s">
        <v>6666</v>
      </c>
      <c r="C2368" s="60" t="s">
        <v>4998</v>
      </c>
      <c r="D2368" s="60" t="s">
        <v>6667</v>
      </c>
      <c r="E2368" s="60" t="s">
        <v>738</v>
      </c>
      <c r="F2368" s="59" t="s">
        <v>487</v>
      </c>
      <c r="G2368" s="61">
        <v>49450</v>
      </c>
      <c r="H2368" s="123">
        <f t="shared" si="36"/>
        <v>10.069334853745202</v>
      </c>
    </row>
    <row r="2369" spans="1:8">
      <c r="A2369" s="58">
        <v>395060301241</v>
      </c>
      <c r="B2369" s="59" t="s">
        <v>6668</v>
      </c>
      <c r="C2369" s="60" t="s">
        <v>6669</v>
      </c>
      <c r="D2369" s="60" t="s">
        <v>6670</v>
      </c>
      <c r="E2369" s="60" t="s">
        <v>753</v>
      </c>
      <c r="F2369" s="59" t="s">
        <v>487</v>
      </c>
      <c r="G2369" s="61">
        <v>49450</v>
      </c>
      <c r="H2369" s="123">
        <f t="shared" si="36"/>
        <v>10.069334853745202</v>
      </c>
    </row>
    <row r="2370" spans="1:8">
      <c r="A2370" s="58">
        <v>395070401431</v>
      </c>
      <c r="B2370" s="59" t="s">
        <v>6671</v>
      </c>
      <c r="C2370" s="60" t="s">
        <v>6672</v>
      </c>
      <c r="D2370" s="60" t="s">
        <v>6673</v>
      </c>
      <c r="E2370" s="60" t="s">
        <v>753</v>
      </c>
      <c r="F2370" s="59" t="s">
        <v>451</v>
      </c>
      <c r="G2370" s="61">
        <v>49450</v>
      </c>
      <c r="H2370" s="123">
        <f t="shared" ref="H2370:H2433" si="37">G2370/4910.95</f>
        <v>10.069334853745202</v>
      </c>
    </row>
    <row r="2371" spans="1:8">
      <c r="A2371" s="58">
        <v>395070901352</v>
      </c>
      <c r="B2371" s="59" t="s">
        <v>6674</v>
      </c>
      <c r="C2371" s="60" t="s">
        <v>6675</v>
      </c>
      <c r="D2371" s="60" t="s">
        <v>6676</v>
      </c>
      <c r="E2371" s="60" t="s">
        <v>753</v>
      </c>
      <c r="F2371" s="59" t="s">
        <v>451</v>
      </c>
      <c r="G2371" s="61">
        <v>49450</v>
      </c>
      <c r="H2371" s="123">
        <f t="shared" si="37"/>
        <v>10.069334853745202</v>
      </c>
    </row>
    <row r="2372" spans="1:8">
      <c r="A2372" s="58">
        <v>395080201936</v>
      </c>
      <c r="B2372" s="59" t="s">
        <v>6677</v>
      </c>
      <c r="C2372" s="60" t="s">
        <v>4493</v>
      </c>
      <c r="D2372" s="60" t="s">
        <v>6678</v>
      </c>
      <c r="E2372" s="60" t="s">
        <v>753</v>
      </c>
      <c r="F2372" s="59" t="s">
        <v>451</v>
      </c>
      <c r="G2372" s="61">
        <v>49450</v>
      </c>
      <c r="H2372" s="123">
        <f t="shared" si="37"/>
        <v>10.069334853745202</v>
      </c>
    </row>
    <row r="2373" spans="1:8">
      <c r="A2373" s="58">
        <v>395080501701</v>
      </c>
      <c r="B2373" s="59" t="s">
        <v>6679</v>
      </c>
      <c r="C2373" s="60" t="s">
        <v>6680</v>
      </c>
      <c r="D2373" s="60" t="s">
        <v>4433</v>
      </c>
      <c r="E2373" s="60" t="s">
        <v>738</v>
      </c>
      <c r="F2373" s="59" t="s">
        <v>487</v>
      </c>
      <c r="G2373" s="61">
        <v>49450</v>
      </c>
      <c r="H2373" s="123">
        <f t="shared" si="37"/>
        <v>10.069334853745202</v>
      </c>
    </row>
    <row r="2374" spans="1:8">
      <c r="A2374" s="58">
        <v>395081000934</v>
      </c>
      <c r="B2374" s="59" t="s">
        <v>6681</v>
      </c>
      <c r="C2374" s="60" t="s">
        <v>6682</v>
      </c>
      <c r="D2374" s="60" t="s">
        <v>6683</v>
      </c>
      <c r="E2374" s="60" t="s">
        <v>753</v>
      </c>
      <c r="F2374" s="59" t="s">
        <v>451</v>
      </c>
      <c r="G2374" s="61">
        <v>49450</v>
      </c>
      <c r="H2374" s="123">
        <f t="shared" si="37"/>
        <v>10.069334853745202</v>
      </c>
    </row>
    <row r="2375" spans="1:8">
      <c r="A2375" s="58">
        <v>395081100653</v>
      </c>
      <c r="B2375" s="59" t="s">
        <v>6684</v>
      </c>
      <c r="C2375" s="60" t="s">
        <v>6685</v>
      </c>
      <c r="D2375" s="60" t="s">
        <v>6686</v>
      </c>
      <c r="E2375" s="60" t="s">
        <v>753</v>
      </c>
      <c r="F2375" s="59" t="s">
        <v>451</v>
      </c>
      <c r="G2375" s="61">
        <v>49450</v>
      </c>
      <c r="H2375" s="123">
        <f t="shared" si="37"/>
        <v>10.069334853745202</v>
      </c>
    </row>
    <row r="2376" spans="1:8">
      <c r="A2376" s="58">
        <v>395090801168</v>
      </c>
      <c r="B2376" s="59" t="s">
        <v>6687</v>
      </c>
      <c r="C2376" s="60" t="s">
        <v>6688</v>
      </c>
      <c r="D2376" s="60" t="s">
        <v>6689</v>
      </c>
      <c r="E2376" s="60" t="s">
        <v>738</v>
      </c>
      <c r="F2376" s="59" t="s">
        <v>451</v>
      </c>
      <c r="G2376" s="61">
        <v>49450</v>
      </c>
      <c r="H2376" s="123">
        <f t="shared" si="37"/>
        <v>10.069334853745202</v>
      </c>
    </row>
    <row r="2377" spans="1:8">
      <c r="A2377" s="58">
        <v>395091201652</v>
      </c>
      <c r="B2377" s="59" t="s">
        <v>6690</v>
      </c>
      <c r="C2377" s="60" t="s">
        <v>4493</v>
      </c>
      <c r="D2377" s="60" t="s">
        <v>6691</v>
      </c>
      <c r="E2377" s="60" t="s">
        <v>753</v>
      </c>
      <c r="F2377" s="59" t="s">
        <v>487</v>
      </c>
      <c r="G2377" s="61">
        <v>49450</v>
      </c>
      <c r="H2377" s="123">
        <f t="shared" si="37"/>
        <v>10.069334853745202</v>
      </c>
    </row>
    <row r="2378" spans="1:8">
      <c r="A2378" s="58">
        <v>395100501125</v>
      </c>
      <c r="B2378" s="59" t="s">
        <v>6692</v>
      </c>
      <c r="C2378" s="60" t="s">
        <v>4437</v>
      </c>
      <c r="D2378" s="60" t="s">
        <v>4438</v>
      </c>
      <c r="E2378" s="60" t="s">
        <v>738</v>
      </c>
      <c r="F2378" s="59" t="s">
        <v>451</v>
      </c>
      <c r="G2378" s="61">
        <v>49450</v>
      </c>
      <c r="H2378" s="123">
        <f t="shared" si="37"/>
        <v>10.069334853745202</v>
      </c>
    </row>
    <row r="2379" spans="1:8">
      <c r="A2379" s="58">
        <v>395100501168</v>
      </c>
      <c r="B2379" s="59" t="s">
        <v>6693</v>
      </c>
      <c r="C2379" s="60" t="s">
        <v>4437</v>
      </c>
      <c r="D2379" s="60" t="s">
        <v>4438</v>
      </c>
      <c r="E2379" s="60" t="s">
        <v>738</v>
      </c>
      <c r="F2379" s="59" t="s">
        <v>451</v>
      </c>
      <c r="G2379" s="61">
        <v>49450</v>
      </c>
      <c r="H2379" s="123">
        <f t="shared" si="37"/>
        <v>10.069334853745202</v>
      </c>
    </row>
    <row r="2380" spans="1:8">
      <c r="A2380" s="58">
        <v>395101101635</v>
      </c>
      <c r="B2380" s="59" t="s">
        <v>6694</v>
      </c>
      <c r="C2380" s="60" t="s">
        <v>6695</v>
      </c>
      <c r="D2380" s="60" t="s">
        <v>6696</v>
      </c>
      <c r="E2380" s="60" t="s">
        <v>753</v>
      </c>
      <c r="F2380" s="59" t="s">
        <v>451</v>
      </c>
      <c r="G2380" s="61">
        <v>49450</v>
      </c>
      <c r="H2380" s="123">
        <f t="shared" si="37"/>
        <v>10.069334853745202</v>
      </c>
    </row>
    <row r="2381" spans="1:8">
      <c r="A2381" s="58">
        <v>395110201693</v>
      </c>
      <c r="B2381" s="59" t="s">
        <v>6697</v>
      </c>
      <c r="C2381" s="60" t="s">
        <v>6698</v>
      </c>
      <c r="D2381" s="60" t="s">
        <v>6699</v>
      </c>
      <c r="E2381" s="60" t="s">
        <v>4173</v>
      </c>
      <c r="F2381" s="59" t="s">
        <v>451</v>
      </c>
      <c r="G2381" s="61">
        <v>49450</v>
      </c>
      <c r="H2381" s="123">
        <f t="shared" si="37"/>
        <v>10.069334853745202</v>
      </c>
    </row>
    <row r="2382" spans="1:8">
      <c r="A2382" s="58">
        <v>395110400513</v>
      </c>
      <c r="B2382" s="59" t="s">
        <v>6700</v>
      </c>
      <c r="C2382" s="60" t="s">
        <v>557</v>
      </c>
      <c r="D2382" s="60" t="s">
        <v>6701</v>
      </c>
      <c r="E2382" s="60" t="s">
        <v>753</v>
      </c>
      <c r="F2382" s="59" t="s">
        <v>451</v>
      </c>
      <c r="G2382" s="61">
        <v>49450</v>
      </c>
      <c r="H2382" s="123">
        <f t="shared" si="37"/>
        <v>10.069334853745202</v>
      </c>
    </row>
    <row r="2383" spans="1:8">
      <c r="A2383" s="58">
        <v>395110400963</v>
      </c>
      <c r="B2383" s="59" t="s">
        <v>6702</v>
      </c>
      <c r="C2383" s="60" t="s">
        <v>6703</v>
      </c>
      <c r="D2383" s="60" t="s">
        <v>6704</v>
      </c>
      <c r="E2383" s="60" t="s">
        <v>753</v>
      </c>
      <c r="F2383" s="59" t="s">
        <v>451</v>
      </c>
      <c r="G2383" s="61">
        <v>49450</v>
      </c>
      <c r="H2383" s="123">
        <f t="shared" si="37"/>
        <v>10.069334853745202</v>
      </c>
    </row>
    <row r="2384" spans="1:8">
      <c r="A2384" s="58">
        <v>395120600995</v>
      </c>
      <c r="B2384" s="59" t="s">
        <v>6705</v>
      </c>
      <c r="C2384" s="60" t="s">
        <v>3227</v>
      </c>
      <c r="D2384" s="60" t="s">
        <v>6706</v>
      </c>
      <c r="E2384" s="60" t="s">
        <v>753</v>
      </c>
      <c r="F2384" s="59" t="s">
        <v>451</v>
      </c>
      <c r="G2384" s="61">
        <v>49450</v>
      </c>
      <c r="H2384" s="123">
        <f t="shared" si="37"/>
        <v>10.069334853745202</v>
      </c>
    </row>
    <row r="2385" spans="1:8">
      <c r="A2385" s="58">
        <v>395120601355</v>
      </c>
      <c r="B2385" s="59" t="s">
        <v>441</v>
      </c>
      <c r="C2385" s="60" t="s">
        <v>6707</v>
      </c>
      <c r="D2385" s="60" t="s">
        <v>6708</v>
      </c>
      <c r="E2385" s="60" t="s">
        <v>738</v>
      </c>
      <c r="F2385" s="59" t="s">
        <v>451</v>
      </c>
      <c r="G2385" s="61">
        <v>49450</v>
      </c>
      <c r="H2385" s="123">
        <f t="shared" si="37"/>
        <v>10.069334853745202</v>
      </c>
    </row>
    <row r="2386" spans="1:8">
      <c r="A2386" s="58">
        <v>395120800692</v>
      </c>
      <c r="B2386" s="59" t="s">
        <v>6709</v>
      </c>
      <c r="C2386" s="60" t="s">
        <v>6710</v>
      </c>
      <c r="D2386" s="60" t="s">
        <v>6711</v>
      </c>
      <c r="E2386" s="60" t="s">
        <v>738</v>
      </c>
      <c r="F2386" s="59" t="s">
        <v>451</v>
      </c>
      <c r="G2386" s="61">
        <v>49450</v>
      </c>
      <c r="H2386" s="123">
        <f t="shared" si="37"/>
        <v>10.069334853745202</v>
      </c>
    </row>
    <row r="2387" spans="1:8">
      <c r="A2387" s="58">
        <v>395121002242</v>
      </c>
      <c r="B2387" s="59" t="s">
        <v>6712</v>
      </c>
      <c r="C2387" s="60" t="s">
        <v>6713</v>
      </c>
      <c r="D2387" s="60" t="s">
        <v>6714</v>
      </c>
      <c r="E2387" s="60" t="s">
        <v>753</v>
      </c>
      <c r="F2387" s="59" t="s">
        <v>451</v>
      </c>
      <c r="G2387" s="61">
        <v>49450</v>
      </c>
      <c r="H2387" s="123">
        <f t="shared" si="37"/>
        <v>10.069334853745202</v>
      </c>
    </row>
    <row r="2388" spans="1:8">
      <c r="A2388" s="58">
        <v>395130300736</v>
      </c>
      <c r="B2388" s="59" t="s">
        <v>6715</v>
      </c>
      <c r="C2388" s="60" t="s">
        <v>6716</v>
      </c>
      <c r="D2388" s="60" t="s">
        <v>6717</v>
      </c>
      <c r="E2388" s="60" t="s">
        <v>753</v>
      </c>
      <c r="F2388" s="59" t="s">
        <v>451</v>
      </c>
      <c r="G2388" s="61">
        <v>49450</v>
      </c>
      <c r="H2388" s="123">
        <f t="shared" si="37"/>
        <v>10.069334853745202</v>
      </c>
    </row>
    <row r="2389" spans="1:8">
      <c r="A2389" s="58">
        <v>395130401532</v>
      </c>
      <c r="B2389" s="59" t="s">
        <v>6718</v>
      </c>
      <c r="C2389" s="60" t="s">
        <v>6719</v>
      </c>
      <c r="D2389" s="60" t="s">
        <v>4516</v>
      </c>
      <c r="E2389" s="60" t="s">
        <v>753</v>
      </c>
      <c r="F2389" s="59" t="s">
        <v>487</v>
      </c>
      <c r="G2389" s="61">
        <v>49450</v>
      </c>
      <c r="H2389" s="123">
        <f t="shared" si="37"/>
        <v>10.069334853745202</v>
      </c>
    </row>
    <row r="2390" spans="1:8">
      <c r="A2390" s="58">
        <v>395130900482</v>
      </c>
      <c r="B2390" s="59" t="s">
        <v>6720</v>
      </c>
      <c r="C2390" s="60" t="s">
        <v>2674</v>
      </c>
      <c r="D2390" s="60" t="s">
        <v>3982</v>
      </c>
      <c r="E2390" s="60" t="s">
        <v>753</v>
      </c>
      <c r="F2390" s="59" t="s">
        <v>487</v>
      </c>
      <c r="G2390" s="61">
        <v>49450</v>
      </c>
      <c r="H2390" s="123">
        <f t="shared" si="37"/>
        <v>10.069334853745202</v>
      </c>
    </row>
    <row r="2391" spans="1:8">
      <c r="A2391" s="58">
        <v>395131001155</v>
      </c>
      <c r="B2391" s="59" t="s">
        <v>6721</v>
      </c>
      <c r="C2391" s="60" t="s">
        <v>3671</v>
      </c>
      <c r="D2391" s="60" t="s">
        <v>3982</v>
      </c>
      <c r="E2391" s="60" t="s">
        <v>753</v>
      </c>
      <c r="F2391" s="59" t="s">
        <v>487</v>
      </c>
      <c r="G2391" s="61">
        <v>49450</v>
      </c>
      <c r="H2391" s="123">
        <f t="shared" si="37"/>
        <v>10.069334853745202</v>
      </c>
    </row>
    <row r="2392" spans="1:8">
      <c r="A2392" s="58">
        <v>395150400338</v>
      </c>
      <c r="B2392" s="59" t="s">
        <v>6722</v>
      </c>
      <c r="C2392" s="60" t="s">
        <v>5831</v>
      </c>
      <c r="D2392" s="60" t="s">
        <v>6723</v>
      </c>
      <c r="E2392" s="60" t="s">
        <v>738</v>
      </c>
      <c r="F2392" s="59" t="s">
        <v>451</v>
      </c>
      <c r="G2392" s="61">
        <v>49450</v>
      </c>
      <c r="H2392" s="123">
        <f t="shared" si="37"/>
        <v>10.069334853745202</v>
      </c>
    </row>
    <row r="2393" spans="1:8">
      <c r="A2393" s="58">
        <v>395150700544</v>
      </c>
      <c r="B2393" s="59" t="s">
        <v>6724</v>
      </c>
      <c r="C2393" s="60" t="s">
        <v>6725</v>
      </c>
      <c r="D2393" s="60" t="s">
        <v>6726</v>
      </c>
      <c r="E2393" s="60" t="s">
        <v>738</v>
      </c>
      <c r="F2393" s="59" t="s">
        <v>451</v>
      </c>
      <c r="G2393" s="61">
        <v>49450</v>
      </c>
      <c r="H2393" s="123">
        <f t="shared" si="37"/>
        <v>10.069334853745202</v>
      </c>
    </row>
    <row r="2394" spans="1:8">
      <c r="A2394" s="58">
        <v>395150800310</v>
      </c>
      <c r="B2394" s="59" t="s">
        <v>6727</v>
      </c>
      <c r="C2394" s="60" t="s">
        <v>6728</v>
      </c>
      <c r="D2394" s="60" t="s">
        <v>6729</v>
      </c>
      <c r="E2394" s="60" t="s">
        <v>738</v>
      </c>
      <c r="F2394" s="59" t="s">
        <v>451</v>
      </c>
      <c r="G2394" s="61">
        <v>49450</v>
      </c>
      <c r="H2394" s="123">
        <f t="shared" si="37"/>
        <v>10.069334853745202</v>
      </c>
    </row>
    <row r="2395" spans="1:8">
      <c r="A2395" s="58">
        <v>395160100731</v>
      </c>
      <c r="B2395" s="59" t="s">
        <v>6730</v>
      </c>
      <c r="C2395" s="60" t="s">
        <v>6731</v>
      </c>
      <c r="D2395" s="60" t="s">
        <v>6732</v>
      </c>
      <c r="E2395" s="60" t="s">
        <v>753</v>
      </c>
      <c r="F2395" s="59" t="s">
        <v>451</v>
      </c>
      <c r="G2395" s="61">
        <v>49450</v>
      </c>
      <c r="H2395" s="123">
        <f t="shared" si="37"/>
        <v>10.069334853745202</v>
      </c>
    </row>
    <row r="2396" spans="1:8">
      <c r="A2396" s="58">
        <v>395160201643</v>
      </c>
      <c r="B2396" s="59" t="s">
        <v>6733</v>
      </c>
      <c r="C2396" s="60" t="s">
        <v>6734</v>
      </c>
      <c r="D2396" s="60" t="s">
        <v>6735</v>
      </c>
      <c r="E2396" s="60" t="s">
        <v>738</v>
      </c>
      <c r="F2396" s="59" t="s">
        <v>451</v>
      </c>
      <c r="G2396" s="61">
        <v>49450</v>
      </c>
      <c r="H2396" s="123">
        <f t="shared" si="37"/>
        <v>10.069334853745202</v>
      </c>
    </row>
    <row r="2397" spans="1:8">
      <c r="A2397" s="58">
        <v>395160601412</v>
      </c>
      <c r="B2397" s="59" t="s">
        <v>6736</v>
      </c>
      <c r="C2397" s="60" t="s">
        <v>6737</v>
      </c>
      <c r="D2397" s="60" t="s">
        <v>6738</v>
      </c>
      <c r="E2397" s="60" t="s">
        <v>738</v>
      </c>
      <c r="F2397" s="59" t="s">
        <v>451</v>
      </c>
      <c r="G2397" s="61">
        <v>49450</v>
      </c>
      <c r="H2397" s="123">
        <f t="shared" si="37"/>
        <v>10.069334853745202</v>
      </c>
    </row>
    <row r="2398" spans="1:8">
      <c r="A2398" s="58">
        <v>395161000412</v>
      </c>
      <c r="B2398" s="59" t="s">
        <v>6739</v>
      </c>
      <c r="C2398" s="60" t="s">
        <v>6740</v>
      </c>
      <c r="D2398" s="60" t="s">
        <v>5105</v>
      </c>
      <c r="E2398" s="60" t="s">
        <v>738</v>
      </c>
      <c r="F2398" s="59" t="s">
        <v>451</v>
      </c>
      <c r="G2398" s="61">
        <v>49450</v>
      </c>
      <c r="H2398" s="123">
        <f t="shared" si="37"/>
        <v>10.069334853745202</v>
      </c>
    </row>
    <row r="2399" spans="1:8">
      <c r="A2399" s="58">
        <v>395170101035</v>
      </c>
      <c r="B2399" s="59" t="s">
        <v>6741</v>
      </c>
      <c r="C2399" s="60" t="s">
        <v>6742</v>
      </c>
      <c r="D2399" s="60" t="s">
        <v>6743</v>
      </c>
      <c r="E2399" s="60" t="s">
        <v>738</v>
      </c>
      <c r="F2399" s="59" t="s">
        <v>451</v>
      </c>
      <c r="G2399" s="61">
        <v>49450</v>
      </c>
      <c r="H2399" s="123">
        <f t="shared" si="37"/>
        <v>10.069334853745202</v>
      </c>
    </row>
    <row r="2400" spans="1:8">
      <c r="A2400" s="58">
        <v>395170400237</v>
      </c>
      <c r="B2400" s="59" t="s">
        <v>6744</v>
      </c>
      <c r="C2400" s="60" t="s">
        <v>6745</v>
      </c>
      <c r="D2400" s="60" t="s">
        <v>6746</v>
      </c>
      <c r="E2400" s="60" t="s">
        <v>738</v>
      </c>
      <c r="F2400" s="59" t="s">
        <v>451</v>
      </c>
      <c r="G2400" s="61">
        <v>49450</v>
      </c>
      <c r="H2400" s="123">
        <f t="shared" si="37"/>
        <v>10.069334853745202</v>
      </c>
    </row>
    <row r="2401" spans="1:8">
      <c r="A2401" s="58">
        <v>395170900370</v>
      </c>
      <c r="B2401" s="59" t="s">
        <v>6747</v>
      </c>
      <c r="C2401" s="60" t="s">
        <v>6748</v>
      </c>
      <c r="D2401" s="60" t="s">
        <v>5449</v>
      </c>
      <c r="E2401" s="60" t="s">
        <v>738</v>
      </c>
      <c r="F2401" s="59" t="s">
        <v>451</v>
      </c>
      <c r="G2401" s="61">
        <v>49450</v>
      </c>
      <c r="H2401" s="123">
        <f t="shared" si="37"/>
        <v>10.069334853745202</v>
      </c>
    </row>
    <row r="2402" spans="1:8">
      <c r="A2402" s="58">
        <v>395180101122</v>
      </c>
      <c r="B2402" s="59" t="s">
        <v>6749</v>
      </c>
      <c r="C2402" s="60" t="s">
        <v>6750</v>
      </c>
      <c r="D2402" s="60" t="s">
        <v>6751</v>
      </c>
      <c r="E2402" s="60" t="s">
        <v>738</v>
      </c>
      <c r="F2402" s="59" t="s">
        <v>451</v>
      </c>
      <c r="G2402" s="61">
        <v>49450</v>
      </c>
      <c r="H2402" s="123">
        <f t="shared" si="37"/>
        <v>10.069334853745202</v>
      </c>
    </row>
    <row r="2403" spans="1:8">
      <c r="A2403" s="58">
        <v>395180200597</v>
      </c>
      <c r="B2403" s="59" t="s">
        <v>6752</v>
      </c>
      <c r="C2403" s="60" t="s">
        <v>6753</v>
      </c>
      <c r="D2403" s="60" t="s">
        <v>6754</v>
      </c>
      <c r="E2403" s="60" t="s">
        <v>738</v>
      </c>
      <c r="F2403" s="59" t="s">
        <v>451</v>
      </c>
      <c r="G2403" s="61">
        <v>49450</v>
      </c>
      <c r="H2403" s="123">
        <f t="shared" si="37"/>
        <v>10.069334853745202</v>
      </c>
    </row>
    <row r="2404" spans="1:8">
      <c r="A2404" s="58">
        <v>395180301652</v>
      </c>
      <c r="B2404" s="59" t="s">
        <v>6755</v>
      </c>
      <c r="C2404" s="60" t="s">
        <v>6756</v>
      </c>
      <c r="D2404" s="60" t="s">
        <v>6757</v>
      </c>
      <c r="E2404" s="60" t="s">
        <v>738</v>
      </c>
      <c r="F2404" s="59" t="s">
        <v>451</v>
      </c>
      <c r="G2404" s="61">
        <v>49450</v>
      </c>
      <c r="H2404" s="123">
        <f t="shared" si="37"/>
        <v>10.069334853745202</v>
      </c>
    </row>
    <row r="2405" spans="1:8">
      <c r="A2405" s="58">
        <v>395180401631</v>
      </c>
      <c r="B2405" s="59" t="s">
        <v>6758</v>
      </c>
      <c r="C2405" s="60" t="s">
        <v>6759</v>
      </c>
      <c r="D2405" s="60" t="s">
        <v>6760</v>
      </c>
      <c r="E2405" s="60" t="s">
        <v>753</v>
      </c>
      <c r="F2405" s="59" t="s">
        <v>451</v>
      </c>
      <c r="G2405" s="61">
        <v>49450</v>
      </c>
      <c r="H2405" s="123">
        <f t="shared" si="37"/>
        <v>10.069334853745202</v>
      </c>
    </row>
    <row r="2406" spans="1:8">
      <c r="A2406" s="58">
        <v>395180501066</v>
      </c>
      <c r="B2406" s="59" t="s">
        <v>6761</v>
      </c>
      <c r="C2406" s="60" t="s">
        <v>6762</v>
      </c>
      <c r="D2406" s="60" t="s">
        <v>6763</v>
      </c>
      <c r="E2406" s="60" t="s">
        <v>738</v>
      </c>
      <c r="F2406" s="59" t="s">
        <v>451</v>
      </c>
      <c r="G2406" s="61">
        <v>49450</v>
      </c>
      <c r="H2406" s="123">
        <f t="shared" si="37"/>
        <v>10.069334853745202</v>
      </c>
    </row>
    <row r="2407" spans="1:8">
      <c r="A2407" s="58">
        <v>395180701227</v>
      </c>
      <c r="B2407" s="59" t="s">
        <v>6764</v>
      </c>
      <c r="C2407" s="60" t="s">
        <v>6765</v>
      </c>
      <c r="D2407" s="60" t="s">
        <v>6766</v>
      </c>
      <c r="E2407" s="60" t="s">
        <v>738</v>
      </c>
      <c r="F2407" s="59" t="s">
        <v>451</v>
      </c>
      <c r="G2407" s="61">
        <v>49450</v>
      </c>
      <c r="H2407" s="123">
        <f t="shared" si="37"/>
        <v>10.069334853745202</v>
      </c>
    </row>
    <row r="2408" spans="1:8">
      <c r="A2408" s="58">
        <v>395180801566</v>
      </c>
      <c r="B2408" s="59" t="s">
        <v>6767</v>
      </c>
      <c r="C2408" s="60" t="s">
        <v>158</v>
      </c>
      <c r="D2408" s="60" t="s">
        <v>6768</v>
      </c>
      <c r="E2408" s="60" t="s">
        <v>753</v>
      </c>
      <c r="F2408" s="59" t="s">
        <v>451</v>
      </c>
      <c r="G2408" s="61">
        <v>49450</v>
      </c>
      <c r="H2408" s="123">
        <f t="shared" si="37"/>
        <v>10.069334853745202</v>
      </c>
    </row>
    <row r="2409" spans="1:8">
      <c r="A2409" s="58">
        <v>395180801574</v>
      </c>
      <c r="B2409" s="59" t="s">
        <v>6769</v>
      </c>
      <c r="C2409" s="60" t="s">
        <v>158</v>
      </c>
      <c r="D2409" s="60" t="s">
        <v>6770</v>
      </c>
      <c r="E2409" s="60" t="s">
        <v>753</v>
      </c>
      <c r="F2409" s="59" t="s">
        <v>451</v>
      </c>
      <c r="G2409" s="61">
        <v>49450</v>
      </c>
      <c r="H2409" s="123">
        <f t="shared" si="37"/>
        <v>10.069334853745202</v>
      </c>
    </row>
    <row r="2410" spans="1:8">
      <c r="A2410" s="58">
        <v>395181201082</v>
      </c>
      <c r="B2410" s="59" t="s">
        <v>440</v>
      </c>
      <c r="C2410" s="60" t="s">
        <v>3249</v>
      </c>
      <c r="D2410" s="60" t="s">
        <v>6771</v>
      </c>
      <c r="E2410" s="60" t="s">
        <v>738</v>
      </c>
      <c r="F2410" s="59" t="s">
        <v>451</v>
      </c>
      <c r="G2410" s="61">
        <v>49450</v>
      </c>
      <c r="H2410" s="123">
        <f t="shared" si="37"/>
        <v>10.069334853745202</v>
      </c>
    </row>
    <row r="2411" spans="1:8">
      <c r="A2411" s="58">
        <v>395190101279</v>
      </c>
      <c r="B2411" s="59" t="s">
        <v>6772</v>
      </c>
      <c r="C2411" s="60" t="s">
        <v>5131</v>
      </c>
      <c r="D2411" s="60" t="s">
        <v>6773</v>
      </c>
      <c r="E2411" s="60" t="s">
        <v>738</v>
      </c>
      <c r="F2411" s="59" t="s">
        <v>451</v>
      </c>
      <c r="G2411" s="61">
        <v>49450</v>
      </c>
      <c r="H2411" s="123">
        <f t="shared" si="37"/>
        <v>10.069334853745202</v>
      </c>
    </row>
    <row r="2412" spans="1:8">
      <c r="A2412" s="58">
        <v>395190200951</v>
      </c>
      <c r="B2412" s="59" t="s">
        <v>6774</v>
      </c>
      <c r="C2412" s="60" t="s">
        <v>6775</v>
      </c>
      <c r="D2412" s="60" t="s">
        <v>6776</v>
      </c>
      <c r="E2412" s="60" t="s">
        <v>753</v>
      </c>
      <c r="F2412" s="59" t="s">
        <v>451</v>
      </c>
      <c r="G2412" s="61">
        <v>49450</v>
      </c>
      <c r="H2412" s="123">
        <f t="shared" si="37"/>
        <v>10.069334853745202</v>
      </c>
    </row>
    <row r="2413" spans="1:8">
      <c r="A2413" s="58">
        <v>395190300301</v>
      </c>
      <c r="B2413" s="59" t="s">
        <v>6777</v>
      </c>
      <c r="C2413" s="60" t="s">
        <v>6778</v>
      </c>
      <c r="D2413" s="60" t="s">
        <v>6779</v>
      </c>
      <c r="E2413" s="60" t="s">
        <v>738</v>
      </c>
      <c r="F2413" s="59" t="s">
        <v>451</v>
      </c>
      <c r="G2413" s="61">
        <v>49450</v>
      </c>
      <c r="H2413" s="123">
        <f t="shared" si="37"/>
        <v>10.069334853745202</v>
      </c>
    </row>
    <row r="2414" spans="1:8">
      <c r="A2414" s="58">
        <v>395190300441</v>
      </c>
      <c r="B2414" s="59" t="s">
        <v>6780</v>
      </c>
      <c r="C2414" s="60" t="s">
        <v>6778</v>
      </c>
      <c r="D2414" s="60" t="s">
        <v>6781</v>
      </c>
      <c r="E2414" s="60" t="s">
        <v>738</v>
      </c>
      <c r="F2414" s="59" t="s">
        <v>451</v>
      </c>
      <c r="G2414" s="61">
        <v>49450</v>
      </c>
      <c r="H2414" s="123">
        <f t="shared" si="37"/>
        <v>10.069334853745202</v>
      </c>
    </row>
    <row r="2415" spans="1:8">
      <c r="A2415" s="58">
        <v>395190300620</v>
      </c>
      <c r="B2415" s="59" t="s">
        <v>6782</v>
      </c>
      <c r="C2415" s="60" t="s">
        <v>2674</v>
      </c>
      <c r="D2415" s="60" t="s">
        <v>6783</v>
      </c>
      <c r="E2415" s="60" t="s">
        <v>753</v>
      </c>
      <c r="F2415" s="59" t="s">
        <v>451</v>
      </c>
      <c r="G2415" s="61">
        <v>49450</v>
      </c>
      <c r="H2415" s="123">
        <f t="shared" si="37"/>
        <v>10.069334853745202</v>
      </c>
    </row>
    <row r="2416" spans="1:8">
      <c r="A2416" s="58">
        <v>395190301430</v>
      </c>
      <c r="B2416" s="59" t="s">
        <v>6784</v>
      </c>
      <c r="C2416" s="60" t="s">
        <v>6785</v>
      </c>
      <c r="D2416" s="60" t="s">
        <v>6786</v>
      </c>
      <c r="E2416" s="60" t="s">
        <v>738</v>
      </c>
      <c r="F2416" s="59" t="s">
        <v>451</v>
      </c>
      <c r="G2416" s="61">
        <v>49450</v>
      </c>
      <c r="H2416" s="123">
        <f t="shared" si="37"/>
        <v>10.069334853745202</v>
      </c>
    </row>
    <row r="2417" spans="1:8">
      <c r="A2417" s="58">
        <v>395190301588</v>
      </c>
      <c r="B2417" s="59" t="s">
        <v>6787</v>
      </c>
      <c r="C2417" s="60" t="s">
        <v>6788</v>
      </c>
      <c r="D2417" s="60" t="s">
        <v>6789</v>
      </c>
      <c r="E2417" s="60" t="s">
        <v>738</v>
      </c>
      <c r="F2417" s="59" t="s">
        <v>451</v>
      </c>
      <c r="G2417" s="61">
        <v>49450</v>
      </c>
      <c r="H2417" s="123">
        <f t="shared" si="37"/>
        <v>10.069334853745202</v>
      </c>
    </row>
    <row r="2418" spans="1:8">
      <c r="A2418" s="58">
        <v>395190400501</v>
      </c>
      <c r="B2418" s="59" t="s">
        <v>6790</v>
      </c>
      <c r="C2418" s="60" t="s">
        <v>6791</v>
      </c>
      <c r="D2418" s="60" t="s">
        <v>6792</v>
      </c>
      <c r="E2418" s="60" t="s">
        <v>738</v>
      </c>
      <c r="F2418" s="59" t="s">
        <v>451</v>
      </c>
      <c r="G2418" s="61">
        <v>49450</v>
      </c>
      <c r="H2418" s="123">
        <f t="shared" si="37"/>
        <v>10.069334853745202</v>
      </c>
    </row>
    <row r="2419" spans="1:8">
      <c r="A2419" s="58">
        <v>395190400870</v>
      </c>
      <c r="B2419" s="59" t="s">
        <v>6793</v>
      </c>
      <c r="C2419" s="60" t="s">
        <v>6794</v>
      </c>
      <c r="D2419" s="60" t="s">
        <v>6795</v>
      </c>
      <c r="E2419" s="60" t="s">
        <v>738</v>
      </c>
      <c r="F2419" s="59" t="s">
        <v>451</v>
      </c>
      <c r="G2419" s="61">
        <v>49450</v>
      </c>
      <c r="H2419" s="123">
        <f t="shared" si="37"/>
        <v>10.069334853745202</v>
      </c>
    </row>
    <row r="2420" spans="1:8">
      <c r="A2420" s="58">
        <v>395190401175</v>
      </c>
      <c r="B2420" s="59" t="s">
        <v>6796</v>
      </c>
      <c r="C2420" s="60" t="s">
        <v>6797</v>
      </c>
      <c r="D2420" s="60" t="s">
        <v>6795</v>
      </c>
      <c r="E2420" s="60" t="s">
        <v>738</v>
      </c>
      <c r="F2420" s="59" t="s">
        <v>451</v>
      </c>
      <c r="G2420" s="61">
        <v>49450</v>
      </c>
      <c r="H2420" s="123">
        <f t="shared" si="37"/>
        <v>10.069334853745202</v>
      </c>
    </row>
    <row r="2421" spans="1:8">
      <c r="A2421" s="58">
        <v>395190500271</v>
      </c>
      <c r="B2421" s="59" t="s">
        <v>6798</v>
      </c>
      <c r="C2421" s="60" t="s">
        <v>6799</v>
      </c>
      <c r="D2421" s="60" t="s">
        <v>6800</v>
      </c>
      <c r="E2421" s="60" t="s">
        <v>738</v>
      </c>
      <c r="F2421" s="59" t="s">
        <v>451</v>
      </c>
      <c r="G2421" s="61">
        <v>49450</v>
      </c>
      <c r="H2421" s="123">
        <f t="shared" si="37"/>
        <v>10.069334853745202</v>
      </c>
    </row>
    <row r="2422" spans="1:8">
      <c r="A2422" s="58">
        <v>395190500289</v>
      </c>
      <c r="B2422" s="59" t="s">
        <v>6801</v>
      </c>
      <c r="C2422" s="60" t="s">
        <v>6802</v>
      </c>
      <c r="D2422" s="60" t="s">
        <v>6803</v>
      </c>
      <c r="E2422" s="60" t="s">
        <v>738</v>
      </c>
      <c r="F2422" s="59" t="s">
        <v>451</v>
      </c>
      <c r="G2422" s="61">
        <v>49450</v>
      </c>
      <c r="H2422" s="123">
        <f t="shared" si="37"/>
        <v>10.069334853745202</v>
      </c>
    </row>
    <row r="2423" spans="1:8">
      <c r="A2423" s="58">
        <v>395191001022</v>
      </c>
      <c r="B2423" s="59" t="s">
        <v>6804</v>
      </c>
      <c r="C2423" s="60" t="s">
        <v>158</v>
      </c>
      <c r="D2423" s="60" t="s">
        <v>6805</v>
      </c>
      <c r="E2423" s="60" t="s">
        <v>753</v>
      </c>
      <c r="F2423" s="59" t="s">
        <v>451</v>
      </c>
      <c r="G2423" s="61">
        <v>49450</v>
      </c>
      <c r="H2423" s="123">
        <f t="shared" si="37"/>
        <v>10.069334853745202</v>
      </c>
    </row>
    <row r="2424" spans="1:8">
      <c r="A2424" s="58">
        <v>395191101515</v>
      </c>
      <c r="B2424" s="59" t="s">
        <v>6806</v>
      </c>
      <c r="C2424" s="60" t="s">
        <v>6807</v>
      </c>
      <c r="D2424" s="60" t="s">
        <v>6808</v>
      </c>
      <c r="E2424" s="60" t="s">
        <v>738</v>
      </c>
      <c r="F2424" s="59" t="s">
        <v>451</v>
      </c>
      <c r="G2424" s="61">
        <v>49450</v>
      </c>
      <c r="H2424" s="123">
        <f t="shared" si="37"/>
        <v>10.069334853745202</v>
      </c>
    </row>
    <row r="2425" spans="1:8">
      <c r="A2425" s="58">
        <v>395191200122</v>
      </c>
      <c r="B2425" s="59" t="s">
        <v>6809</v>
      </c>
      <c r="C2425" s="60" t="s">
        <v>5121</v>
      </c>
      <c r="D2425" s="60" t="s">
        <v>6810</v>
      </c>
      <c r="E2425" s="60" t="s">
        <v>738</v>
      </c>
      <c r="F2425" s="59" t="s">
        <v>451</v>
      </c>
      <c r="G2425" s="61">
        <v>49450</v>
      </c>
      <c r="H2425" s="123">
        <f t="shared" si="37"/>
        <v>10.069334853745202</v>
      </c>
    </row>
    <row r="2426" spans="1:8">
      <c r="A2426" s="58">
        <v>395770801146</v>
      </c>
      <c r="B2426" s="59" t="s">
        <v>6811</v>
      </c>
      <c r="C2426" s="60" t="s">
        <v>6812</v>
      </c>
      <c r="D2426" s="60" t="s">
        <v>6813</v>
      </c>
      <c r="E2426" s="60" t="s">
        <v>738</v>
      </c>
      <c r="F2426" s="59" t="s">
        <v>451</v>
      </c>
      <c r="G2426" s="61">
        <v>49450</v>
      </c>
      <c r="H2426" s="123">
        <f t="shared" si="37"/>
        <v>10.069334853745202</v>
      </c>
    </row>
    <row r="2427" spans="1:8">
      <c r="A2427" s="58">
        <v>395770801472</v>
      </c>
      <c r="B2427" s="59" t="s">
        <v>6814</v>
      </c>
      <c r="C2427" s="60" t="s">
        <v>5804</v>
      </c>
      <c r="D2427" s="60" t="s">
        <v>6815</v>
      </c>
      <c r="E2427" s="60" t="s">
        <v>753</v>
      </c>
      <c r="F2427" s="59" t="s">
        <v>451</v>
      </c>
      <c r="G2427" s="61">
        <v>49450</v>
      </c>
      <c r="H2427" s="123">
        <f t="shared" si="37"/>
        <v>10.069334853745202</v>
      </c>
    </row>
    <row r="2428" spans="1:8">
      <c r="A2428" s="58">
        <v>395770801618</v>
      </c>
      <c r="B2428" s="59" t="s">
        <v>6816</v>
      </c>
      <c r="C2428" s="60" t="s">
        <v>6817</v>
      </c>
      <c r="D2428" s="60" t="s">
        <v>6046</v>
      </c>
      <c r="E2428" s="60" t="s">
        <v>753</v>
      </c>
      <c r="F2428" s="59" t="s">
        <v>451</v>
      </c>
      <c r="G2428" s="61">
        <v>49450</v>
      </c>
      <c r="H2428" s="123">
        <f t="shared" si="37"/>
        <v>10.069334853745202</v>
      </c>
    </row>
    <row r="2429" spans="1:8">
      <c r="A2429" s="58">
        <v>395770801863</v>
      </c>
      <c r="B2429" s="59" t="s">
        <v>6818</v>
      </c>
      <c r="C2429" s="60" t="s">
        <v>6819</v>
      </c>
      <c r="D2429" s="60" t="s">
        <v>6820</v>
      </c>
      <c r="E2429" s="60" t="s">
        <v>753</v>
      </c>
      <c r="F2429" s="59" t="s">
        <v>451</v>
      </c>
      <c r="G2429" s="61">
        <v>49450</v>
      </c>
      <c r="H2429" s="123">
        <f t="shared" si="37"/>
        <v>10.069334853745202</v>
      </c>
    </row>
    <row r="2430" spans="1:8">
      <c r="A2430" s="58">
        <v>395770802126</v>
      </c>
      <c r="B2430" s="59" t="s">
        <v>6821</v>
      </c>
      <c r="C2430" s="60" t="s">
        <v>5280</v>
      </c>
      <c r="D2430" s="60" t="s">
        <v>1566</v>
      </c>
      <c r="E2430" s="60" t="s">
        <v>753</v>
      </c>
      <c r="F2430" s="59" t="s">
        <v>451</v>
      </c>
      <c r="G2430" s="61">
        <v>49450</v>
      </c>
      <c r="H2430" s="123">
        <f t="shared" si="37"/>
        <v>10.069334853745202</v>
      </c>
    </row>
    <row r="2431" spans="1:8">
      <c r="A2431" s="58">
        <v>395770802673</v>
      </c>
      <c r="B2431" s="59" t="s">
        <v>6822</v>
      </c>
      <c r="C2431" s="60" t="s">
        <v>6823</v>
      </c>
      <c r="D2431" s="60" t="s">
        <v>6824</v>
      </c>
      <c r="E2431" s="60" t="s">
        <v>753</v>
      </c>
      <c r="F2431" s="59" t="s">
        <v>451</v>
      </c>
      <c r="G2431" s="61">
        <v>49450</v>
      </c>
      <c r="H2431" s="123">
        <f t="shared" si="37"/>
        <v>10.069334853745202</v>
      </c>
    </row>
    <row r="2432" spans="1:8">
      <c r="A2432" s="58">
        <v>395930810104</v>
      </c>
      <c r="B2432" s="59" t="s">
        <v>6825</v>
      </c>
      <c r="C2432" s="60" t="s">
        <v>6826</v>
      </c>
      <c r="D2432" s="60" t="s">
        <v>6827</v>
      </c>
      <c r="E2432" s="60" t="s">
        <v>738</v>
      </c>
      <c r="F2432" s="59" t="s">
        <v>487</v>
      </c>
      <c r="G2432" s="61">
        <v>49450</v>
      </c>
      <c r="H2432" s="123">
        <f t="shared" si="37"/>
        <v>10.069334853745202</v>
      </c>
    </row>
    <row r="2433" spans="1:8">
      <c r="A2433" s="58">
        <v>395931112818</v>
      </c>
      <c r="B2433" s="59" t="s">
        <v>6828</v>
      </c>
      <c r="C2433" s="60" t="s">
        <v>6829</v>
      </c>
      <c r="D2433" s="60" t="s">
        <v>6830</v>
      </c>
      <c r="E2433" s="60" t="s">
        <v>738</v>
      </c>
      <c r="F2433" s="59" t="s">
        <v>451</v>
      </c>
      <c r="G2433" s="61">
        <v>49450</v>
      </c>
      <c r="H2433" s="123">
        <f t="shared" si="37"/>
        <v>10.069334853745202</v>
      </c>
    </row>
    <row r="2434" spans="1:8">
      <c r="A2434" s="58">
        <v>395940950613</v>
      </c>
      <c r="B2434" s="59" t="s">
        <v>6831</v>
      </c>
      <c r="C2434" s="60" t="s">
        <v>6832</v>
      </c>
      <c r="D2434" s="60" t="s">
        <v>6833</v>
      </c>
      <c r="E2434" s="60" t="s">
        <v>753</v>
      </c>
      <c r="F2434" s="59" t="s">
        <v>451</v>
      </c>
      <c r="G2434" s="61">
        <v>49450</v>
      </c>
      <c r="H2434" s="123">
        <f t="shared" ref="H2434:H2497" si="38">G2434/4910.95</f>
        <v>10.069334853745202</v>
      </c>
    </row>
    <row r="2435" spans="1:8">
      <c r="A2435" s="58">
        <v>395960211604</v>
      </c>
      <c r="B2435" s="59" t="s">
        <v>6834</v>
      </c>
      <c r="C2435" s="60" t="s">
        <v>6835</v>
      </c>
      <c r="D2435" s="60" t="s">
        <v>6836</v>
      </c>
      <c r="E2435" s="60" t="s">
        <v>753</v>
      </c>
      <c r="F2435" s="59" t="s">
        <v>451</v>
      </c>
      <c r="G2435" s="61">
        <v>49450</v>
      </c>
      <c r="H2435" s="123">
        <f t="shared" si="38"/>
        <v>10.069334853745202</v>
      </c>
    </row>
    <row r="2436" spans="1:8">
      <c r="A2436" s="58">
        <v>395960711674</v>
      </c>
      <c r="B2436" s="59" t="s">
        <v>6837</v>
      </c>
      <c r="C2436" s="60" t="s">
        <v>6838</v>
      </c>
      <c r="D2436" s="60" t="s">
        <v>6839</v>
      </c>
      <c r="E2436" s="60" t="s">
        <v>753</v>
      </c>
      <c r="F2436" s="59" t="s">
        <v>451</v>
      </c>
      <c r="G2436" s="61">
        <v>49450</v>
      </c>
      <c r="H2436" s="123">
        <f t="shared" si="38"/>
        <v>10.069334853745202</v>
      </c>
    </row>
    <row r="2437" spans="1:8">
      <c r="A2437" s="58">
        <v>395960712069</v>
      </c>
      <c r="B2437" s="59" t="s">
        <v>6840</v>
      </c>
      <c r="C2437" s="60" t="s">
        <v>6841</v>
      </c>
      <c r="D2437" s="60" t="s">
        <v>6836</v>
      </c>
      <c r="E2437" s="60" t="s">
        <v>753</v>
      </c>
      <c r="F2437" s="59" t="s">
        <v>451</v>
      </c>
      <c r="G2437" s="61">
        <v>49450</v>
      </c>
      <c r="H2437" s="123">
        <f t="shared" si="38"/>
        <v>10.069334853745202</v>
      </c>
    </row>
    <row r="2438" spans="1:8">
      <c r="A2438" s="58">
        <v>395970112337</v>
      </c>
      <c r="B2438" s="59" t="s">
        <v>6842</v>
      </c>
      <c r="C2438" s="60" t="s">
        <v>3196</v>
      </c>
      <c r="D2438" s="60" t="s">
        <v>4288</v>
      </c>
      <c r="E2438" s="60" t="s">
        <v>753</v>
      </c>
      <c r="F2438" s="59" t="s">
        <v>451</v>
      </c>
      <c r="G2438" s="61">
        <v>49450</v>
      </c>
      <c r="H2438" s="123">
        <f t="shared" si="38"/>
        <v>10.069334853745202</v>
      </c>
    </row>
    <row r="2439" spans="1:8">
      <c r="A2439" s="58">
        <v>395970351684</v>
      </c>
      <c r="B2439" s="59" t="s">
        <v>6843</v>
      </c>
      <c r="C2439" s="60" t="s">
        <v>6844</v>
      </c>
      <c r="D2439" s="60" t="s">
        <v>6845</v>
      </c>
      <c r="E2439" s="60" t="s">
        <v>753</v>
      </c>
      <c r="F2439" s="59" t="s">
        <v>451</v>
      </c>
      <c r="G2439" s="61">
        <v>49450</v>
      </c>
      <c r="H2439" s="123">
        <f t="shared" si="38"/>
        <v>10.069334853745202</v>
      </c>
    </row>
    <row r="2440" spans="1:8">
      <c r="A2440" s="58">
        <v>395970352346</v>
      </c>
      <c r="B2440" s="59" t="s">
        <v>6846</v>
      </c>
      <c r="C2440" s="60" t="s">
        <v>2157</v>
      </c>
      <c r="D2440" s="60" t="s">
        <v>6847</v>
      </c>
      <c r="E2440" s="60" t="s">
        <v>753</v>
      </c>
      <c r="F2440" s="59" t="s">
        <v>487</v>
      </c>
      <c r="G2440" s="61">
        <v>49450</v>
      </c>
      <c r="H2440" s="123">
        <f t="shared" si="38"/>
        <v>10.069334853745202</v>
      </c>
    </row>
    <row r="2441" spans="1:8">
      <c r="A2441" s="58">
        <v>395970510481</v>
      </c>
      <c r="B2441" s="59" t="s">
        <v>6848</v>
      </c>
      <c r="C2441" s="60" t="s">
        <v>6849</v>
      </c>
      <c r="D2441" s="60" t="s">
        <v>1583</v>
      </c>
      <c r="E2441" s="60" t="s">
        <v>753</v>
      </c>
      <c r="F2441" s="59" t="s">
        <v>451</v>
      </c>
      <c r="G2441" s="61">
        <v>49450</v>
      </c>
      <c r="H2441" s="123">
        <f t="shared" si="38"/>
        <v>10.069334853745202</v>
      </c>
    </row>
    <row r="2442" spans="1:8">
      <c r="A2442" s="58">
        <v>395970510855</v>
      </c>
      <c r="B2442" s="59" t="s">
        <v>6850</v>
      </c>
      <c r="C2442" s="60" t="s">
        <v>6851</v>
      </c>
      <c r="D2442" s="60" t="s">
        <v>6836</v>
      </c>
      <c r="E2442" s="60" t="s">
        <v>753</v>
      </c>
      <c r="F2442" s="59" t="s">
        <v>451</v>
      </c>
      <c r="G2442" s="61">
        <v>49450</v>
      </c>
      <c r="H2442" s="123">
        <f t="shared" si="38"/>
        <v>10.069334853745202</v>
      </c>
    </row>
    <row r="2443" spans="1:8">
      <c r="A2443" s="58">
        <v>395971250431</v>
      </c>
      <c r="B2443" s="59" t="s">
        <v>6852</v>
      </c>
      <c r="C2443" s="60" t="s">
        <v>6853</v>
      </c>
      <c r="D2443" s="60" t="s">
        <v>2577</v>
      </c>
      <c r="E2443" s="60" t="s">
        <v>738</v>
      </c>
      <c r="F2443" s="59" t="s">
        <v>451</v>
      </c>
      <c r="G2443" s="61">
        <v>49450</v>
      </c>
      <c r="H2443" s="123">
        <f t="shared" si="38"/>
        <v>10.069334853745202</v>
      </c>
    </row>
    <row r="2444" spans="1:8">
      <c r="A2444" s="58">
        <v>395980410051</v>
      </c>
      <c r="B2444" s="59" t="s">
        <v>6854</v>
      </c>
      <c r="C2444" s="60" t="s">
        <v>6855</v>
      </c>
      <c r="D2444" s="60" t="s">
        <v>6856</v>
      </c>
      <c r="E2444" s="60" t="s">
        <v>753</v>
      </c>
      <c r="F2444" s="59" t="s">
        <v>451</v>
      </c>
      <c r="G2444" s="61">
        <v>49450</v>
      </c>
      <c r="H2444" s="123">
        <f t="shared" si="38"/>
        <v>10.069334853745202</v>
      </c>
    </row>
    <row r="2445" spans="1:8">
      <c r="A2445" s="58">
        <v>395980521219</v>
      </c>
      <c r="B2445" s="59" t="s">
        <v>6857</v>
      </c>
      <c r="C2445" s="60" t="s">
        <v>6858</v>
      </c>
      <c r="D2445" s="60" t="s">
        <v>6859</v>
      </c>
      <c r="E2445" s="60" t="s">
        <v>753</v>
      </c>
      <c r="F2445" s="59" t="s">
        <v>487</v>
      </c>
      <c r="G2445" s="61">
        <v>49450</v>
      </c>
      <c r="H2445" s="123">
        <f t="shared" si="38"/>
        <v>10.069334853745202</v>
      </c>
    </row>
    <row r="2446" spans="1:8">
      <c r="A2446" s="58">
        <v>395980521405</v>
      </c>
      <c r="B2446" s="59" t="s">
        <v>6860</v>
      </c>
      <c r="C2446" s="60" t="s">
        <v>6861</v>
      </c>
      <c r="D2446" s="60" t="s">
        <v>6862</v>
      </c>
      <c r="E2446" s="60" t="s">
        <v>753</v>
      </c>
      <c r="F2446" s="59" t="s">
        <v>451</v>
      </c>
      <c r="G2446" s="61">
        <v>49450</v>
      </c>
      <c r="H2446" s="123">
        <f t="shared" si="38"/>
        <v>10.069334853745202</v>
      </c>
    </row>
    <row r="2447" spans="1:8">
      <c r="A2447" s="58">
        <v>395980821522</v>
      </c>
      <c r="B2447" s="59" t="s">
        <v>6863</v>
      </c>
      <c r="C2447" s="60" t="s">
        <v>6864</v>
      </c>
      <c r="D2447" s="60" t="s">
        <v>6865</v>
      </c>
      <c r="E2447" s="60" t="s">
        <v>753</v>
      </c>
      <c r="F2447" s="59" t="s">
        <v>451</v>
      </c>
      <c r="G2447" s="61">
        <v>49450</v>
      </c>
      <c r="H2447" s="123">
        <f t="shared" si="38"/>
        <v>10.069334853745202</v>
      </c>
    </row>
    <row r="2448" spans="1:8">
      <c r="A2448" s="58">
        <v>395981120854</v>
      </c>
      <c r="B2448" s="59" t="s">
        <v>160</v>
      </c>
      <c r="C2448" s="60" t="s">
        <v>6866</v>
      </c>
      <c r="D2448" s="60" t="s">
        <v>6867</v>
      </c>
      <c r="E2448" s="60" t="s">
        <v>753</v>
      </c>
      <c r="F2448" s="59" t="s">
        <v>451</v>
      </c>
      <c r="G2448" s="61">
        <v>49450</v>
      </c>
      <c r="H2448" s="123">
        <f t="shared" si="38"/>
        <v>10.069334853745202</v>
      </c>
    </row>
    <row r="2449" spans="1:8">
      <c r="A2449" s="58">
        <v>395990321196</v>
      </c>
      <c r="B2449" s="59" t="s">
        <v>6868</v>
      </c>
      <c r="C2449" s="60" t="s">
        <v>6869</v>
      </c>
      <c r="D2449" s="60" t="s">
        <v>6870</v>
      </c>
      <c r="E2449" s="60" t="s">
        <v>753</v>
      </c>
      <c r="F2449" s="59" t="s">
        <v>451</v>
      </c>
      <c r="G2449" s="61">
        <v>49450</v>
      </c>
      <c r="H2449" s="123">
        <f t="shared" si="38"/>
        <v>10.069334853745202</v>
      </c>
    </row>
    <row r="2450" spans="1:8">
      <c r="A2450" s="58">
        <v>395990420020</v>
      </c>
      <c r="B2450" s="59" t="s">
        <v>6871</v>
      </c>
      <c r="C2450" s="60" t="s">
        <v>6872</v>
      </c>
      <c r="D2450" s="60" t="s">
        <v>6873</v>
      </c>
      <c r="E2450" s="60" t="s">
        <v>738</v>
      </c>
      <c r="F2450" s="59" t="s">
        <v>487</v>
      </c>
      <c r="G2450" s="61">
        <v>49450</v>
      </c>
      <c r="H2450" s="123">
        <f t="shared" si="38"/>
        <v>10.069334853745202</v>
      </c>
    </row>
    <row r="2451" spans="1:8">
      <c r="A2451" s="58">
        <v>395990620819</v>
      </c>
      <c r="B2451" s="59" t="s">
        <v>6874</v>
      </c>
      <c r="C2451" s="60" t="s">
        <v>6875</v>
      </c>
      <c r="D2451" s="60" t="s">
        <v>6876</v>
      </c>
      <c r="E2451" s="60" t="s">
        <v>753</v>
      </c>
      <c r="F2451" s="59" t="s">
        <v>451</v>
      </c>
      <c r="G2451" s="61">
        <v>49450</v>
      </c>
      <c r="H2451" s="123">
        <f t="shared" si="38"/>
        <v>10.069334853745202</v>
      </c>
    </row>
    <row r="2452" spans="1:8">
      <c r="A2452" s="58">
        <v>395990751212</v>
      </c>
      <c r="B2452" s="59" t="s">
        <v>6877</v>
      </c>
      <c r="C2452" s="60" t="s">
        <v>5203</v>
      </c>
      <c r="D2452" s="60" t="s">
        <v>6878</v>
      </c>
      <c r="E2452" s="60" t="s">
        <v>753</v>
      </c>
      <c r="F2452" s="59" t="s">
        <v>451</v>
      </c>
      <c r="G2452" s="61">
        <v>49450</v>
      </c>
      <c r="H2452" s="123">
        <f t="shared" si="38"/>
        <v>10.069334853745202</v>
      </c>
    </row>
    <row r="2453" spans="1:8">
      <c r="A2453" s="58">
        <v>395990952820</v>
      </c>
      <c r="B2453" s="59" t="s">
        <v>6879</v>
      </c>
      <c r="C2453" s="60" t="s">
        <v>2904</v>
      </c>
      <c r="D2453" s="60" t="s">
        <v>6880</v>
      </c>
      <c r="E2453" s="60" t="s">
        <v>753</v>
      </c>
      <c r="F2453" s="59" t="s">
        <v>451</v>
      </c>
      <c r="G2453" s="61">
        <v>49450</v>
      </c>
      <c r="H2453" s="123">
        <f t="shared" si="38"/>
        <v>10.069334853745202</v>
      </c>
    </row>
    <row r="2454" spans="1:8">
      <c r="A2454" s="58">
        <v>395991050102</v>
      </c>
      <c r="B2454" s="59" t="s">
        <v>6881</v>
      </c>
      <c r="C2454" s="60" t="s">
        <v>6882</v>
      </c>
      <c r="D2454" s="60" t="s">
        <v>6883</v>
      </c>
      <c r="E2454" s="60" t="s">
        <v>753</v>
      </c>
      <c r="F2454" s="59" t="s">
        <v>451</v>
      </c>
      <c r="G2454" s="61">
        <v>49450</v>
      </c>
      <c r="H2454" s="123">
        <f t="shared" si="38"/>
        <v>10.069334853745202</v>
      </c>
    </row>
    <row r="2455" spans="1:8">
      <c r="A2455" s="58">
        <v>396011201157</v>
      </c>
      <c r="B2455" s="59" t="s">
        <v>373</v>
      </c>
      <c r="C2455" s="60" t="s">
        <v>6884</v>
      </c>
      <c r="D2455" s="60" t="s">
        <v>6885</v>
      </c>
      <c r="E2455" s="60" t="s">
        <v>450</v>
      </c>
      <c r="F2455" s="59" t="s">
        <v>451</v>
      </c>
      <c r="G2455" s="61">
        <v>49450</v>
      </c>
      <c r="H2455" s="123">
        <f t="shared" si="38"/>
        <v>10.069334853745202</v>
      </c>
    </row>
    <row r="2456" spans="1:8">
      <c r="A2456" s="58">
        <v>396030600658</v>
      </c>
      <c r="B2456" s="59" t="s">
        <v>375</v>
      </c>
      <c r="C2456" s="60" t="s">
        <v>6886</v>
      </c>
      <c r="D2456" s="60" t="s">
        <v>6887</v>
      </c>
      <c r="E2456" s="60" t="s">
        <v>450</v>
      </c>
      <c r="F2456" s="59" t="s">
        <v>451</v>
      </c>
      <c r="G2456" s="61">
        <v>49450</v>
      </c>
      <c r="H2456" s="123">
        <f t="shared" si="38"/>
        <v>10.069334853745202</v>
      </c>
    </row>
    <row r="2457" spans="1:8">
      <c r="A2457" s="58">
        <v>396040701614</v>
      </c>
      <c r="B2457" s="59" t="s">
        <v>301</v>
      </c>
      <c r="C2457" s="60" t="s">
        <v>6888</v>
      </c>
      <c r="D2457" s="60" t="s">
        <v>6889</v>
      </c>
      <c r="E2457" s="60" t="s">
        <v>450</v>
      </c>
      <c r="F2457" s="59" t="s">
        <v>487</v>
      </c>
      <c r="G2457" s="61">
        <v>49450</v>
      </c>
      <c r="H2457" s="123">
        <f t="shared" si="38"/>
        <v>10.069334853745202</v>
      </c>
    </row>
    <row r="2458" spans="1:8">
      <c r="A2458" s="58">
        <v>396060401722</v>
      </c>
      <c r="B2458" s="59" t="s">
        <v>527</v>
      </c>
      <c r="C2458" s="60" t="s">
        <v>528</v>
      </c>
      <c r="D2458" s="60" t="s">
        <v>529</v>
      </c>
      <c r="E2458" s="60" t="s">
        <v>450</v>
      </c>
      <c r="F2458" s="59" t="s">
        <v>451</v>
      </c>
      <c r="G2458" s="61">
        <v>49450</v>
      </c>
      <c r="H2458" s="123">
        <f t="shared" si="38"/>
        <v>10.069334853745202</v>
      </c>
    </row>
    <row r="2459" spans="1:8">
      <c r="A2459" s="58">
        <v>396060700690</v>
      </c>
      <c r="B2459" s="59" t="s">
        <v>248</v>
      </c>
      <c r="C2459" s="60" t="s">
        <v>6890</v>
      </c>
      <c r="D2459" s="60" t="s">
        <v>6891</v>
      </c>
      <c r="E2459" s="60" t="s">
        <v>450</v>
      </c>
      <c r="F2459" s="59" t="s">
        <v>451</v>
      </c>
      <c r="G2459" s="61">
        <v>49450</v>
      </c>
      <c r="H2459" s="123">
        <f t="shared" si="38"/>
        <v>10.069334853745202</v>
      </c>
    </row>
    <row r="2460" spans="1:8">
      <c r="A2460" s="58">
        <v>396060702820</v>
      </c>
      <c r="B2460" s="59" t="s">
        <v>274</v>
      </c>
      <c r="C2460" s="60" t="s">
        <v>3985</v>
      </c>
      <c r="D2460" s="60" t="s">
        <v>3986</v>
      </c>
      <c r="E2460" s="60" t="s">
        <v>450</v>
      </c>
      <c r="F2460" s="59" t="s">
        <v>451</v>
      </c>
      <c r="G2460" s="61">
        <v>49450</v>
      </c>
      <c r="H2460" s="123">
        <f t="shared" si="38"/>
        <v>10.069334853745202</v>
      </c>
    </row>
    <row r="2461" spans="1:8">
      <c r="A2461" s="58">
        <v>396060800562</v>
      </c>
      <c r="B2461" s="59" t="s">
        <v>243</v>
      </c>
      <c r="C2461" s="60" t="s">
        <v>6892</v>
      </c>
      <c r="D2461" s="60" t="s">
        <v>6893</v>
      </c>
      <c r="E2461" s="60" t="s">
        <v>450</v>
      </c>
      <c r="F2461" s="59" t="s">
        <v>451</v>
      </c>
      <c r="G2461" s="61">
        <v>49450</v>
      </c>
      <c r="H2461" s="123">
        <f t="shared" si="38"/>
        <v>10.069334853745202</v>
      </c>
    </row>
    <row r="2462" spans="1:8">
      <c r="A2462" s="58">
        <v>396071001335</v>
      </c>
      <c r="B2462" s="59" t="s">
        <v>247</v>
      </c>
      <c r="C2462" s="60" t="s">
        <v>6894</v>
      </c>
      <c r="D2462" s="60" t="s">
        <v>6895</v>
      </c>
      <c r="E2462" s="60" t="s">
        <v>450</v>
      </c>
      <c r="F2462" s="59" t="s">
        <v>487</v>
      </c>
      <c r="G2462" s="61">
        <v>49450</v>
      </c>
      <c r="H2462" s="123">
        <f t="shared" si="38"/>
        <v>10.069334853745202</v>
      </c>
    </row>
    <row r="2463" spans="1:8">
      <c r="A2463" s="58">
        <v>396071100651</v>
      </c>
      <c r="B2463" s="59" t="s">
        <v>276</v>
      </c>
      <c r="C2463" s="60" t="s">
        <v>3985</v>
      </c>
      <c r="D2463" s="60" t="s">
        <v>6896</v>
      </c>
      <c r="E2463" s="60" t="s">
        <v>450</v>
      </c>
      <c r="F2463" s="59" t="s">
        <v>451</v>
      </c>
      <c r="G2463" s="61">
        <v>49450</v>
      </c>
      <c r="H2463" s="123">
        <f t="shared" si="38"/>
        <v>10.069334853745202</v>
      </c>
    </row>
    <row r="2464" spans="1:8">
      <c r="A2464" s="58">
        <v>396080401419</v>
      </c>
      <c r="B2464" s="59" t="s">
        <v>336</v>
      </c>
      <c r="C2464" s="60" t="s">
        <v>4551</v>
      </c>
      <c r="D2464" s="60" t="s">
        <v>6897</v>
      </c>
      <c r="E2464" s="60" t="s">
        <v>450</v>
      </c>
      <c r="F2464" s="59" t="s">
        <v>451</v>
      </c>
      <c r="G2464" s="61">
        <v>49450</v>
      </c>
      <c r="H2464" s="123">
        <f t="shared" si="38"/>
        <v>10.069334853745202</v>
      </c>
    </row>
    <row r="2465" spans="1:8">
      <c r="A2465" s="58">
        <v>396100101093</v>
      </c>
      <c r="B2465" s="59" t="s">
        <v>81</v>
      </c>
      <c r="C2465" s="60" t="s">
        <v>588</v>
      </c>
      <c r="D2465" s="60" t="s">
        <v>6898</v>
      </c>
      <c r="E2465" s="60" t="s">
        <v>450</v>
      </c>
      <c r="F2465" s="59" t="s">
        <v>487</v>
      </c>
      <c r="G2465" s="61">
        <v>49450</v>
      </c>
      <c r="H2465" s="123">
        <f t="shared" si="38"/>
        <v>10.069334853745202</v>
      </c>
    </row>
    <row r="2466" spans="1:8">
      <c r="A2466" s="58">
        <v>396100700841</v>
      </c>
      <c r="B2466" s="59" t="s">
        <v>380</v>
      </c>
      <c r="C2466" s="60" t="s">
        <v>6899</v>
      </c>
      <c r="D2466" s="60" t="s">
        <v>6900</v>
      </c>
      <c r="E2466" s="60" t="s">
        <v>450</v>
      </c>
      <c r="F2466" s="59" t="s">
        <v>451</v>
      </c>
      <c r="G2466" s="61">
        <v>49450</v>
      </c>
      <c r="H2466" s="123">
        <f t="shared" si="38"/>
        <v>10.069334853745202</v>
      </c>
    </row>
    <row r="2467" spans="1:8">
      <c r="A2467" s="58">
        <v>396100800528</v>
      </c>
      <c r="B2467" s="59" t="s">
        <v>345</v>
      </c>
      <c r="C2467" s="60" t="s">
        <v>6901</v>
      </c>
      <c r="D2467" s="60" t="s">
        <v>6902</v>
      </c>
      <c r="E2467" s="60" t="s">
        <v>450</v>
      </c>
      <c r="F2467" s="59" t="s">
        <v>451</v>
      </c>
      <c r="G2467" s="61">
        <v>49450</v>
      </c>
      <c r="H2467" s="123">
        <f t="shared" si="38"/>
        <v>10.069334853745202</v>
      </c>
    </row>
    <row r="2468" spans="1:8">
      <c r="A2468" s="58">
        <v>396101000550</v>
      </c>
      <c r="B2468" s="59" t="s">
        <v>317</v>
      </c>
      <c r="C2468" s="60" t="s">
        <v>6903</v>
      </c>
      <c r="D2468" s="60" t="s">
        <v>6904</v>
      </c>
      <c r="E2468" s="60" t="s">
        <v>450</v>
      </c>
      <c r="F2468" s="59" t="s">
        <v>487</v>
      </c>
      <c r="G2468" s="61">
        <v>49450</v>
      </c>
      <c r="H2468" s="123">
        <f t="shared" si="38"/>
        <v>10.069334853745202</v>
      </c>
    </row>
    <row r="2469" spans="1:8">
      <c r="A2469" s="58">
        <v>396120200284</v>
      </c>
      <c r="B2469" s="59" t="s">
        <v>338</v>
      </c>
      <c r="C2469" s="60" t="s">
        <v>6905</v>
      </c>
      <c r="D2469" s="60" t="s">
        <v>6906</v>
      </c>
      <c r="E2469" s="60" t="s">
        <v>450</v>
      </c>
      <c r="F2469" s="59" t="s">
        <v>487</v>
      </c>
      <c r="G2469" s="61">
        <v>49450</v>
      </c>
      <c r="H2469" s="123">
        <f t="shared" si="38"/>
        <v>10.069334853745202</v>
      </c>
    </row>
    <row r="2470" spans="1:8">
      <c r="A2470" s="58">
        <v>396120302036</v>
      </c>
      <c r="B2470" s="59" t="s">
        <v>167</v>
      </c>
      <c r="C2470" s="60" t="s">
        <v>6907</v>
      </c>
      <c r="D2470" s="60" t="s">
        <v>6908</v>
      </c>
      <c r="E2470" s="60" t="s">
        <v>450</v>
      </c>
      <c r="F2470" s="59" t="s">
        <v>451</v>
      </c>
      <c r="G2470" s="61">
        <v>49450</v>
      </c>
      <c r="H2470" s="123">
        <f t="shared" si="38"/>
        <v>10.069334853745202</v>
      </c>
    </row>
    <row r="2471" spans="1:8">
      <c r="A2471" s="58">
        <v>396120601025</v>
      </c>
      <c r="B2471" s="59" t="s">
        <v>584</v>
      </c>
      <c r="C2471" s="60" t="s">
        <v>585</v>
      </c>
      <c r="D2471" s="60" t="s">
        <v>586</v>
      </c>
      <c r="E2471" s="60" t="s">
        <v>450</v>
      </c>
      <c r="F2471" s="59" t="s">
        <v>451</v>
      </c>
      <c r="G2471" s="61">
        <v>49450</v>
      </c>
      <c r="H2471" s="123">
        <f t="shared" si="38"/>
        <v>10.069334853745202</v>
      </c>
    </row>
    <row r="2472" spans="1:8">
      <c r="A2472" s="58">
        <v>396120902220</v>
      </c>
      <c r="B2472" s="59" t="s">
        <v>581</v>
      </c>
      <c r="C2472" s="60" t="s">
        <v>582</v>
      </c>
      <c r="D2472" s="60" t="s">
        <v>583</v>
      </c>
      <c r="E2472" s="60" t="s">
        <v>450</v>
      </c>
      <c r="F2472" s="59" t="s">
        <v>451</v>
      </c>
      <c r="G2472" s="61">
        <v>49450</v>
      </c>
      <c r="H2472" s="123">
        <f t="shared" si="38"/>
        <v>10.069334853745202</v>
      </c>
    </row>
    <row r="2473" spans="1:8">
      <c r="A2473" s="58">
        <v>396140500021</v>
      </c>
      <c r="B2473" s="59" t="s">
        <v>627</v>
      </c>
      <c r="C2473" s="60" t="s">
        <v>628</v>
      </c>
      <c r="D2473" s="60" t="s">
        <v>629</v>
      </c>
      <c r="E2473" s="60" t="s">
        <v>450</v>
      </c>
      <c r="F2473" s="59" t="s">
        <v>451</v>
      </c>
      <c r="G2473" s="61">
        <v>49450</v>
      </c>
      <c r="H2473" s="123">
        <f t="shared" si="38"/>
        <v>10.069334853745202</v>
      </c>
    </row>
    <row r="2474" spans="1:8">
      <c r="A2474" s="58">
        <v>396140700895</v>
      </c>
      <c r="B2474" s="59" t="s">
        <v>398</v>
      </c>
      <c r="C2474" s="60" t="s">
        <v>6909</v>
      </c>
      <c r="D2474" s="60" t="s">
        <v>6910</v>
      </c>
      <c r="E2474" s="60" t="s">
        <v>450</v>
      </c>
      <c r="F2474" s="59" t="s">
        <v>451</v>
      </c>
      <c r="G2474" s="61">
        <v>49450</v>
      </c>
      <c r="H2474" s="123">
        <f t="shared" si="38"/>
        <v>10.069334853745202</v>
      </c>
    </row>
    <row r="2475" spans="1:8">
      <c r="A2475" s="58">
        <v>396150200572</v>
      </c>
      <c r="B2475" s="59" t="s">
        <v>168</v>
      </c>
      <c r="C2475" s="60" t="s">
        <v>6911</v>
      </c>
      <c r="D2475" s="60" t="s">
        <v>6912</v>
      </c>
      <c r="E2475" s="60" t="s">
        <v>450</v>
      </c>
      <c r="F2475" s="59" t="s">
        <v>451</v>
      </c>
      <c r="G2475" s="61">
        <v>49450</v>
      </c>
      <c r="H2475" s="123">
        <f t="shared" si="38"/>
        <v>10.069334853745202</v>
      </c>
    </row>
    <row r="2476" spans="1:8">
      <c r="A2476" s="58">
        <v>396160700727</v>
      </c>
      <c r="B2476" s="59" t="s">
        <v>560</v>
      </c>
      <c r="C2476" s="60" t="s">
        <v>561</v>
      </c>
      <c r="D2476" s="60" t="s">
        <v>562</v>
      </c>
      <c r="E2476" s="60" t="s">
        <v>450</v>
      </c>
      <c r="F2476" s="59" t="s">
        <v>451</v>
      </c>
      <c r="G2476" s="61">
        <v>49450</v>
      </c>
      <c r="H2476" s="123">
        <f t="shared" si="38"/>
        <v>10.069334853745202</v>
      </c>
    </row>
    <row r="2477" spans="1:8">
      <c r="A2477" s="58">
        <v>396170401272</v>
      </c>
      <c r="B2477" s="59" t="s">
        <v>420</v>
      </c>
      <c r="C2477" s="60" t="s">
        <v>6913</v>
      </c>
      <c r="D2477" s="60" t="s">
        <v>6914</v>
      </c>
      <c r="E2477" s="60" t="s">
        <v>450</v>
      </c>
      <c r="F2477" s="59" t="s">
        <v>451</v>
      </c>
      <c r="G2477" s="61">
        <v>49450</v>
      </c>
      <c r="H2477" s="123">
        <f t="shared" si="38"/>
        <v>10.069334853745202</v>
      </c>
    </row>
    <row r="2478" spans="1:8">
      <c r="A2478" s="58">
        <v>396170500564</v>
      </c>
      <c r="B2478" s="59" t="s">
        <v>417</v>
      </c>
      <c r="C2478" s="60" t="s">
        <v>6915</v>
      </c>
      <c r="D2478" s="60" t="s">
        <v>6916</v>
      </c>
      <c r="E2478" s="60" t="s">
        <v>450</v>
      </c>
      <c r="F2478" s="59" t="s">
        <v>487</v>
      </c>
      <c r="G2478" s="61">
        <v>49450</v>
      </c>
      <c r="H2478" s="123">
        <f t="shared" si="38"/>
        <v>10.069334853745202</v>
      </c>
    </row>
    <row r="2479" spans="1:8">
      <c r="A2479" s="58">
        <v>396181201330</v>
      </c>
      <c r="B2479" s="59" t="s">
        <v>530</v>
      </c>
      <c r="C2479" s="60" t="s">
        <v>531</v>
      </c>
      <c r="D2479" s="60" t="s">
        <v>532</v>
      </c>
      <c r="E2479" s="60" t="s">
        <v>450</v>
      </c>
      <c r="F2479" s="59" t="s">
        <v>451</v>
      </c>
      <c r="G2479" s="61">
        <v>49450</v>
      </c>
      <c r="H2479" s="123">
        <f t="shared" si="38"/>
        <v>10.069334853745202</v>
      </c>
    </row>
    <row r="2480" spans="1:8">
      <c r="A2480" s="58">
        <v>396740914473</v>
      </c>
      <c r="B2480" s="59" t="s">
        <v>235</v>
      </c>
      <c r="C2480" s="60" t="s">
        <v>6917</v>
      </c>
      <c r="D2480" s="60" t="s">
        <v>6918</v>
      </c>
      <c r="E2480" s="60" t="s">
        <v>450</v>
      </c>
      <c r="F2480" s="59" t="s">
        <v>487</v>
      </c>
      <c r="G2480" s="61">
        <v>49450</v>
      </c>
      <c r="H2480" s="123">
        <f t="shared" si="38"/>
        <v>10.069334853745202</v>
      </c>
    </row>
    <row r="2481" spans="1:8">
      <c r="A2481" s="58">
        <v>396740914546</v>
      </c>
      <c r="B2481" s="59" t="s">
        <v>707</v>
      </c>
      <c r="C2481" s="60" t="s">
        <v>708</v>
      </c>
      <c r="D2481" s="60" t="s">
        <v>709</v>
      </c>
      <c r="E2481" s="60" t="s">
        <v>450</v>
      </c>
      <c r="F2481" s="59" t="s">
        <v>451</v>
      </c>
      <c r="G2481" s="61">
        <v>49450</v>
      </c>
      <c r="H2481" s="123">
        <f t="shared" si="38"/>
        <v>10.069334853745202</v>
      </c>
    </row>
    <row r="2482" spans="1:8">
      <c r="A2482" s="58">
        <v>396740914554</v>
      </c>
      <c r="B2482" s="59" t="s">
        <v>500</v>
      </c>
      <c r="C2482" s="60" t="s">
        <v>501</v>
      </c>
      <c r="D2482" s="60" t="s">
        <v>502</v>
      </c>
      <c r="E2482" s="60" t="s">
        <v>450</v>
      </c>
      <c r="F2482" s="59" t="s">
        <v>451</v>
      </c>
      <c r="G2482" s="61">
        <v>49450</v>
      </c>
      <c r="H2482" s="123">
        <f t="shared" si="38"/>
        <v>10.069334853745202</v>
      </c>
    </row>
    <row r="2483" spans="1:8">
      <c r="A2483" s="58">
        <v>396740914775</v>
      </c>
      <c r="B2483" s="59" t="s">
        <v>261</v>
      </c>
      <c r="C2483" s="60" t="s">
        <v>4007</v>
      </c>
      <c r="D2483" s="60" t="s">
        <v>4008</v>
      </c>
      <c r="E2483" s="60" t="s">
        <v>450</v>
      </c>
      <c r="F2483" s="59" t="s">
        <v>451</v>
      </c>
      <c r="G2483" s="61">
        <v>49450</v>
      </c>
      <c r="H2483" s="123">
        <f t="shared" si="38"/>
        <v>10.069334853745202</v>
      </c>
    </row>
    <row r="2484" spans="1:8">
      <c r="A2484" s="58">
        <v>396761202848</v>
      </c>
      <c r="B2484" s="59" t="s">
        <v>330</v>
      </c>
      <c r="C2484" s="60" t="s">
        <v>6919</v>
      </c>
      <c r="D2484" s="60" t="s">
        <v>6920</v>
      </c>
      <c r="E2484" s="60" t="s">
        <v>450</v>
      </c>
      <c r="F2484" s="59" t="s">
        <v>451</v>
      </c>
      <c r="G2484" s="61">
        <v>49450</v>
      </c>
      <c r="H2484" s="123">
        <f t="shared" si="38"/>
        <v>10.069334853745202</v>
      </c>
    </row>
    <row r="2485" spans="1:8">
      <c r="A2485" s="58">
        <v>396761203305</v>
      </c>
      <c r="B2485" s="59" t="s">
        <v>151</v>
      </c>
      <c r="C2485" s="60" t="s">
        <v>6921</v>
      </c>
      <c r="D2485" s="60" t="s">
        <v>6922</v>
      </c>
      <c r="E2485" s="60" t="s">
        <v>450</v>
      </c>
      <c r="F2485" s="59" t="s">
        <v>487</v>
      </c>
      <c r="G2485" s="61">
        <v>49450</v>
      </c>
      <c r="H2485" s="123">
        <f t="shared" si="38"/>
        <v>10.069334853745202</v>
      </c>
    </row>
    <row r="2486" spans="1:8">
      <c r="A2486" s="58">
        <v>396761203453</v>
      </c>
      <c r="B2486" s="59" t="s">
        <v>288</v>
      </c>
      <c r="C2486" s="60" t="s">
        <v>3326</v>
      </c>
      <c r="D2486" s="60" t="s">
        <v>6923</v>
      </c>
      <c r="E2486" s="60" t="s">
        <v>450</v>
      </c>
      <c r="F2486" s="59" t="s">
        <v>487</v>
      </c>
      <c r="G2486" s="61">
        <v>49450</v>
      </c>
      <c r="H2486" s="123">
        <f t="shared" si="38"/>
        <v>10.069334853745202</v>
      </c>
    </row>
    <row r="2487" spans="1:8">
      <c r="A2487" s="58">
        <v>396761203747</v>
      </c>
      <c r="B2487" s="59" t="s">
        <v>294</v>
      </c>
      <c r="C2487" s="60" t="s">
        <v>6924</v>
      </c>
      <c r="D2487" s="60" t="s">
        <v>2942</v>
      </c>
      <c r="E2487" s="60" t="s">
        <v>450</v>
      </c>
      <c r="F2487" s="59" t="s">
        <v>487</v>
      </c>
      <c r="G2487" s="61">
        <v>49450</v>
      </c>
      <c r="H2487" s="123">
        <f t="shared" si="38"/>
        <v>10.069334853745202</v>
      </c>
    </row>
    <row r="2488" spans="1:8">
      <c r="A2488" s="58">
        <v>396920820877</v>
      </c>
      <c r="B2488" s="59" t="s">
        <v>78</v>
      </c>
      <c r="C2488" s="60" t="s">
        <v>4533</v>
      </c>
      <c r="D2488" s="60" t="s">
        <v>6925</v>
      </c>
      <c r="E2488" s="60" t="s">
        <v>450</v>
      </c>
      <c r="F2488" s="59" t="s">
        <v>451</v>
      </c>
      <c r="G2488" s="61">
        <v>49450</v>
      </c>
      <c r="H2488" s="123">
        <f t="shared" si="38"/>
        <v>10.069334853745202</v>
      </c>
    </row>
    <row r="2489" spans="1:8">
      <c r="A2489" s="58">
        <v>396920920307</v>
      </c>
      <c r="B2489" s="59" t="s">
        <v>277</v>
      </c>
      <c r="C2489" s="60" t="s">
        <v>6926</v>
      </c>
      <c r="D2489" s="60" t="s">
        <v>6927</v>
      </c>
      <c r="E2489" s="60" t="s">
        <v>450</v>
      </c>
      <c r="F2489" s="59" t="s">
        <v>451</v>
      </c>
      <c r="G2489" s="61">
        <v>49450</v>
      </c>
      <c r="H2489" s="123">
        <f t="shared" si="38"/>
        <v>10.069334853745202</v>
      </c>
    </row>
    <row r="2490" spans="1:8">
      <c r="A2490" s="58">
        <v>396930950689</v>
      </c>
      <c r="B2490" s="59" t="s">
        <v>289</v>
      </c>
      <c r="C2490" s="60" t="s">
        <v>3326</v>
      </c>
      <c r="D2490" s="60" t="s">
        <v>6928</v>
      </c>
      <c r="E2490" s="60" t="s">
        <v>450</v>
      </c>
      <c r="F2490" s="59" t="s">
        <v>487</v>
      </c>
      <c r="G2490" s="61">
        <v>49450</v>
      </c>
      <c r="H2490" s="123">
        <f t="shared" si="38"/>
        <v>10.069334853745202</v>
      </c>
    </row>
    <row r="2491" spans="1:8">
      <c r="A2491" s="58">
        <v>396931250494</v>
      </c>
      <c r="B2491" s="59" t="s">
        <v>91</v>
      </c>
      <c r="C2491" s="60" t="s">
        <v>6929</v>
      </c>
      <c r="D2491" s="60" t="s">
        <v>6930</v>
      </c>
      <c r="E2491" s="60" t="s">
        <v>450</v>
      </c>
      <c r="F2491" s="59" t="s">
        <v>451</v>
      </c>
      <c r="G2491" s="61">
        <v>49450</v>
      </c>
      <c r="H2491" s="123">
        <f t="shared" si="38"/>
        <v>10.069334853745202</v>
      </c>
    </row>
    <row r="2492" spans="1:8">
      <c r="A2492" s="58">
        <v>396950851288</v>
      </c>
      <c r="B2492" s="59" t="s">
        <v>475</v>
      </c>
      <c r="C2492" s="60" t="s">
        <v>476</v>
      </c>
      <c r="D2492" s="60" t="s">
        <v>477</v>
      </c>
      <c r="E2492" s="60" t="s">
        <v>450</v>
      </c>
      <c r="F2492" s="59" t="s">
        <v>451</v>
      </c>
      <c r="G2492" s="61">
        <v>49450</v>
      </c>
      <c r="H2492" s="123">
        <f t="shared" si="38"/>
        <v>10.069334853745202</v>
      </c>
    </row>
    <row r="2493" spans="1:8">
      <c r="A2493" s="58">
        <v>396980550843</v>
      </c>
      <c r="B2493" s="59" t="s">
        <v>300</v>
      </c>
      <c r="C2493" s="60" t="s">
        <v>513</v>
      </c>
      <c r="D2493" s="60" t="s">
        <v>6931</v>
      </c>
      <c r="E2493" s="60" t="s">
        <v>450</v>
      </c>
      <c r="F2493" s="59" t="s">
        <v>487</v>
      </c>
      <c r="G2493" s="61">
        <v>49450</v>
      </c>
      <c r="H2493" s="123">
        <f t="shared" si="38"/>
        <v>10.069334853745202</v>
      </c>
    </row>
    <row r="2494" spans="1:8">
      <c r="A2494" s="58">
        <v>396980651844</v>
      </c>
      <c r="B2494" s="59" t="s">
        <v>77</v>
      </c>
      <c r="C2494" s="60" t="s">
        <v>6932</v>
      </c>
      <c r="D2494" s="60" t="s">
        <v>6933</v>
      </c>
      <c r="E2494" s="60" t="s">
        <v>450</v>
      </c>
      <c r="F2494" s="59" t="s">
        <v>451</v>
      </c>
      <c r="G2494" s="61">
        <v>49450</v>
      </c>
      <c r="H2494" s="123">
        <f t="shared" si="38"/>
        <v>10.069334853745202</v>
      </c>
    </row>
    <row r="2495" spans="1:8">
      <c r="A2495" s="58">
        <v>397160800124</v>
      </c>
      <c r="B2495" s="59" t="s">
        <v>551</v>
      </c>
      <c r="C2495" s="60" t="s">
        <v>552</v>
      </c>
      <c r="D2495" s="60" t="s">
        <v>553</v>
      </c>
      <c r="E2495" s="60" t="s">
        <v>450</v>
      </c>
      <c r="F2495" s="59" t="s">
        <v>451</v>
      </c>
      <c r="G2495" s="61">
        <v>49450</v>
      </c>
      <c r="H2495" s="123">
        <f t="shared" si="38"/>
        <v>10.069334853745202</v>
      </c>
    </row>
    <row r="2496" spans="1:8">
      <c r="A2496" s="58">
        <v>398000905236</v>
      </c>
      <c r="B2496" s="59" t="s">
        <v>6934</v>
      </c>
      <c r="C2496" s="60" t="s">
        <v>6935</v>
      </c>
      <c r="D2496" s="60" t="s">
        <v>6936</v>
      </c>
      <c r="E2496" s="60" t="s">
        <v>6937</v>
      </c>
      <c r="F2496" s="59" t="s">
        <v>451</v>
      </c>
      <c r="G2496" s="61">
        <v>49450</v>
      </c>
      <c r="H2496" s="123">
        <f t="shared" si="38"/>
        <v>10.069334853745202</v>
      </c>
    </row>
    <row r="2497" spans="1:8">
      <c r="A2497" s="58">
        <v>398000905601</v>
      </c>
      <c r="B2497" s="59" t="s">
        <v>6938</v>
      </c>
      <c r="C2497" s="60" t="s">
        <v>6939</v>
      </c>
      <c r="D2497" s="60" t="s">
        <v>6940</v>
      </c>
      <c r="E2497" s="60" t="s">
        <v>2237</v>
      </c>
      <c r="F2497" s="59" t="s">
        <v>451</v>
      </c>
      <c r="G2497" s="61">
        <v>49450</v>
      </c>
      <c r="H2497" s="123">
        <f t="shared" si="38"/>
        <v>10.069334853745202</v>
      </c>
    </row>
    <row r="2498" spans="1:8">
      <c r="A2498" s="58">
        <v>398000906089</v>
      </c>
      <c r="B2498" s="59" t="s">
        <v>6941</v>
      </c>
      <c r="C2498" s="60" t="s">
        <v>6935</v>
      </c>
      <c r="D2498" s="60" t="s">
        <v>6936</v>
      </c>
      <c r="E2498" s="60" t="s">
        <v>6937</v>
      </c>
      <c r="F2498" s="59" t="s">
        <v>451</v>
      </c>
      <c r="G2498" s="61">
        <v>49450</v>
      </c>
      <c r="H2498" s="123">
        <f t="shared" ref="H2498:H2561" si="39">G2498/4910.95</f>
        <v>10.069334853745202</v>
      </c>
    </row>
    <row r="2499" spans="1:8">
      <c r="A2499" s="58">
        <v>398001106850</v>
      </c>
      <c r="B2499" s="59" t="s">
        <v>6942</v>
      </c>
      <c r="C2499" s="60" t="s">
        <v>6943</v>
      </c>
      <c r="D2499" s="60" t="s">
        <v>6944</v>
      </c>
      <c r="E2499" s="60" t="s">
        <v>2237</v>
      </c>
      <c r="F2499" s="59" t="s">
        <v>451</v>
      </c>
      <c r="G2499" s="61">
        <v>49450</v>
      </c>
      <c r="H2499" s="123">
        <f t="shared" si="39"/>
        <v>10.069334853745202</v>
      </c>
    </row>
    <row r="2500" spans="1:8">
      <c r="A2500" s="58">
        <v>398010201571</v>
      </c>
      <c r="B2500" s="59" t="s">
        <v>6945</v>
      </c>
      <c r="C2500" s="60" t="s">
        <v>6946</v>
      </c>
      <c r="D2500" s="60" t="s">
        <v>6947</v>
      </c>
      <c r="E2500" s="60" t="s">
        <v>3633</v>
      </c>
      <c r="F2500" s="59" t="s">
        <v>451</v>
      </c>
      <c r="G2500" s="61">
        <v>49450</v>
      </c>
      <c r="H2500" s="123">
        <f t="shared" si="39"/>
        <v>10.069334853745202</v>
      </c>
    </row>
    <row r="2501" spans="1:8">
      <c r="A2501" s="58">
        <v>398021101714</v>
      </c>
      <c r="B2501" s="59" t="s">
        <v>6948</v>
      </c>
      <c r="C2501" s="60" t="s">
        <v>6949</v>
      </c>
      <c r="D2501" s="60" t="s">
        <v>6950</v>
      </c>
      <c r="E2501" s="60" t="s">
        <v>2237</v>
      </c>
      <c r="F2501" s="59" t="s">
        <v>451</v>
      </c>
      <c r="G2501" s="61">
        <v>49450</v>
      </c>
      <c r="H2501" s="123">
        <f t="shared" si="39"/>
        <v>10.069334853745202</v>
      </c>
    </row>
    <row r="2502" spans="1:8">
      <c r="A2502" s="58">
        <v>398021202731</v>
      </c>
      <c r="B2502" s="59" t="s">
        <v>6951</v>
      </c>
      <c r="C2502" s="60" t="s">
        <v>2231</v>
      </c>
      <c r="D2502" s="60" t="s">
        <v>6952</v>
      </c>
      <c r="E2502" s="60" t="s">
        <v>2233</v>
      </c>
      <c r="F2502" s="59" t="s">
        <v>487</v>
      </c>
      <c r="G2502" s="61">
        <v>49450</v>
      </c>
      <c r="H2502" s="123">
        <f t="shared" si="39"/>
        <v>10.069334853745202</v>
      </c>
    </row>
    <row r="2503" spans="1:8">
      <c r="A2503" s="58">
        <v>398080100209</v>
      </c>
      <c r="B2503" s="59" t="s">
        <v>6953</v>
      </c>
      <c r="C2503" s="60" t="s">
        <v>6954</v>
      </c>
      <c r="D2503" s="60" t="s">
        <v>6955</v>
      </c>
      <c r="E2503" s="60" t="s">
        <v>2826</v>
      </c>
      <c r="F2503" s="59" t="s">
        <v>451</v>
      </c>
      <c r="G2503" s="61">
        <v>49450</v>
      </c>
      <c r="H2503" s="123">
        <f t="shared" si="39"/>
        <v>10.069334853745202</v>
      </c>
    </row>
    <row r="2504" spans="1:8">
      <c r="A2504" s="58">
        <v>398081000631</v>
      </c>
      <c r="B2504" s="59" t="s">
        <v>6956</v>
      </c>
      <c r="C2504" s="60" t="s">
        <v>6957</v>
      </c>
      <c r="D2504" s="60" t="s">
        <v>6958</v>
      </c>
      <c r="E2504" s="60" t="s">
        <v>1061</v>
      </c>
      <c r="F2504" s="59" t="s">
        <v>451</v>
      </c>
      <c r="G2504" s="61">
        <v>49450</v>
      </c>
      <c r="H2504" s="123">
        <f t="shared" si="39"/>
        <v>10.069334853745202</v>
      </c>
    </row>
    <row r="2505" spans="1:8">
      <c r="A2505" s="58">
        <v>398090201313</v>
      </c>
      <c r="B2505" s="59" t="s">
        <v>6959</v>
      </c>
      <c r="C2505" s="60" t="s">
        <v>2165</v>
      </c>
      <c r="D2505" s="60" t="s">
        <v>6960</v>
      </c>
      <c r="E2505" s="60" t="s">
        <v>6961</v>
      </c>
      <c r="F2505" s="59" t="s">
        <v>451</v>
      </c>
      <c r="G2505" s="61">
        <v>49450</v>
      </c>
      <c r="H2505" s="123">
        <f t="shared" si="39"/>
        <v>10.069334853745202</v>
      </c>
    </row>
    <row r="2506" spans="1:8">
      <c r="A2506" s="58">
        <v>398090601109</v>
      </c>
      <c r="B2506" s="59" t="s">
        <v>6962</v>
      </c>
      <c r="C2506" s="60" t="s">
        <v>6386</v>
      </c>
      <c r="D2506" s="60" t="s">
        <v>6963</v>
      </c>
      <c r="E2506" s="60" t="s">
        <v>1061</v>
      </c>
      <c r="F2506" s="59" t="s">
        <v>451</v>
      </c>
      <c r="G2506" s="61">
        <v>49450</v>
      </c>
      <c r="H2506" s="123">
        <f t="shared" si="39"/>
        <v>10.069334853745202</v>
      </c>
    </row>
    <row r="2507" spans="1:8">
      <c r="A2507" s="58">
        <v>398091200094</v>
      </c>
      <c r="B2507" s="59" t="s">
        <v>6964</v>
      </c>
      <c r="C2507" s="60" t="s">
        <v>6965</v>
      </c>
      <c r="D2507" s="60" t="s">
        <v>6966</v>
      </c>
      <c r="E2507" s="60" t="s">
        <v>1061</v>
      </c>
      <c r="F2507" s="59" t="s">
        <v>451</v>
      </c>
      <c r="G2507" s="61">
        <v>49450</v>
      </c>
      <c r="H2507" s="123">
        <f t="shared" si="39"/>
        <v>10.069334853745202</v>
      </c>
    </row>
    <row r="2508" spans="1:8">
      <c r="A2508" s="58">
        <v>398110100748</v>
      </c>
      <c r="B2508" s="59" t="s">
        <v>6967</v>
      </c>
      <c r="C2508" s="60" t="s">
        <v>6968</v>
      </c>
      <c r="D2508" s="60" t="s">
        <v>6969</v>
      </c>
      <c r="E2508" s="60" t="s">
        <v>1061</v>
      </c>
      <c r="F2508" s="59" t="s">
        <v>451</v>
      </c>
      <c r="G2508" s="61">
        <v>49450</v>
      </c>
      <c r="H2508" s="123">
        <f t="shared" si="39"/>
        <v>10.069334853745202</v>
      </c>
    </row>
    <row r="2509" spans="1:8">
      <c r="A2509" s="58">
        <v>398110400261</v>
      </c>
      <c r="B2509" s="59" t="s">
        <v>6970</v>
      </c>
      <c r="C2509" s="60" t="s">
        <v>6971</v>
      </c>
      <c r="D2509" s="60" t="s">
        <v>6972</v>
      </c>
      <c r="E2509" s="60" t="s">
        <v>753</v>
      </c>
      <c r="F2509" s="59" t="s">
        <v>451</v>
      </c>
      <c r="G2509" s="61">
        <v>49450</v>
      </c>
      <c r="H2509" s="123">
        <f t="shared" si="39"/>
        <v>10.069334853745202</v>
      </c>
    </row>
    <row r="2510" spans="1:8">
      <c r="A2510" s="58">
        <v>398110501114</v>
      </c>
      <c r="B2510" s="59" t="s">
        <v>6973</v>
      </c>
      <c r="C2510" s="60" t="s">
        <v>6974</v>
      </c>
      <c r="D2510" s="60" t="s">
        <v>6975</v>
      </c>
      <c r="E2510" s="60" t="s">
        <v>5261</v>
      </c>
      <c r="F2510" s="59" t="s">
        <v>451</v>
      </c>
      <c r="G2510" s="61">
        <v>49450</v>
      </c>
      <c r="H2510" s="123">
        <f t="shared" si="39"/>
        <v>10.069334853745202</v>
      </c>
    </row>
    <row r="2511" spans="1:8">
      <c r="A2511" s="58">
        <v>398110900345</v>
      </c>
      <c r="B2511" s="59" t="s">
        <v>6976</v>
      </c>
      <c r="C2511" s="60" t="s">
        <v>6977</v>
      </c>
      <c r="D2511" s="60" t="s">
        <v>6978</v>
      </c>
      <c r="E2511" s="60" t="s">
        <v>726</v>
      </c>
      <c r="F2511" s="59" t="s">
        <v>451</v>
      </c>
      <c r="G2511" s="61">
        <v>49450</v>
      </c>
      <c r="H2511" s="123">
        <f t="shared" si="39"/>
        <v>10.069334853745202</v>
      </c>
    </row>
    <row r="2512" spans="1:8">
      <c r="A2512" s="58">
        <v>398130300298</v>
      </c>
      <c r="B2512" s="59" t="s">
        <v>6979</v>
      </c>
      <c r="C2512" s="60" t="s">
        <v>4593</v>
      </c>
      <c r="D2512" s="60" t="s">
        <v>6980</v>
      </c>
      <c r="E2512" s="60" t="s">
        <v>2237</v>
      </c>
      <c r="F2512" s="59" t="s">
        <v>487</v>
      </c>
      <c r="G2512" s="61">
        <v>49450</v>
      </c>
      <c r="H2512" s="123">
        <f t="shared" si="39"/>
        <v>10.069334853745202</v>
      </c>
    </row>
    <row r="2513" spans="1:8">
      <c r="A2513" s="58">
        <v>398180400820</v>
      </c>
      <c r="B2513" s="59" t="s">
        <v>6981</v>
      </c>
      <c r="C2513" s="60" t="s">
        <v>6982</v>
      </c>
      <c r="D2513" s="60" t="s">
        <v>6983</v>
      </c>
      <c r="E2513" s="60" t="s">
        <v>753</v>
      </c>
      <c r="F2513" s="59" t="s">
        <v>487</v>
      </c>
      <c r="G2513" s="61">
        <v>49450</v>
      </c>
      <c r="H2513" s="123">
        <f t="shared" si="39"/>
        <v>10.069334853745202</v>
      </c>
    </row>
    <row r="2514" spans="1:8">
      <c r="A2514" s="58">
        <v>398730900205</v>
      </c>
      <c r="B2514" s="59" t="s">
        <v>6984</v>
      </c>
      <c r="C2514" s="60" t="s">
        <v>6985</v>
      </c>
      <c r="D2514" s="60" t="s">
        <v>5197</v>
      </c>
      <c r="E2514" s="60" t="s">
        <v>3175</v>
      </c>
      <c r="F2514" s="59" t="s">
        <v>451</v>
      </c>
      <c r="G2514" s="61">
        <v>49450</v>
      </c>
      <c r="H2514" s="123">
        <f t="shared" si="39"/>
        <v>10.069334853745202</v>
      </c>
    </row>
    <row r="2515" spans="1:8">
      <c r="A2515" s="58">
        <v>398890900333</v>
      </c>
      <c r="B2515" s="59" t="s">
        <v>6986</v>
      </c>
      <c r="C2515" s="60" t="s">
        <v>6987</v>
      </c>
      <c r="D2515" s="60" t="s">
        <v>6988</v>
      </c>
      <c r="E2515" s="60" t="s">
        <v>2233</v>
      </c>
      <c r="F2515" s="59" t="s">
        <v>451</v>
      </c>
      <c r="G2515" s="61">
        <v>49450</v>
      </c>
      <c r="H2515" s="123">
        <f t="shared" si="39"/>
        <v>10.069334853745202</v>
      </c>
    </row>
    <row r="2516" spans="1:8">
      <c r="A2516" s="58">
        <v>398911000281</v>
      </c>
      <c r="B2516" s="59" t="s">
        <v>6989</v>
      </c>
      <c r="C2516" s="60" t="s">
        <v>6990</v>
      </c>
      <c r="D2516" s="60" t="s">
        <v>1664</v>
      </c>
      <c r="E2516" s="60" t="s">
        <v>2233</v>
      </c>
      <c r="F2516" s="59" t="s">
        <v>451</v>
      </c>
      <c r="G2516" s="61">
        <v>49450</v>
      </c>
      <c r="H2516" s="123">
        <f t="shared" si="39"/>
        <v>10.069334853745202</v>
      </c>
    </row>
    <row r="2517" spans="1:8">
      <c r="A2517" s="58">
        <v>398920900317</v>
      </c>
      <c r="B2517" s="59" t="s">
        <v>6991</v>
      </c>
      <c r="C2517" s="60" t="s">
        <v>6992</v>
      </c>
      <c r="D2517" s="60" t="s">
        <v>6993</v>
      </c>
      <c r="E2517" s="60" t="s">
        <v>1855</v>
      </c>
      <c r="F2517" s="59" t="s">
        <v>451</v>
      </c>
      <c r="G2517" s="61">
        <v>49450</v>
      </c>
      <c r="H2517" s="123">
        <f t="shared" si="39"/>
        <v>10.069334853745202</v>
      </c>
    </row>
    <row r="2518" spans="1:8">
      <c r="A2518" s="58">
        <v>398940820522</v>
      </c>
      <c r="B2518" s="59" t="s">
        <v>6994</v>
      </c>
      <c r="C2518" s="60" t="s">
        <v>6995</v>
      </c>
      <c r="D2518" s="60" t="s">
        <v>6996</v>
      </c>
      <c r="E2518" s="60" t="s">
        <v>6135</v>
      </c>
      <c r="F2518" s="59" t="s">
        <v>451</v>
      </c>
      <c r="G2518" s="61">
        <v>49450</v>
      </c>
      <c r="H2518" s="123">
        <f t="shared" si="39"/>
        <v>10.069334853745202</v>
      </c>
    </row>
    <row r="2519" spans="1:8">
      <c r="A2519" s="58">
        <v>398950220795</v>
      </c>
      <c r="B2519" s="59" t="s">
        <v>6997</v>
      </c>
      <c r="C2519" s="60" t="s">
        <v>6998</v>
      </c>
      <c r="D2519" s="60" t="s">
        <v>6999</v>
      </c>
      <c r="E2519" s="60" t="s">
        <v>5261</v>
      </c>
      <c r="F2519" s="59" t="s">
        <v>451</v>
      </c>
      <c r="G2519" s="61">
        <v>49450</v>
      </c>
      <c r="H2519" s="123">
        <f t="shared" si="39"/>
        <v>10.069334853745202</v>
      </c>
    </row>
    <row r="2520" spans="1:8">
      <c r="A2520" s="58">
        <v>398980110625</v>
      </c>
      <c r="B2520" s="59" t="s">
        <v>7000</v>
      </c>
      <c r="C2520" s="60" t="s">
        <v>5286</v>
      </c>
      <c r="D2520" s="60" t="s">
        <v>7001</v>
      </c>
      <c r="E2520" s="60" t="s">
        <v>2170</v>
      </c>
      <c r="F2520" s="59" t="s">
        <v>451</v>
      </c>
      <c r="G2520" s="61">
        <v>49450</v>
      </c>
      <c r="H2520" s="123">
        <f t="shared" si="39"/>
        <v>10.069334853745202</v>
      </c>
    </row>
    <row r="2521" spans="1:8">
      <c r="A2521" s="58">
        <v>398980910591</v>
      </c>
      <c r="B2521" s="59" t="s">
        <v>7002</v>
      </c>
      <c r="C2521" s="60" t="s">
        <v>7003</v>
      </c>
      <c r="D2521" s="60" t="s">
        <v>7004</v>
      </c>
      <c r="E2521" s="60" t="s">
        <v>7005</v>
      </c>
      <c r="F2521" s="59" t="s">
        <v>451</v>
      </c>
      <c r="G2521" s="61">
        <v>49450</v>
      </c>
      <c r="H2521" s="123">
        <f t="shared" si="39"/>
        <v>10.069334853745202</v>
      </c>
    </row>
    <row r="2522" spans="1:8">
      <c r="A2522" s="58">
        <v>399190100022</v>
      </c>
      <c r="B2522" s="59" t="s">
        <v>7006</v>
      </c>
      <c r="C2522" s="60" t="s">
        <v>7007</v>
      </c>
      <c r="D2522" s="60" t="s">
        <v>7008</v>
      </c>
      <c r="E2522" s="60" t="s">
        <v>738</v>
      </c>
      <c r="F2522" s="59" t="s">
        <v>451</v>
      </c>
      <c r="G2522" s="61">
        <v>49450</v>
      </c>
      <c r="H2522" s="123">
        <f t="shared" si="39"/>
        <v>10.069334853745202</v>
      </c>
    </row>
    <row r="2523" spans="1:8">
      <c r="A2523" s="58">
        <v>400001101950</v>
      </c>
      <c r="B2523" s="59" t="s">
        <v>7009</v>
      </c>
      <c r="C2523" s="60" t="s">
        <v>6301</v>
      </c>
      <c r="D2523" s="60" t="s">
        <v>7010</v>
      </c>
      <c r="E2523" s="60" t="s">
        <v>726</v>
      </c>
      <c r="F2523" s="59" t="s">
        <v>451</v>
      </c>
      <c r="G2523" s="61">
        <v>49450</v>
      </c>
      <c r="H2523" s="123">
        <f t="shared" si="39"/>
        <v>10.069334853745202</v>
      </c>
    </row>
    <row r="2524" spans="1:8">
      <c r="A2524" s="58">
        <v>400001102255</v>
      </c>
      <c r="B2524" s="59" t="s">
        <v>7011</v>
      </c>
      <c r="C2524" s="60" t="s">
        <v>7012</v>
      </c>
      <c r="D2524" s="60" t="s">
        <v>7013</v>
      </c>
      <c r="E2524" s="60" t="s">
        <v>726</v>
      </c>
      <c r="F2524" s="59" t="s">
        <v>451</v>
      </c>
      <c r="G2524" s="61">
        <v>49450</v>
      </c>
      <c r="H2524" s="123">
        <f t="shared" si="39"/>
        <v>10.069334853745202</v>
      </c>
    </row>
    <row r="2525" spans="1:8">
      <c r="A2525" s="58">
        <v>400010301694</v>
      </c>
      <c r="B2525" s="59" t="s">
        <v>7014</v>
      </c>
      <c r="C2525" s="60" t="s">
        <v>7015</v>
      </c>
      <c r="D2525" s="60" t="s">
        <v>6279</v>
      </c>
      <c r="E2525" s="60" t="s">
        <v>726</v>
      </c>
      <c r="F2525" s="59" t="s">
        <v>451</v>
      </c>
      <c r="G2525" s="61">
        <v>49450</v>
      </c>
      <c r="H2525" s="123">
        <f t="shared" si="39"/>
        <v>10.069334853745202</v>
      </c>
    </row>
    <row r="2526" spans="1:8">
      <c r="A2526" s="58">
        <v>400010401753</v>
      </c>
      <c r="B2526" s="59" t="s">
        <v>7016</v>
      </c>
      <c r="C2526" s="60" t="s">
        <v>7017</v>
      </c>
      <c r="D2526" s="60" t="s">
        <v>6244</v>
      </c>
      <c r="E2526" s="60" t="s">
        <v>726</v>
      </c>
      <c r="F2526" s="59" t="s">
        <v>451</v>
      </c>
      <c r="G2526" s="61">
        <v>49450</v>
      </c>
      <c r="H2526" s="123">
        <f t="shared" si="39"/>
        <v>10.069334853745202</v>
      </c>
    </row>
    <row r="2527" spans="1:8">
      <c r="A2527" s="58">
        <v>400011254312</v>
      </c>
      <c r="B2527" s="59" t="s">
        <v>7018</v>
      </c>
      <c r="C2527" s="60" t="s">
        <v>7019</v>
      </c>
      <c r="D2527" s="60" t="s">
        <v>7020</v>
      </c>
      <c r="E2527" s="60" t="s">
        <v>726</v>
      </c>
      <c r="F2527" s="59" t="s">
        <v>451</v>
      </c>
      <c r="G2527" s="61">
        <v>49450</v>
      </c>
      <c r="H2527" s="123">
        <f t="shared" si="39"/>
        <v>10.069334853745202</v>
      </c>
    </row>
    <row r="2528" spans="1:8">
      <c r="A2528" s="58">
        <v>400021202787</v>
      </c>
      <c r="B2528" s="59" t="s">
        <v>7021</v>
      </c>
      <c r="C2528" s="60" t="s">
        <v>7022</v>
      </c>
      <c r="D2528" s="60" t="s">
        <v>7023</v>
      </c>
      <c r="E2528" s="60" t="s">
        <v>726</v>
      </c>
      <c r="F2528" s="59" t="s">
        <v>451</v>
      </c>
      <c r="G2528" s="61">
        <v>49450</v>
      </c>
      <c r="H2528" s="123">
        <f t="shared" si="39"/>
        <v>10.069334853745202</v>
      </c>
    </row>
    <row r="2529" spans="1:8">
      <c r="A2529" s="58">
        <v>400041005619</v>
      </c>
      <c r="B2529" s="59" t="s">
        <v>7024</v>
      </c>
      <c r="C2529" s="60" t="s">
        <v>7025</v>
      </c>
      <c r="D2529" s="60" t="s">
        <v>3507</v>
      </c>
      <c r="E2529" s="60" t="s">
        <v>726</v>
      </c>
      <c r="F2529" s="59" t="s">
        <v>451</v>
      </c>
      <c r="G2529" s="61">
        <v>49450</v>
      </c>
      <c r="H2529" s="123">
        <f t="shared" si="39"/>
        <v>10.069334853745202</v>
      </c>
    </row>
    <row r="2530" spans="1:8">
      <c r="A2530" s="58">
        <v>400050302405</v>
      </c>
      <c r="B2530" s="59" t="s">
        <v>7026</v>
      </c>
      <c r="C2530" s="60" t="s">
        <v>7027</v>
      </c>
      <c r="D2530" s="60" t="s">
        <v>7028</v>
      </c>
      <c r="E2530" s="60" t="s">
        <v>726</v>
      </c>
      <c r="F2530" s="59" t="s">
        <v>451</v>
      </c>
      <c r="G2530" s="61">
        <v>49450</v>
      </c>
      <c r="H2530" s="123">
        <f t="shared" si="39"/>
        <v>10.069334853745202</v>
      </c>
    </row>
    <row r="2531" spans="1:8">
      <c r="A2531" s="58">
        <v>400051100016</v>
      </c>
      <c r="B2531" s="59" t="s">
        <v>7029</v>
      </c>
      <c r="C2531" s="60" t="s">
        <v>7030</v>
      </c>
      <c r="D2531" s="60" t="s">
        <v>7031</v>
      </c>
      <c r="E2531" s="60" t="s">
        <v>726</v>
      </c>
      <c r="F2531" s="59" t="s">
        <v>451</v>
      </c>
      <c r="G2531" s="61">
        <v>49450</v>
      </c>
      <c r="H2531" s="123">
        <f t="shared" si="39"/>
        <v>10.069334853745202</v>
      </c>
    </row>
    <row r="2532" spans="1:8">
      <c r="A2532" s="58">
        <v>400060202531</v>
      </c>
      <c r="B2532" s="59" t="s">
        <v>7032</v>
      </c>
      <c r="C2532" s="60" t="s">
        <v>7033</v>
      </c>
      <c r="D2532" s="60" t="s">
        <v>7034</v>
      </c>
      <c r="E2532" s="60" t="s">
        <v>726</v>
      </c>
      <c r="F2532" s="59" t="s">
        <v>451</v>
      </c>
      <c r="G2532" s="61">
        <v>49450</v>
      </c>
      <c r="H2532" s="123">
        <f t="shared" si="39"/>
        <v>10.069334853745202</v>
      </c>
    </row>
    <row r="2533" spans="1:8">
      <c r="A2533" s="58">
        <v>400061000184</v>
      </c>
      <c r="B2533" s="59" t="s">
        <v>7035</v>
      </c>
      <c r="C2533" s="60" t="s">
        <v>7036</v>
      </c>
      <c r="D2533" s="60" t="s">
        <v>7037</v>
      </c>
      <c r="E2533" s="60" t="s">
        <v>726</v>
      </c>
      <c r="F2533" s="59" t="s">
        <v>451</v>
      </c>
      <c r="G2533" s="61">
        <v>49450</v>
      </c>
      <c r="H2533" s="123">
        <f t="shared" si="39"/>
        <v>10.069334853745202</v>
      </c>
    </row>
    <row r="2534" spans="1:8">
      <c r="A2534" s="58">
        <v>400061202631</v>
      </c>
      <c r="B2534" s="59" t="s">
        <v>7038</v>
      </c>
      <c r="C2534" s="60" t="s">
        <v>4263</v>
      </c>
      <c r="D2534" s="60" t="s">
        <v>7039</v>
      </c>
      <c r="E2534" s="60" t="s">
        <v>726</v>
      </c>
      <c r="F2534" s="59" t="s">
        <v>451</v>
      </c>
      <c r="G2534" s="61">
        <v>49450</v>
      </c>
      <c r="H2534" s="123">
        <f t="shared" si="39"/>
        <v>10.069334853745202</v>
      </c>
    </row>
    <row r="2535" spans="1:8">
      <c r="A2535" s="58">
        <v>400070304269</v>
      </c>
      <c r="B2535" s="59" t="s">
        <v>7040</v>
      </c>
      <c r="C2535" s="60" t="s">
        <v>7041</v>
      </c>
      <c r="D2535" s="60" t="s">
        <v>7042</v>
      </c>
      <c r="E2535" s="60" t="s">
        <v>726</v>
      </c>
      <c r="F2535" s="59" t="s">
        <v>451</v>
      </c>
      <c r="G2535" s="61">
        <v>49450</v>
      </c>
      <c r="H2535" s="123">
        <f t="shared" si="39"/>
        <v>10.069334853745202</v>
      </c>
    </row>
    <row r="2536" spans="1:8">
      <c r="A2536" s="58">
        <v>400070509782</v>
      </c>
      <c r="B2536" s="59" t="s">
        <v>7043</v>
      </c>
      <c r="C2536" s="60" t="s">
        <v>7044</v>
      </c>
      <c r="D2536" s="60" t="s">
        <v>7045</v>
      </c>
      <c r="E2536" s="60" t="s">
        <v>726</v>
      </c>
      <c r="F2536" s="59" t="s">
        <v>451</v>
      </c>
      <c r="G2536" s="61">
        <v>49450</v>
      </c>
      <c r="H2536" s="123">
        <f t="shared" si="39"/>
        <v>10.069334853745202</v>
      </c>
    </row>
    <row r="2537" spans="1:8">
      <c r="A2537" s="58">
        <v>400071004871</v>
      </c>
      <c r="B2537" s="59" t="s">
        <v>7046</v>
      </c>
      <c r="C2537" s="60" t="s">
        <v>7047</v>
      </c>
      <c r="D2537" s="60" t="s">
        <v>7048</v>
      </c>
      <c r="E2537" s="60" t="s">
        <v>1061</v>
      </c>
      <c r="F2537" s="59" t="s">
        <v>451</v>
      </c>
      <c r="G2537" s="61">
        <v>49450</v>
      </c>
      <c r="H2537" s="123">
        <f t="shared" si="39"/>
        <v>10.069334853745202</v>
      </c>
    </row>
    <row r="2538" spans="1:8">
      <c r="A2538" s="58">
        <v>400090202101</v>
      </c>
      <c r="B2538" s="59" t="s">
        <v>7049</v>
      </c>
      <c r="C2538" s="60" t="s">
        <v>7050</v>
      </c>
      <c r="D2538" s="60" t="s">
        <v>7051</v>
      </c>
      <c r="E2538" s="60" t="s">
        <v>726</v>
      </c>
      <c r="F2538" s="59" t="s">
        <v>451</v>
      </c>
      <c r="G2538" s="61">
        <v>49450</v>
      </c>
      <c r="H2538" s="123">
        <f t="shared" si="39"/>
        <v>10.069334853745202</v>
      </c>
    </row>
    <row r="2539" spans="1:8">
      <c r="A2539" s="58">
        <v>400090203370</v>
      </c>
      <c r="B2539" s="59" t="s">
        <v>7052</v>
      </c>
      <c r="C2539" s="60" t="s">
        <v>7053</v>
      </c>
      <c r="D2539" s="60" t="s">
        <v>7054</v>
      </c>
      <c r="E2539" s="60" t="s">
        <v>726</v>
      </c>
      <c r="F2539" s="59" t="s">
        <v>451</v>
      </c>
      <c r="G2539" s="61">
        <v>49450</v>
      </c>
      <c r="H2539" s="123">
        <f t="shared" si="39"/>
        <v>10.069334853745202</v>
      </c>
    </row>
    <row r="2540" spans="1:8">
      <c r="A2540" s="58">
        <v>400090607519</v>
      </c>
      <c r="B2540" s="59" t="s">
        <v>7055</v>
      </c>
      <c r="C2540" s="60" t="s">
        <v>7056</v>
      </c>
      <c r="D2540" s="60" t="s">
        <v>7057</v>
      </c>
      <c r="E2540" s="60" t="s">
        <v>726</v>
      </c>
      <c r="F2540" s="59" t="s">
        <v>451</v>
      </c>
      <c r="G2540" s="61">
        <v>49450</v>
      </c>
      <c r="H2540" s="123">
        <f t="shared" si="39"/>
        <v>10.069334853745202</v>
      </c>
    </row>
    <row r="2541" spans="1:8">
      <c r="A2541" s="58">
        <v>400100301154</v>
      </c>
      <c r="B2541" s="59" t="s">
        <v>7058</v>
      </c>
      <c r="C2541" s="60" t="s">
        <v>7059</v>
      </c>
      <c r="D2541" s="60" t="s">
        <v>7060</v>
      </c>
      <c r="E2541" s="60" t="s">
        <v>726</v>
      </c>
      <c r="F2541" s="59" t="s">
        <v>451</v>
      </c>
      <c r="G2541" s="61">
        <v>49450</v>
      </c>
      <c r="H2541" s="123">
        <f t="shared" si="39"/>
        <v>10.069334853745202</v>
      </c>
    </row>
    <row r="2542" spans="1:8">
      <c r="A2542" s="58">
        <v>400100305257</v>
      </c>
      <c r="B2542" s="59" t="s">
        <v>7061</v>
      </c>
      <c r="C2542" s="60" t="s">
        <v>7062</v>
      </c>
      <c r="D2542" s="60" t="s">
        <v>7063</v>
      </c>
      <c r="E2542" s="60" t="s">
        <v>726</v>
      </c>
      <c r="F2542" s="59" t="s">
        <v>451</v>
      </c>
      <c r="G2542" s="61">
        <v>49450</v>
      </c>
      <c r="H2542" s="123">
        <f t="shared" si="39"/>
        <v>10.069334853745202</v>
      </c>
    </row>
    <row r="2543" spans="1:8">
      <c r="A2543" s="58">
        <v>400100402651</v>
      </c>
      <c r="B2543" s="59" t="s">
        <v>7064</v>
      </c>
      <c r="C2543" s="60" t="s">
        <v>7065</v>
      </c>
      <c r="D2543" s="60" t="s">
        <v>7066</v>
      </c>
      <c r="E2543" s="60" t="s">
        <v>726</v>
      </c>
      <c r="F2543" s="59" t="s">
        <v>451</v>
      </c>
      <c r="G2543" s="61">
        <v>49450</v>
      </c>
      <c r="H2543" s="123">
        <f t="shared" si="39"/>
        <v>10.069334853745202</v>
      </c>
    </row>
    <row r="2544" spans="1:8">
      <c r="A2544" s="58">
        <v>400101005630</v>
      </c>
      <c r="B2544" s="59" t="s">
        <v>7067</v>
      </c>
      <c r="C2544" s="60" t="s">
        <v>7068</v>
      </c>
      <c r="D2544" s="60" t="s">
        <v>7069</v>
      </c>
      <c r="E2544" s="60" t="s">
        <v>726</v>
      </c>
      <c r="F2544" s="59" t="s">
        <v>451</v>
      </c>
      <c r="G2544" s="61">
        <v>49450</v>
      </c>
      <c r="H2544" s="123">
        <f t="shared" si="39"/>
        <v>10.069334853745202</v>
      </c>
    </row>
    <row r="2545" spans="1:8">
      <c r="A2545" s="58">
        <v>400110105345</v>
      </c>
      <c r="B2545" s="59" t="s">
        <v>7070</v>
      </c>
      <c r="C2545" s="60" t="s">
        <v>4076</v>
      </c>
      <c r="D2545" s="60" t="s">
        <v>7071</v>
      </c>
      <c r="E2545" s="60" t="s">
        <v>726</v>
      </c>
      <c r="F2545" s="59" t="s">
        <v>451</v>
      </c>
      <c r="G2545" s="61">
        <v>49450</v>
      </c>
      <c r="H2545" s="123">
        <f t="shared" si="39"/>
        <v>10.069334853745202</v>
      </c>
    </row>
    <row r="2546" spans="1:8">
      <c r="A2546" s="58">
        <v>400110404202</v>
      </c>
      <c r="B2546" s="59" t="s">
        <v>7072</v>
      </c>
      <c r="C2546" s="60" t="s">
        <v>7073</v>
      </c>
      <c r="D2546" s="60" t="s">
        <v>7074</v>
      </c>
      <c r="E2546" s="60" t="s">
        <v>726</v>
      </c>
      <c r="F2546" s="59" t="s">
        <v>451</v>
      </c>
      <c r="G2546" s="61">
        <v>49450</v>
      </c>
      <c r="H2546" s="123">
        <f t="shared" si="39"/>
        <v>10.069334853745202</v>
      </c>
    </row>
    <row r="2547" spans="1:8">
      <c r="A2547" s="58">
        <v>400110503936</v>
      </c>
      <c r="B2547" s="59" t="s">
        <v>7075</v>
      </c>
      <c r="C2547" s="60" t="s">
        <v>7076</v>
      </c>
      <c r="D2547" s="60" t="s">
        <v>7077</v>
      </c>
      <c r="E2547" s="60" t="s">
        <v>726</v>
      </c>
      <c r="F2547" s="59" t="s">
        <v>451</v>
      </c>
      <c r="G2547" s="61">
        <v>49450</v>
      </c>
      <c r="H2547" s="123">
        <f t="shared" si="39"/>
        <v>10.069334853745202</v>
      </c>
    </row>
    <row r="2548" spans="1:8">
      <c r="A2548" s="58">
        <v>400110603299</v>
      </c>
      <c r="B2548" s="59" t="s">
        <v>7078</v>
      </c>
      <c r="C2548" s="60" t="s">
        <v>7079</v>
      </c>
      <c r="D2548" s="60" t="s">
        <v>7080</v>
      </c>
      <c r="E2548" s="60" t="s">
        <v>726</v>
      </c>
      <c r="F2548" s="59" t="s">
        <v>451</v>
      </c>
      <c r="G2548" s="61">
        <v>49450</v>
      </c>
      <c r="H2548" s="123">
        <f t="shared" si="39"/>
        <v>10.069334853745202</v>
      </c>
    </row>
    <row r="2549" spans="1:8">
      <c r="A2549" s="58">
        <v>400110802607</v>
      </c>
      <c r="B2549" s="59" t="s">
        <v>7081</v>
      </c>
      <c r="C2549" s="60" t="s">
        <v>7082</v>
      </c>
      <c r="D2549" s="60" t="s">
        <v>7083</v>
      </c>
      <c r="E2549" s="60" t="s">
        <v>726</v>
      </c>
      <c r="F2549" s="59" t="s">
        <v>451</v>
      </c>
      <c r="G2549" s="61">
        <v>49450</v>
      </c>
      <c r="H2549" s="123">
        <f t="shared" si="39"/>
        <v>10.069334853745202</v>
      </c>
    </row>
    <row r="2550" spans="1:8">
      <c r="A2550" s="58">
        <v>400110905716</v>
      </c>
      <c r="B2550" s="59" t="s">
        <v>7084</v>
      </c>
      <c r="C2550" s="60" t="s">
        <v>7085</v>
      </c>
      <c r="D2550" s="60" t="s">
        <v>7086</v>
      </c>
      <c r="E2550" s="60" t="s">
        <v>726</v>
      </c>
      <c r="F2550" s="59" t="s">
        <v>451</v>
      </c>
      <c r="G2550" s="61">
        <v>49450</v>
      </c>
      <c r="H2550" s="123">
        <f t="shared" si="39"/>
        <v>10.069334853745202</v>
      </c>
    </row>
    <row r="2551" spans="1:8">
      <c r="A2551" s="58">
        <v>400120106757</v>
      </c>
      <c r="B2551" s="59" t="s">
        <v>7087</v>
      </c>
      <c r="C2551" s="60" t="s">
        <v>7088</v>
      </c>
      <c r="D2551" s="60" t="s">
        <v>7089</v>
      </c>
      <c r="E2551" s="60" t="s">
        <v>726</v>
      </c>
      <c r="F2551" s="59" t="s">
        <v>451</v>
      </c>
      <c r="G2551" s="61">
        <v>49450</v>
      </c>
      <c r="H2551" s="123">
        <f t="shared" si="39"/>
        <v>10.069334853745202</v>
      </c>
    </row>
    <row r="2552" spans="1:8">
      <c r="A2552" s="58">
        <v>400120204732</v>
      </c>
      <c r="B2552" s="59" t="s">
        <v>7090</v>
      </c>
      <c r="C2552" s="60" t="s">
        <v>7091</v>
      </c>
      <c r="D2552" s="60" t="s">
        <v>7092</v>
      </c>
      <c r="E2552" s="60" t="s">
        <v>726</v>
      </c>
      <c r="F2552" s="59" t="s">
        <v>451</v>
      </c>
      <c r="G2552" s="61">
        <v>49450</v>
      </c>
      <c r="H2552" s="123">
        <f t="shared" si="39"/>
        <v>10.069334853745202</v>
      </c>
    </row>
    <row r="2553" spans="1:8">
      <c r="A2553" s="58">
        <v>400121203594</v>
      </c>
      <c r="B2553" s="59" t="s">
        <v>7093</v>
      </c>
      <c r="C2553" s="60" t="s">
        <v>7094</v>
      </c>
      <c r="D2553" s="60" t="s">
        <v>7095</v>
      </c>
      <c r="E2553" s="60" t="s">
        <v>726</v>
      </c>
      <c r="F2553" s="59" t="s">
        <v>451</v>
      </c>
      <c r="G2553" s="61">
        <v>49450</v>
      </c>
      <c r="H2553" s="123">
        <f t="shared" si="39"/>
        <v>10.069334853745202</v>
      </c>
    </row>
    <row r="2554" spans="1:8">
      <c r="A2554" s="58">
        <v>400130104922</v>
      </c>
      <c r="B2554" s="59" t="s">
        <v>7096</v>
      </c>
      <c r="C2554" s="60" t="s">
        <v>7097</v>
      </c>
      <c r="D2554" s="60" t="s">
        <v>7098</v>
      </c>
      <c r="E2554" s="60" t="s">
        <v>726</v>
      </c>
      <c r="F2554" s="59" t="s">
        <v>451</v>
      </c>
      <c r="G2554" s="61">
        <v>49450</v>
      </c>
      <c r="H2554" s="123">
        <f t="shared" si="39"/>
        <v>10.069334853745202</v>
      </c>
    </row>
    <row r="2555" spans="1:8">
      <c r="A2555" s="58">
        <v>400130204129</v>
      </c>
      <c r="B2555" s="59" t="s">
        <v>7099</v>
      </c>
      <c r="C2555" s="60" t="s">
        <v>7100</v>
      </c>
      <c r="D2555" s="60" t="s">
        <v>7101</v>
      </c>
      <c r="E2555" s="60" t="s">
        <v>726</v>
      </c>
      <c r="F2555" s="59" t="s">
        <v>451</v>
      </c>
      <c r="G2555" s="61">
        <v>49450</v>
      </c>
      <c r="H2555" s="123">
        <f t="shared" si="39"/>
        <v>10.069334853745202</v>
      </c>
    </row>
    <row r="2556" spans="1:8">
      <c r="A2556" s="58">
        <v>400131205765</v>
      </c>
      <c r="B2556" s="59" t="s">
        <v>7102</v>
      </c>
      <c r="C2556" s="60" t="s">
        <v>7103</v>
      </c>
      <c r="D2556" s="60" t="s">
        <v>7104</v>
      </c>
      <c r="E2556" s="60" t="s">
        <v>726</v>
      </c>
      <c r="F2556" s="59" t="s">
        <v>451</v>
      </c>
      <c r="G2556" s="61">
        <v>49450</v>
      </c>
      <c r="H2556" s="123">
        <f t="shared" si="39"/>
        <v>10.069334853745202</v>
      </c>
    </row>
    <row r="2557" spans="1:8">
      <c r="A2557" s="58">
        <v>400140300967</v>
      </c>
      <c r="B2557" s="59" t="s">
        <v>7105</v>
      </c>
      <c r="C2557" s="60" t="s">
        <v>7094</v>
      </c>
      <c r="D2557" s="60" t="s">
        <v>7106</v>
      </c>
      <c r="E2557" s="60" t="s">
        <v>726</v>
      </c>
      <c r="F2557" s="59" t="s">
        <v>451</v>
      </c>
      <c r="G2557" s="61">
        <v>49450</v>
      </c>
      <c r="H2557" s="123">
        <f t="shared" si="39"/>
        <v>10.069334853745202</v>
      </c>
    </row>
    <row r="2558" spans="1:8">
      <c r="A2558" s="58">
        <v>400140301238</v>
      </c>
      <c r="B2558" s="59" t="s">
        <v>7107</v>
      </c>
      <c r="C2558" s="60" t="s">
        <v>7108</v>
      </c>
      <c r="D2558" s="60" t="s">
        <v>7109</v>
      </c>
      <c r="E2558" s="60" t="s">
        <v>726</v>
      </c>
      <c r="F2558" s="59" t="s">
        <v>451</v>
      </c>
      <c r="G2558" s="61">
        <v>49450</v>
      </c>
      <c r="H2558" s="123">
        <f t="shared" si="39"/>
        <v>10.069334853745202</v>
      </c>
    </row>
    <row r="2559" spans="1:8">
      <c r="A2559" s="58">
        <v>400140402638</v>
      </c>
      <c r="B2559" s="59" t="s">
        <v>7110</v>
      </c>
      <c r="C2559" s="60" t="s">
        <v>7111</v>
      </c>
      <c r="D2559" s="60" t="s">
        <v>7112</v>
      </c>
      <c r="E2559" s="60" t="s">
        <v>726</v>
      </c>
      <c r="F2559" s="59" t="s">
        <v>451</v>
      </c>
      <c r="G2559" s="61">
        <v>49450</v>
      </c>
      <c r="H2559" s="123">
        <f t="shared" si="39"/>
        <v>10.069334853745202</v>
      </c>
    </row>
    <row r="2560" spans="1:8">
      <c r="A2560" s="58">
        <v>400140605296</v>
      </c>
      <c r="B2560" s="59" t="s">
        <v>7113</v>
      </c>
      <c r="C2560" s="60" t="s">
        <v>7114</v>
      </c>
      <c r="D2560" s="60" t="s">
        <v>7115</v>
      </c>
      <c r="E2560" s="60" t="s">
        <v>726</v>
      </c>
      <c r="F2560" s="59" t="s">
        <v>451</v>
      </c>
      <c r="G2560" s="61">
        <v>49450</v>
      </c>
      <c r="H2560" s="123">
        <f t="shared" si="39"/>
        <v>10.069334853745202</v>
      </c>
    </row>
    <row r="2561" spans="1:8">
      <c r="A2561" s="58">
        <v>400161001391</v>
      </c>
      <c r="B2561" s="59" t="s">
        <v>7116</v>
      </c>
      <c r="C2561" s="60" t="s">
        <v>7117</v>
      </c>
      <c r="D2561" s="60" t="s">
        <v>4645</v>
      </c>
      <c r="E2561" s="60" t="s">
        <v>726</v>
      </c>
      <c r="F2561" s="59" t="s">
        <v>451</v>
      </c>
      <c r="G2561" s="61">
        <v>49450</v>
      </c>
      <c r="H2561" s="123">
        <f t="shared" si="39"/>
        <v>10.069334853745202</v>
      </c>
    </row>
    <row r="2562" spans="1:8">
      <c r="A2562" s="58">
        <v>400161001528</v>
      </c>
      <c r="B2562" s="59" t="s">
        <v>7118</v>
      </c>
      <c r="C2562" s="60" t="s">
        <v>7085</v>
      </c>
      <c r="D2562" s="60" t="s">
        <v>7119</v>
      </c>
      <c r="E2562" s="60" t="s">
        <v>726</v>
      </c>
      <c r="F2562" s="59" t="s">
        <v>451</v>
      </c>
      <c r="G2562" s="61">
        <v>49450</v>
      </c>
      <c r="H2562" s="123">
        <f t="shared" ref="H2562:H2625" si="40">G2562/4910.95</f>
        <v>10.069334853745202</v>
      </c>
    </row>
    <row r="2563" spans="1:8">
      <c r="A2563" s="58">
        <v>400180100839</v>
      </c>
      <c r="B2563" s="59" t="s">
        <v>7120</v>
      </c>
      <c r="C2563" s="60" t="s">
        <v>7121</v>
      </c>
      <c r="D2563" s="60" t="s">
        <v>7122</v>
      </c>
      <c r="E2563" s="60" t="s">
        <v>726</v>
      </c>
      <c r="F2563" s="59" t="s">
        <v>451</v>
      </c>
      <c r="G2563" s="61">
        <v>49450</v>
      </c>
      <c r="H2563" s="123">
        <f t="shared" si="40"/>
        <v>10.069334853745202</v>
      </c>
    </row>
    <row r="2564" spans="1:8">
      <c r="A2564" s="58">
        <v>400191104186</v>
      </c>
      <c r="B2564" s="59" t="s">
        <v>7123</v>
      </c>
      <c r="C2564" s="60" t="s">
        <v>7124</v>
      </c>
      <c r="D2564" s="60" t="s">
        <v>7125</v>
      </c>
      <c r="E2564" s="60" t="s">
        <v>726</v>
      </c>
      <c r="F2564" s="59" t="s">
        <v>451</v>
      </c>
      <c r="G2564" s="61">
        <v>49450</v>
      </c>
      <c r="H2564" s="123">
        <f t="shared" si="40"/>
        <v>10.069334853745202</v>
      </c>
    </row>
    <row r="2565" spans="1:8">
      <c r="A2565" s="58">
        <v>400191207619</v>
      </c>
      <c r="B2565" s="59" t="s">
        <v>7126</v>
      </c>
      <c r="C2565" s="60" t="s">
        <v>7127</v>
      </c>
      <c r="D2565" s="60" t="s">
        <v>7128</v>
      </c>
      <c r="E2565" s="60" t="s">
        <v>726</v>
      </c>
      <c r="F2565" s="59" t="s">
        <v>451</v>
      </c>
      <c r="G2565" s="61">
        <v>49450</v>
      </c>
      <c r="H2565" s="123">
        <f t="shared" si="40"/>
        <v>10.069334853745202</v>
      </c>
    </row>
    <row r="2566" spans="1:8">
      <c r="A2566" s="58">
        <v>400200110101</v>
      </c>
      <c r="B2566" s="59" t="s">
        <v>7129</v>
      </c>
      <c r="C2566" s="60" t="s">
        <v>7130</v>
      </c>
      <c r="D2566" s="60" t="s">
        <v>7131</v>
      </c>
      <c r="E2566" s="60" t="s">
        <v>726</v>
      </c>
      <c r="F2566" s="59" t="s">
        <v>451</v>
      </c>
      <c r="G2566" s="61">
        <v>49450</v>
      </c>
      <c r="H2566" s="123">
        <f t="shared" si="40"/>
        <v>10.069334853745202</v>
      </c>
    </row>
    <row r="2567" spans="1:8">
      <c r="A2567" s="58">
        <v>400200110127</v>
      </c>
      <c r="B2567" s="59" t="s">
        <v>7132</v>
      </c>
      <c r="C2567" s="60" t="s">
        <v>7133</v>
      </c>
      <c r="D2567" s="60" t="s">
        <v>7134</v>
      </c>
      <c r="E2567" s="60" t="s">
        <v>726</v>
      </c>
      <c r="F2567" s="59" t="s">
        <v>451</v>
      </c>
      <c r="G2567" s="61">
        <v>49450</v>
      </c>
      <c r="H2567" s="123">
        <f t="shared" si="40"/>
        <v>10.069334853745202</v>
      </c>
    </row>
    <row r="2568" spans="1:8">
      <c r="A2568" s="58">
        <v>400270800015</v>
      </c>
      <c r="B2568" s="59" t="s">
        <v>7135</v>
      </c>
      <c r="C2568" s="60" t="s">
        <v>7036</v>
      </c>
      <c r="D2568" s="60" t="s">
        <v>2950</v>
      </c>
      <c r="E2568" s="60" t="s">
        <v>726</v>
      </c>
      <c r="F2568" s="59" t="s">
        <v>451</v>
      </c>
      <c r="G2568" s="61">
        <v>49450</v>
      </c>
      <c r="H2568" s="123">
        <f t="shared" si="40"/>
        <v>10.069334853745202</v>
      </c>
    </row>
    <row r="2569" spans="1:8">
      <c r="A2569" s="58">
        <v>400821100702</v>
      </c>
      <c r="B2569" s="59" t="s">
        <v>7136</v>
      </c>
      <c r="C2569" s="60" t="s">
        <v>7137</v>
      </c>
      <c r="D2569" s="60" t="s">
        <v>2950</v>
      </c>
      <c r="E2569" s="60" t="s">
        <v>726</v>
      </c>
      <c r="F2569" s="59" t="s">
        <v>451</v>
      </c>
      <c r="G2569" s="61">
        <v>49450</v>
      </c>
      <c r="H2569" s="123">
        <f t="shared" si="40"/>
        <v>10.069334853745202</v>
      </c>
    </row>
    <row r="2570" spans="1:8">
      <c r="A2570" s="58">
        <v>400831000871</v>
      </c>
      <c r="B2570" s="59" t="s">
        <v>7138</v>
      </c>
      <c r="C2570" s="60" t="s">
        <v>7139</v>
      </c>
      <c r="D2570" s="60" t="s">
        <v>7140</v>
      </c>
      <c r="E2570" s="60" t="s">
        <v>726</v>
      </c>
      <c r="F2570" s="59" t="s">
        <v>451</v>
      </c>
      <c r="G2570" s="61">
        <v>49450</v>
      </c>
      <c r="H2570" s="123">
        <f t="shared" si="40"/>
        <v>10.069334853745202</v>
      </c>
    </row>
    <row r="2571" spans="1:8">
      <c r="A2571" s="58">
        <v>400831001133</v>
      </c>
      <c r="B2571" s="59" t="s">
        <v>7141</v>
      </c>
      <c r="C2571" s="60" t="s">
        <v>7142</v>
      </c>
      <c r="D2571" s="60" t="s">
        <v>2950</v>
      </c>
      <c r="E2571" s="60" t="s">
        <v>726</v>
      </c>
      <c r="F2571" s="59" t="s">
        <v>451</v>
      </c>
      <c r="G2571" s="61">
        <v>49450</v>
      </c>
      <c r="H2571" s="123">
        <f t="shared" si="40"/>
        <v>10.069334853745202</v>
      </c>
    </row>
    <row r="2572" spans="1:8">
      <c r="A2572" s="58">
        <v>400840100276</v>
      </c>
      <c r="B2572" s="59" t="s">
        <v>7143</v>
      </c>
      <c r="C2572" s="60" t="s">
        <v>7036</v>
      </c>
      <c r="D2572" s="60" t="s">
        <v>2950</v>
      </c>
      <c r="E2572" s="60" t="s">
        <v>726</v>
      </c>
      <c r="F2572" s="59" t="s">
        <v>451</v>
      </c>
      <c r="G2572" s="61">
        <v>49450</v>
      </c>
      <c r="H2572" s="123">
        <f t="shared" si="40"/>
        <v>10.069334853745202</v>
      </c>
    </row>
    <row r="2573" spans="1:8">
      <c r="A2573" s="58">
        <v>400841200371</v>
      </c>
      <c r="B2573" s="59" t="s">
        <v>7144</v>
      </c>
      <c r="C2573" s="60" t="s">
        <v>7145</v>
      </c>
      <c r="D2573" s="60" t="s">
        <v>4670</v>
      </c>
      <c r="E2573" s="60" t="s">
        <v>726</v>
      </c>
      <c r="F2573" s="59" t="s">
        <v>451</v>
      </c>
      <c r="G2573" s="61">
        <v>49450</v>
      </c>
      <c r="H2573" s="123">
        <f t="shared" si="40"/>
        <v>10.069334853745202</v>
      </c>
    </row>
    <row r="2574" spans="1:8">
      <c r="A2574" s="58">
        <v>400861001472</v>
      </c>
      <c r="B2574" s="59" t="s">
        <v>7146</v>
      </c>
      <c r="C2574" s="60" t="s">
        <v>7147</v>
      </c>
      <c r="D2574" s="60" t="s">
        <v>7148</v>
      </c>
      <c r="E2574" s="60" t="s">
        <v>726</v>
      </c>
      <c r="F2574" s="59" t="s">
        <v>451</v>
      </c>
      <c r="G2574" s="61">
        <v>49450</v>
      </c>
      <c r="H2574" s="123">
        <f t="shared" si="40"/>
        <v>10.069334853745202</v>
      </c>
    </row>
    <row r="2575" spans="1:8">
      <c r="A2575" s="58">
        <v>400871000857</v>
      </c>
      <c r="B2575" s="59" t="s">
        <v>7149</v>
      </c>
      <c r="C2575" s="60" t="s">
        <v>7150</v>
      </c>
      <c r="D2575" s="60" t="s">
        <v>2950</v>
      </c>
      <c r="E2575" s="60" t="s">
        <v>726</v>
      </c>
      <c r="F2575" s="59" t="s">
        <v>451</v>
      </c>
      <c r="G2575" s="61">
        <v>49450</v>
      </c>
      <c r="H2575" s="123">
        <f t="shared" si="40"/>
        <v>10.069334853745202</v>
      </c>
    </row>
    <row r="2576" spans="1:8">
      <c r="A2576" s="58">
        <v>400890700762</v>
      </c>
      <c r="B2576" s="59" t="s">
        <v>7151</v>
      </c>
      <c r="C2576" s="60" t="s">
        <v>7152</v>
      </c>
      <c r="D2576" s="60" t="s">
        <v>5639</v>
      </c>
      <c r="E2576" s="60" t="s">
        <v>726</v>
      </c>
      <c r="F2576" s="59" t="s">
        <v>451</v>
      </c>
      <c r="G2576" s="61">
        <v>49450</v>
      </c>
      <c r="H2576" s="123">
        <f t="shared" si="40"/>
        <v>10.069334853745202</v>
      </c>
    </row>
    <row r="2577" spans="1:8">
      <c r="A2577" s="58">
        <v>400891003674</v>
      </c>
      <c r="B2577" s="59" t="s">
        <v>7153</v>
      </c>
      <c r="C2577" s="60" t="s">
        <v>7154</v>
      </c>
      <c r="D2577" s="60" t="s">
        <v>7155</v>
      </c>
      <c r="E2577" s="60" t="s">
        <v>726</v>
      </c>
      <c r="F2577" s="59" t="s">
        <v>451</v>
      </c>
      <c r="G2577" s="61">
        <v>49450</v>
      </c>
      <c r="H2577" s="123">
        <f t="shared" si="40"/>
        <v>10.069334853745202</v>
      </c>
    </row>
    <row r="2578" spans="1:8">
      <c r="A2578" s="58">
        <v>400940241926</v>
      </c>
      <c r="B2578" s="59" t="s">
        <v>7156</v>
      </c>
      <c r="C2578" s="60" t="s">
        <v>7157</v>
      </c>
      <c r="D2578" s="60" t="s">
        <v>3259</v>
      </c>
      <c r="E2578" s="60" t="s">
        <v>726</v>
      </c>
      <c r="F2578" s="59" t="s">
        <v>451</v>
      </c>
      <c r="G2578" s="61">
        <v>49450</v>
      </c>
      <c r="H2578" s="123">
        <f t="shared" si="40"/>
        <v>10.069334853745202</v>
      </c>
    </row>
    <row r="2579" spans="1:8">
      <c r="A2579" s="58">
        <v>400940340673</v>
      </c>
      <c r="B2579" s="59" t="s">
        <v>7158</v>
      </c>
      <c r="C2579" s="60" t="s">
        <v>7159</v>
      </c>
      <c r="D2579" s="60" t="s">
        <v>7160</v>
      </c>
      <c r="E2579" s="60" t="s">
        <v>726</v>
      </c>
      <c r="F2579" s="59" t="s">
        <v>451</v>
      </c>
      <c r="G2579" s="61">
        <v>49450</v>
      </c>
      <c r="H2579" s="123">
        <f t="shared" si="40"/>
        <v>10.069334853745202</v>
      </c>
    </row>
    <row r="2580" spans="1:8">
      <c r="A2580" s="58">
        <v>400940540362</v>
      </c>
      <c r="B2580" s="59" t="s">
        <v>7161</v>
      </c>
      <c r="C2580" s="60" t="s">
        <v>7162</v>
      </c>
      <c r="D2580" s="60" t="s">
        <v>7163</v>
      </c>
      <c r="E2580" s="60" t="s">
        <v>726</v>
      </c>
      <c r="F2580" s="59" t="s">
        <v>451</v>
      </c>
      <c r="G2580" s="61">
        <v>49450</v>
      </c>
      <c r="H2580" s="123">
        <f t="shared" si="40"/>
        <v>10.069334853745202</v>
      </c>
    </row>
    <row r="2581" spans="1:8">
      <c r="A2581" s="58">
        <v>400940841028</v>
      </c>
      <c r="B2581" s="59" t="s">
        <v>7164</v>
      </c>
      <c r="C2581" s="60" t="s">
        <v>3506</v>
      </c>
      <c r="D2581" s="60" t="s">
        <v>3507</v>
      </c>
      <c r="E2581" s="60" t="s">
        <v>726</v>
      </c>
      <c r="F2581" s="59" t="s">
        <v>451</v>
      </c>
      <c r="G2581" s="61">
        <v>49450</v>
      </c>
      <c r="H2581" s="123">
        <f t="shared" si="40"/>
        <v>10.069334853745202</v>
      </c>
    </row>
    <row r="2582" spans="1:8">
      <c r="A2582" s="58">
        <v>400950331231</v>
      </c>
      <c r="B2582" s="59" t="s">
        <v>7165</v>
      </c>
      <c r="C2582" s="60" t="s">
        <v>7166</v>
      </c>
      <c r="D2582" s="60" t="s">
        <v>7167</v>
      </c>
      <c r="E2582" s="60" t="s">
        <v>726</v>
      </c>
      <c r="F2582" s="59" t="s">
        <v>451</v>
      </c>
      <c r="G2582" s="61">
        <v>49450</v>
      </c>
      <c r="H2582" s="123">
        <f t="shared" si="40"/>
        <v>10.069334853745202</v>
      </c>
    </row>
    <row r="2583" spans="1:8">
      <c r="A2583" s="58">
        <v>400950520467</v>
      </c>
      <c r="B2583" s="59" t="s">
        <v>7168</v>
      </c>
      <c r="C2583" s="60" t="s">
        <v>7169</v>
      </c>
      <c r="D2583" s="60" t="s">
        <v>7170</v>
      </c>
      <c r="E2583" s="60" t="s">
        <v>1061</v>
      </c>
      <c r="F2583" s="59" t="s">
        <v>451</v>
      </c>
      <c r="G2583" s="61">
        <v>49450</v>
      </c>
      <c r="H2583" s="123">
        <f t="shared" si="40"/>
        <v>10.069334853745202</v>
      </c>
    </row>
    <row r="2584" spans="1:8">
      <c r="A2584" s="58">
        <v>400960831070</v>
      </c>
      <c r="B2584" s="59" t="s">
        <v>7171</v>
      </c>
      <c r="C2584" s="60" t="s">
        <v>4076</v>
      </c>
      <c r="D2584" s="60" t="s">
        <v>6150</v>
      </c>
      <c r="E2584" s="60" t="s">
        <v>726</v>
      </c>
      <c r="F2584" s="59" t="s">
        <v>451</v>
      </c>
      <c r="G2584" s="61">
        <v>49450</v>
      </c>
      <c r="H2584" s="123">
        <f t="shared" si="40"/>
        <v>10.069334853745202</v>
      </c>
    </row>
    <row r="2585" spans="1:8">
      <c r="A2585" s="58">
        <v>400960931431</v>
      </c>
      <c r="B2585" s="59" t="s">
        <v>7172</v>
      </c>
      <c r="C2585" s="60" t="s">
        <v>7173</v>
      </c>
      <c r="D2585" s="60" t="s">
        <v>7092</v>
      </c>
      <c r="E2585" s="60" t="s">
        <v>726</v>
      </c>
      <c r="F2585" s="59" t="s">
        <v>451</v>
      </c>
      <c r="G2585" s="61">
        <v>49450</v>
      </c>
      <c r="H2585" s="123">
        <f t="shared" si="40"/>
        <v>10.069334853745202</v>
      </c>
    </row>
    <row r="2586" spans="1:8">
      <c r="A2586" s="58">
        <v>400970520528</v>
      </c>
      <c r="B2586" s="59" t="s">
        <v>7174</v>
      </c>
      <c r="C2586" s="60" t="s">
        <v>7175</v>
      </c>
      <c r="D2586" s="60" t="s">
        <v>5611</v>
      </c>
      <c r="E2586" s="60" t="s">
        <v>726</v>
      </c>
      <c r="F2586" s="59" t="s">
        <v>451</v>
      </c>
      <c r="G2586" s="61">
        <v>49450</v>
      </c>
      <c r="H2586" s="123">
        <f t="shared" si="40"/>
        <v>10.069334853745202</v>
      </c>
    </row>
    <row r="2587" spans="1:8">
      <c r="A2587" s="58">
        <v>400971122208</v>
      </c>
      <c r="B2587" s="59" t="s">
        <v>7176</v>
      </c>
      <c r="C2587" s="60" t="s">
        <v>7177</v>
      </c>
      <c r="D2587" s="60" t="s">
        <v>7178</v>
      </c>
      <c r="E2587" s="60" t="s">
        <v>726</v>
      </c>
      <c r="F2587" s="59" t="s">
        <v>451</v>
      </c>
      <c r="G2587" s="61">
        <v>49450</v>
      </c>
      <c r="H2587" s="123">
        <f t="shared" si="40"/>
        <v>10.069334853745202</v>
      </c>
    </row>
    <row r="2588" spans="1:8">
      <c r="A2588" s="58">
        <v>400981021001</v>
      </c>
      <c r="B2588" s="59" t="s">
        <v>7179</v>
      </c>
      <c r="C2588" s="60" t="s">
        <v>7180</v>
      </c>
      <c r="D2588" s="60" t="s">
        <v>6150</v>
      </c>
      <c r="E2588" s="60" t="s">
        <v>726</v>
      </c>
      <c r="F2588" s="59" t="s">
        <v>451</v>
      </c>
      <c r="G2588" s="61">
        <v>49450</v>
      </c>
      <c r="H2588" s="123">
        <f t="shared" si="40"/>
        <v>10.069334853745202</v>
      </c>
    </row>
    <row r="2589" spans="1:8">
      <c r="A2589" s="58">
        <v>400981122478</v>
      </c>
      <c r="B2589" s="59" t="s">
        <v>7181</v>
      </c>
      <c r="C2589" s="60" t="s">
        <v>7182</v>
      </c>
      <c r="D2589" s="60" t="s">
        <v>7183</v>
      </c>
      <c r="E2589" s="60" t="s">
        <v>726</v>
      </c>
      <c r="F2589" s="59" t="s">
        <v>451</v>
      </c>
      <c r="G2589" s="61">
        <v>49450</v>
      </c>
      <c r="H2589" s="123">
        <f t="shared" si="40"/>
        <v>10.069334853745202</v>
      </c>
    </row>
    <row r="2590" spans="1:8">
      <c r="A2590" s="58">
        <v>400990422484</v>
      </c>
      <c r="B2590" s="59" t="s">
        <v>7184</v>
      </c>
      <c r="C2590" s="60" t="s">
        <v>7185</v>
      </c>
      <c r="D2590" s="60" t="s">
        <v>7186</v>
      </c>
      <c r="E2590" s="60" t="s">
        <v>726</v>
      </c>
      <c r="F2590" s="59" t="s">
        <v>451</v>
      </c>
      <c r="G2590" s="61">
        <v>49450</v>
      </c>
      <c r="H2590" s="123">
        <f t="shared" si="40"/>
        <v>10.069334853745202</v>
      </c>
    </row>
    <row r="2591" spans="1:8">
      <c r="A2591" s="58">
        <v>408150300109</v>
      </c>
      <c r="B2591" s="59" t="s">
        <v>7187</v>
      </c>
      <c r="C2591" s="60" t="s">
        <v>1052</v>
      </c>
      <c r="D2591" s="60" t="s">
        <v>7188</v>
      </c>
      <c r="E2591" s="60" t="s">
        <v>742</v>
      </c>
      <c r="F2591" s="59" t="s">
        <v>451</v>
      </c>
      <c r="G2591" s="61">
        <v>49450</v>
      </c>
      <c r="H2591" s="123">
        <f t="shared" si="40"/>
        <v>10.069334853745202</v>
      </c>
    </row>
    <row r="2592" spans="1:8">
      <c r="A2592" s="58">
        <v>414060501521</v>
      </c>
      <c r="B2592" s="59" t="s">
        <v>7189</v>
      </c>
      <c r="C2592" s="60" t="s">
        <v>7190</v>
      </c>
      <c r="D2592" s="60" t="s">
        <v>7191</v>
      </c>
      <c r="E2592" s="60" t="s">
        <v>6295</v>
      </c>
      <c r="F2592" s="59" t="s">
        <v>451</v>
      </c>
      <c r="G2592" s="61">
        <v>49450</v>
      </c>
      <c r="H2592" s="123">
        <f t="shared" si="40"/>
        <v>10.069334853745202</v>
      </c>
    </row>
    <row r="2593" spans="1:8">
      <c r="A2593" s="58">
        <v>414950309937</v>
      </c>
      <c r="B2593" s="59" t="s">
        <v>7192</v>
      </c>
      <c r="C2593" s="60" t="s">
        <v>7193</v>
      </c>
      <c r="D2593" s="60" t="s">
        <v>7194</v>
      </c>
      <c r="E2593" s="60" t="s">
        <v>6295</v>
      </c>
      <c r="F2593" s="59" t="s">
        <v>451</v>
      </c>
      <c r="G2593" s="61">
        <v>49450</v>
      </c>
      <c r="H2593" s="123">
        <f t="shared" si="40"/>
        <v>10.069334853745202</v>
      </c>
    </row>
    <row r="2594" spans="1:8">
      <c r="A2594" s="58">
        <v>414970105921</v>
      </c>
      <c r="B2594" s="59" t="s">
        <v>7195</v>
      </c>
      <c r="C2594" s="60" t="s">
        <v>5398</v>
      </c>
      <c r="D2594" s="60" t="s">
        <v>7196</v>
      </c>
      <c r="E2594" s="60" t="s">
        <v>2184</v>
      </c>
      <c r="F2594" s="59" t="s">
        <v>451</v>
      </c>
      <c r="G2594" s="61">
        <v>49450</v>
      </c>
      <c r="H2594" s="123">
        <f t="shared" si="40"/>
        <v>10.069334853745202</v>
      </c>
    </row>
    <row r="2595" spans="1:8">
      <c r="A2595" s="58">
        <v>888980702597</v>
      </c>
      <c r="B2595" s="59" t="s">
        <v>7197</v>
      </c>
      <c r="C2595" s="60" t="s">
        <v>7198</v>
      </c>
      <c r="D2595" s="60" t="s">
        <v>7199</v>
      </c>
      <c r="E2595" s="60" t="s">
        <v>7200</v>
      </c>
      <c r="F2595" s="59" t="s">
        <v>451</v>
      </c>
      <c r="G2595" s="61">
        <v>49450</v>
      </c>
      <c r="H2595" s="123">
        <f t="shared" si="40"/>
        <v>10.069334853745202</v>
      </c>
    </row>
    <row r="2596" spans="1:8">
      <c r="A2596" s="58">
        <v>395170700630</v>
      </c>
      <c r="B2596" s="59" t="s">
        <v>7201</v>
      </c>
      <c r="C2596" s="60" t="s">
        <v>7202</v>
      </c>
      <c r="D2596" s="60" t="s">
        <v>7203</v>
      </c>
      <c r="E2596" s="60" t="s">
        <v>738</v>
      </c>
      <c r="F2596" s="59" t="s">
        <v>451</v>
      </c>
      <c r="G2596" s="61">
        <v>49444</v>
      </c>
      <c r="H2596" s="123">
        <f t="shared" si="40"/>
        <v>10.068113094207842</v>
      </c>
    </row>
    <row r="2597" spans="1:8">
      <c r="A2597" s="58">
        <v>396190701175</v>
      </c>
      <c r="B2597" s="59" t="s">
        <v>7204</v>
      </c>
      <c r="C2597" s="60" t="s">
        <v>7205</v>
      </c>
      <c r="D2597" s="60" t="s">
        <v>7206</v>
      </c>
      <c r="E2597" s="60" t="s">
        <v>2114</v>
      </c>
      <c r="F2597" s="59" t="s">
        <v>451</v>
      </c>
      <c r="G2597" s="61">
        <v>49016</v>
      </c>
      <c r="H2597" s="123">
        <f t="shared" si="40"/>
        <v>9.9809609138761335</v>
      </c>
    </row>
    <row r="2598" spans="1:8">
      <c r="A2598" s="58">
        <v>389200300291</v>
      </c>
      <c r="B2598" s="59" t="s">
        <v>7207</v>
      </c>
      <c r="C2598" s="60" t="s">
        <v>6607</v>
      </c>
      <c r="D2598" s="60" t="s">
        <v>7208</v>
      </c>
      <c r="E2598" s="60" t="s">
        <v>3115</v>
      </c>
      <c r="F2598" s="59" t="s">
        <v>451</v>
      </c>
      <c r="G2598" s="61">
        <v>47437</v>
      </c>
      <c r="H2598" s="123">
        <f t="shared" si="40"/>
        <v>9.6594345289607926</v>
      </c>
    </row>
    <row r="2599" spans="1:8">
      <c r="A2599" s="58">
        <v>390040311443</v>
      </c>
      <c r="B2599" s="59" t="s">
        <v>7209</v>
      </c>
      <c r="C2599" s="60" t="s">
        <v>7210</v>
      </c>
      <c r="D2599" s="60" t="s">
        <v>7211</v>
      </c>
      <c r="E2599" s="60" t="s">
        <v>1542</v>
      </c>
      <c r="F2599" s="59" t="s">
        <v>451</v>
      </c>
      <c r="G2599" s="61">
        <v>46428</v>
      </c>
      <c r="H2599" s="123">
        <f t="shared" si="40"/>
        <v>9.4539753000946867</v>
      </c>
    </row>
    <row r="2600" spans="1:8">
      <c r="A2600" s="58">
        <v>390820600285</v>
      </c>
      <c r="B2600" s="59" t="s">
        <v>7212</v>
      </c>
      <c r="C2600" s="60" t="s">
        <v>7213</v>
      </c>
      <c r="D2600" s="60" t="s">
        <v>7214</v>
      </c>
      <c r="E2600" s="60" t="s">
        <v>1542</v>
      </c>
      <c r="F2600" s="59" t="s">
        <v>451</v>
      </c>
      <c r="G2600" s="61">
        <v>46428</v>
      </c>
      <c r="H2600" s="123">
        <f t="shared" si="40"/>
        <v>9.4539753000946867</v>
      </c>
    </row>
    <row r="2601" spans="1:8">
      <c r="A2601" s="58">
        <v>395030801444</v>
      </c>
      <c r="B2601" s="59" t="s">
        <v>7215</v>
      </c>
      <c r="C2601" s="60" t="s">
        <v>3547</v>
      </c>
      <c r="D2601" s="60" t="s">
        <v>3548</v>
      </c>
      <c r="E2601" s="60" t="s">
        <v>753</v>
      </c>
      <c r="F2601" s="59" t="s">
        <v>451</v>
      </c>
      <c r="G2601" s="61">
        <v>46428</v>
      </c>
      <c r="H2601" s="123">
        <f t="shared" si="40"/>
        <v>9.4539753000946867</v>
      </c>
    </row>
    <row r="2602" spans="1:8">
      <c r="A2602" s="58">
        <v>390970710216</v>
      </c>
      <c r="B2602" s="59" t="s">
        <v>7216</v>
      </c>
      <c r="C2602" s="60" t="s">
        <v>7217</v>
      </c>
      <c r="D2602" s="60" t="s">
        <v>7218</v>
      </c>
      <c r="E2602" s="60" t="s">
        <v>1542</v>
      </c>
      <c r="F2602" s="59" t="s">
        <v>451</v>
      </c>
      <c r="G2602" s="61">
        <v>46134</v>
      </c>
      <c r="H2602" s="123">
        <f t="shared" si="40"/>
        <v>9.394109082764027</v>
      </c>
    </row>
    <row r="2603" spans="1:8">
      <c r="A2603" s="58">
        <v>395010301909</v>
      </c>
      <c r="B2603" s="59" t="s">
        <v>7219</v>
      </c>
      <c r="C2603" s="60" t="s">
        <v>4719</v>
      </c>
      <c r="D2603" s="60" t="s">
        <v>4720</v>
      </c>
      <c r="E2603" s="60" t="s">
        <v>753</v>
      </c>
      <c r="F2603" s="59" t="s">
        <v>451</v>
      </c>
      <c r="G2603" s="61">
        <v>44588</v>
      </c>
      <c r="H2603" s="123">
        <f t="shared" si="40"/>
        <v>9.0793023753041684</v>
      </c>
    </row>
    <row r="2604" spans="1:8">
      <c r="A2604" s="58">
        <v>370850202623</v>
      </c>
      <c r="B2604" s="59" t="s">
        <v>7220</v>
      </c>
      <c r="C2604" s="60" t="s">
        <v>7221</v>
      </c>
      <c r="D2604" s="60" t="s">
        <v>7222</v>
      </c>
      <c r="E2604" s="60" t="s">
        <v>1419</v>
      </c>
      <c r="F2604" s="59" t="s">
        <v>451</v>
      </c>
      <c r="G2604" s="61">
        <v>44549</v>
      </c>
      <c r="H2604" s="123">
        <f t="shared" si="40"/>
        <v>9.0713609383113258</v>
      </c>
    </row>
    <row r="2605" spans="1:8">
      <c r="A2605" s="58">
        <v>371880311041</v>
      </c>
      <c r="B2605" s="59" t="s">
        <v>7223</v>
      </c>
      <c r="C2605" s="60" t="s">
        <v>1664</v>
      </c>
      <c r="D2605" s="60" t="s">
        <v>7224</v>
      </c>
      <c r="E2605" s="60" t="s">
        <v>1684</v>
      </c>
      <c r="F2605" s="59" t="s">
        <v>451</v>
      </c>
      <c r="G2605" s="61">
        <v>44549</v>
      </c>
      <c r="H2605" s="123">
        <f t="shared" si="40"/>
        <v>9.0713609383113258</v>
      </c>
    </row>
    <row r="2606" spans="1:8">
      <c r="A2606" s="58">
        <v>389930200179</v>
      </c>
      <c r="B2606" s="59" t="s">
        <v>7225</v>
      </c>
      <c r="C2606" s="60" t="s">
        <v>7226</v>
      </c>
      <c r="D2606" s="60" t="s">
        <v>7227</v>
      </c>
      <c r="E2606" s="60" t="s">
        <v>1499</v>
      </c>
      <c r="F2606" s="59" t="s">
        <v>451</v>
      </c>
      <c r="G2606" s="61">
        <v>44549</v>
      </c>
      <c r="H2606" s="123">
        <f t="shared" si="40"/>
        <v>9.0713609383113258</v>
      </c>
    </row>
    <row r="2607" spans="1:8">
      <c r="A2607" s="58">
        <v>390750400241</v>
      </c>
      <c r="B2607" s="59" t="s">
        <v>7228</v>
      </c>
      <c r="C2607" s="60" t="s">
        <v>7229</v>
      </c>
      <c r="D2607" s="60" t="s">
        <v>7230</v>
      </c>
      <c r="E2607" s="60" t="s">
        <v>1542</v>
      </c>
      <c r="F2607" s="59" t="s">
        <v>451</v>
      </c>
      <c r="G2607" s="61">
        <v>44549</v>
      </c>
      <c r="H2607" s="123">
        <f t="shared" si="40"/>
        <v>9.0713609383113258</v>
      </c>
    </row>
    <row r="2608" spans="1:8">
      <c r="A2608" s="58">
        <v>390751200016</v>
      </c>
      <c r="B2608" s="59" t="s">
        <v>7231</v>
      </c>
      <c r="C2608" s="60" t="s">
        <v>3567</v>
      </c>
      <c r="D2608" s="60" t="s">
        <v>1225</v>
      </c>
      <c r="E2608" s="60" t="s">
        <v>1225</v>
      </c>
      <c r="F2608" s="59" t="s">
        <v>451</v>
      </c>
      <c r="G2608" s="61">
        <v>44549</v>
      </c>
      <c r="H2608" s="123">
        <f t="shared" si="40"/>
        <v>9.0713609383113258</v>
      </c>
    </row>
    <row r="2609" spans="1:8">
      <c r="A2609" s="58">
        <v>390890500083</v>
      </c>
      <c r="B2609" s="59" t="s">
        <v>7232</v>
      </c>
      <c r="C2609" s="60" t="s">
        <v>7233</v>
      </c>
      <c r="D2609" s="60" t="s">
        <v>7234</v>
      </c>
      <c r="E2609" s="60" t="s">
        <v>1542</v>
      </c>
      <c r="F2609" s="59" t="s">
        <v>451</v>
      </c>
      <c r="G2609" s="61">
        <v>44549</v>
      </c>
      <c r="H2609" s="123">
        <f t="shared" si="40"/>
        <v>9.0713609383113258</v>
      </c>
    </row>
    <row r="2610" spans="1:8">
      <c r="A2610" s="58">
        <v>390900200075</v>
      </c>
      <c r="B2610" s="59" t="s">
        <v>7235</v>
      </c>
      <c r="C2610" s="60" t="s">
        <v>6618</v>
      </c>
      <c r="D2610" s="60" t="s">
        <v>7236</v>
      </c>
      <c r="E2610" s="60" t="s">
        <v>1542</v>
      </c>
      <c r="F2610" s="59" t="s">
        <v>451</v>
      </c>
      <c r="G2610" s="61">
        <v>44549</v>
      </c>
      <c r="H2610" s="123">
        <f t="shared" si="40"/>
        <v>9.0713609383113258</v>
      </c>
    </row>
    <row r="2611" spans="1:8">
      <c r="A2611" s="58">
        <v>390930200070</v>
      </c>
      <c r="B2611" s="59" t="s">
        <v>7237</v>
      </c>
      <c r="C2611" s="60" t="s">
        <v>7238</v>
      </c>
      <c r="D2611" s="60" t="s">
        <v>7239</v>
      </c>
      <c r="E2611" s="60" t="s">
        <v>7240</v>
      </c>
      <c r="F2611" s="59" t="s">
        <v>451</v>
      </c>
      <c r="G2611" s="61">
        <v>44549</v>
      </c>
      <c r="H2611" s="123">
        <f t="shared" si="40"/>
        <v>9.0713609383113258</v>
      </c>
    </row>
    <row r="2612" spans="1:8">
      <c r="A2612" s="58">
        <v>390950710589</v>
      </c>
      <c r="B2612" s="59" t="s">
        <v>7241</v>
      </c>
      <c r="C2612" s="60" t="s">
        <v>7022</v>
      </c>
      <c r="D2612" s="60" t="s">
        <v>7242</v>
      </c>
      <c r="E2612" s="60" t="s">
        <v>1542</v>
      </c>
      <c r="F2612" s="59" t="s">
        <v>451</v>
      </c>
      <c r="G2612" s="61">
        <v>44549</v>
      </c>
      <c r="H2612" s="123">
        <f t="shared" si="40"/>
        <v>9.0713609383113258</v>
      </c>
    </row>
    <row r="2613" spans="1:8">
      <c r="A2613" s="58">
        <v>390951110551</v>
      </c>
      <c r="B2613" s="59" t="s">
        <v>7243</v>
      </c>
      <c r="C2613" s="60" t="s">
        <v>6361</v>
      </c>
      <c r="D2613" s="60" t="s">
        <v>555</v>
      </c>
      <c r="E2613" s="60" t="s">
        <v>2826</v>
      </c>
      <c r="F2613" s="59" t="s">
        <v>451</v>
      </c>
      <c r="G2613" s="61">
        <v>44549</v>
      </c>
      <c r="H2613" s="123">
        <f t="shared" si="40"/>
        <v>9.0713609383113258</v>
      </c>
    </row>
    <row r="2614" spans="1:8">
      <c r="A2614" s="58">
        <v>390970411154</v>
      </c>
      <c r="B2614" s="59" t="s">
        <v>7244</v>
      </c>
      <c r="C2614" s="60" t="s">
        <v>7245</v>
      </c>
      <c r="D2614" s="60" t="s">
        <v>6856</v>
      </c>
      <c r="E2614" s="60" t="s">
        <v>1225</v>
      </c>
      <c r="F2614" s="59" t="s">
        <v>451</v>
      </c>
      <c r="G2614" s="61">
        <v>44549</v>
      </c>
      <c r="H2614" s="123">
        <f t="shared" si="40"/>
        <v>9.0713609383113258</v>
      </c>
    </row>
    <row r="2615" spans="1:8">
      <c r="A2615" s="58">
        <v>390980210149</v>
      </c>
      <c r="B2615" s="59" t="s">
        <v>7246</v>
      </c>
      <c r="C2615" s="60" t="s">
        <v>7247</v>
      </c>
      <c r="D2615" s="60" t="s">
        <v>7248</v>
      </c>
      <c r="E2615" s="60" t="s">
        <v>1542</v>
      </c>
      <c r="F2615" s="59" t="s">
        <v>451</v>
      </c>
      <c r="G2615" s="61">
        <v>44549</v>
      </c>
      <c r="H2615" s="123">
        <f t="shared" si="40"/>
        <v>9.0713609383113258</v>
      </c>
    </row>
    <row r="2616" spans="1:8">
      <c r="A2616" s="58">
        <v>391010410672</v>
      </c>
      <c r="B2616" s="59" t="s">
        <v>7249</v>
      </c>
      <c r="C2616" s="60" t="s">
        <v>7250</v>
      </c>
      <c r="D2616" s="60" t="s">
        <v>7251</v>
      </c>
      <c r="E2616" s="60" t="s">
        <v>1535</v>
      </c>
      <c r="F2616" s="59" t="s">
        <v>451</v>
      </c>
      <c r="G2616" s="61">
        <v>44549</v>
      </c>
      <c r="H2616" s="123">
        <f t="shared" si="40"/>
        <v>9.0713609383113258</v>
      </c>
    </row>
    <row r="2617" spans="1:8">
      <c r="A2617" s="58">
        <v>391930700028</v>
      </c>
      <c r="B2617" s="59" t="s">
        <v>7252</v>
      </c>
      <c r="C2617" s="60" t="s">
        <v>7253</v>
      </c>
      <c r="D2617" s="60" t="s">
        <v>7254</v>
      </c>
      <c r="E2617" s="60" t="s">
        <v>994</v>
      </c>
      <c r="F2617" s="59" t="s">
        <v>451</v>
      </c>
      <c r="G2617" s="61">
        <v>44549</v>
      </c>
      <c r="H2617" s="123">
        <f t="shared" si="40"/>
        <v>9.0713609383113258</v>
      </c>
    </row>
    <row r="2618" spans="1:8">
      <c r="A2618" s="58">
        <v>395161000978</v>
      </c>
      <c r="B2618" s="59" t="s">
        <v>7255</v>
      </c>
      <c r="C2618" s="60" t="s">
        <v>2127</v>
      </c>
      <c r="D2618" s="60" t="s">
        <v>5465</v>
      </c>
      <c r="E2618" s="60" t="s">
        <v>738</v>
      </c>
      <c r="F2618" s="59" t="s">
        <v>451</v>
      </c>
      <c r="G2618" s="61">
        <v>44549</v>
      </c>
      <c r="H2618" s="123">
        <f t="shared" si="40"/>
        <v>9.0713609383113258</v>
      </c>
    </row>
    <row r="2619" spans="1:8">
      <c r="A2619" s="58">
        <v>395770800816</v>
      </c>
      <c r="B2619" s="59" t="s">
        <v>7256</v>
      </c>
      <c r="C2619" s="60" t="s">
        <v>7257</v>
      </c>
      <c r="D2619" s="60" t="s">
        <v>4704</v>
      </c>
      <c r="E2619" s="60" t="s">
        <v>738</v>
      </c>
      <c r="F2619" s="59" t="s">
        <v>451</v>
      </c>
      <c r="G2619" s="61">
        <v>44549</v>
      </c>
      <c r="H2619" s="123">
        <f t="shared" si="40"/>
        <v>9.0713609383113258</v>
      </c>
    </row>
    <row r="2620" spans="1:8">
      <c r="A2620" s="58">
        <v>395770801871</v>
      </c>
      <c r="B2620" s="59" t="s">
        <v>7258</v>
      </c>
      <c r="C2620" s="60" t="s">
        <v>7259</v>
      </c>
      <c r="D2620" s="60" t="s">
        <v>7260</v>
      </c>
      <c r="E2620" s="60" t="s">
        <v>753</v>
      </c>
      <c r="F2620" s="59" t="s">
        <v>451</v>
      </c>
      <c r="G2620" s="61">
        <v>44549</v>
      </c>
      <c r="H2620" s="123">
        <f t="shared" si="40"/>
        <v>9.0713609383113258</v>
      </c>
    </row>
    <row r="2621" spans="1:8">
      <c r="A2621" s="58">
        <v>395770803173</v>
      </c>
      <c r="B2621" s="59" t="s">
        <v>7261</v>
      </c>
      <c r="C2621" s="60" t="s">
        <v>2901</v>
      </c>
      <c r="D2621" s="60" t="s">
        <v>2902</v>
      </c>
      <c r="E2621" s="60" t="s">
        <v>753</v>
      </c>
      <c r="F2621" s="59" t="s">
        <v>487</v>
      </c>
      <c r="G2621" s="61">
        <v>44549</v>
      </c>
      <c r="H2621" s="123">
        <f t="shared" si="40"/>
        <v>9.0713609383113258</v>
      </c>
    </row>
    <row r="2622" spans="1:8">
      <c r="A2622" s="58">
        <v>395770803211</v>
      </c>
      <c r="B2622" s="59" t="s">
        <v>7262</v>
      </c>
      <c r="C2622" s="60" t="s">
        <v>7263</v>
      </c>
      <c r="D2622" s="60" t="s">
        <v>7264</v>
      </c>
      <c r="E2622" s="60" t="s">
        <v>753</v>
      </c>
      <c r="F2622" s="59" t="s">
        <v>451</v>
      </c>
      <c r="G2622" s="61">
        <v>44549</v>
      </c>
      <c r="H2622" s="123">
        <f t="shared" si="40"/>
        <v>9.0713609383113258</v>
      </c>
    </row>
    <row r="2623" spans="1:8">
      <c r="A2623" s="58">
        <v>395970752107</v>
      </c>
      <c r="B2623" s="59" t="s">
        <v>7265</v>
      </c>
      <c r="C2623" s="60" t="s">
        <v>7266</v>
      </c>
      <c r="D2623" s="60" t="s">
        <v>2149</v>
      </c>
      <c r="E2623" s="60" t="s">
        <v>738</v>
      </c>
      <c r="F2623" s="59" t="s">
        <v>451</v>
      </c>
      <c r="G2623" s="61">
        <v>44549</v>
      </c>
      <c r="H2623" s="123">
        <f t="shared" si="40"/>
        <v>9.0713609383113258</v>
      </c>
    </row>
    <row r="2624" spans="1:8">
      <c r="A2624" s="58">
        <v>395991251396</v>
      </c>
      <c r="B2624" s="59" t="s">
        <v>7267</v>
      </c>
      <c r="C2624" s="60" t="s">
        <v>7268</v>
      </c>
      <c r="D2624" s="60" t="s">
        <v>7269</v>
      </c>
      <c r="E2624" s="60" t="s">
        <v>753</v>
      </c>
      <c r="F2624" s="59" t="s">
        <v>451</v>
      </c>
      <c r="G2624" s="61">
        <v>44549</v>
      </c>
      <c r="H2624" s="123">
        <f t="shared" si="40"/>
        <v>9.0713609383113258</v>
      </c>
    </row>
    <row r="2625" spans="1:8">
      <c r="A2625" s="58">
        <v>398000905465</v>
      </c>
      <c r="B2625" s="59" t="s">
        <v>7270</v>
      </c>
      <c r="C2625" s="60" t="s">
        <v>7271</v>
      </c>
      <c r="D2625" s="60" t="s">
        <v>7272</v>
      </c>
      <c r="E2625" s="60" t="s">
        <v>1061</v>
      </c>
      <c r="F2625" s="59" t="s">
        <v>451</v>
      </c>
      <c r="G2625" s="61">
        <v>44549</v>
      </c>
      <c r="H2625" s="123">
        <f t="shared" si="40"/>
        <v>9.0713609383113258</v>
      </c>
    </row>
    <row r="2626" spans="1:8">
      <c r="A2626" s="58">
        <v>398020400092</v>
      </c>
      <c r="B2626" s="59" t="s">
        <v>7273</v>
      </c>
      <c r="C2626" s="60" t="s">
        <v>7274</v>
      </c>
      <c r="D2626" s="60" t="s">
        <v>1535</v>
      </c>
      <c r="E2626" s="60" t="s">
        <v>2233</v>
      </c>
      <c r="F2626" s="59" t="s">
        <v>451</v>
      </c>
      <c r="G2626" s="61">
        <v>44549</v>
      </c>
      <c r="H2626" s="123">
        <f t="shared" ref="H2626:H2689" si="41">G2626/4910.95</f>
        <v>9.0713609383113258</v>
      </c>
    </row>
    <row r="2627" spans="1:8">
      <c r="A2627" s="58">
        <v>398030401755</v>
      </c>
      <c r="B2627" s="59" t="s">
        <v>7275</v>
      </c>
      <c r="C2627" s="60" t="s">
        <v>7276</v>
      </c>
      <c r="D2627" s="60" t="s">
        <v>7277</v>
      </c>
      <c r="E2627" s="60" t="s">
        <v>2237</v>
      </c>
      <c r="F2627" s="59" t="s">
        <v>451</v>
      </c>
      <c r="G2627" s="61">
        <v>44549</v>
      </c>
      <c r="H2627" s="123">
        <f t="shared" si="41"/>
        <v>9.0713609383113258</v>
      </c>
    </row>
    <row r="2628" spans="1:8">
      <c r="A2628" s="58">
        <v>398161000225</v>
      </c>
      <c r="B2628" s="59" t="s">
        <v>7278</v>
      </c>
      <c r="C2628" s="60" t="s">
        <v>7279</v>
      </c>
      <c r="D2628" s="60" t="s">
        <v>7280</v>
      </c>
      <c r="E2628" s="60" t="s">
        <v>2743</v>
      </c>
      <c r="F2628" s="59" t="s">
        <v>451</v>
      </c>
      <c r="G2628" s="61">
        <v>44549</v>
      </c>
      <c r="H2628" s="123">
        <f t="shared" si="41"/>
        <v>9.0713609383113258</v>
      </c>
    </row>
    <row r="2629" spans="1:8">
      <c r="A2629" s="58">
        <v>398720300137</v>
      </c>
      <c r="B2629" s="59" t="s">
        <v>7281</v>
      </c>
      <c r="C2629" s="60" t="s">
        <v>2702</v>
      </c>
      <c r="D2629" s="60" t="s">
        <v>7282</v>
      </c>
      <c r="E2629" s="60" t="s">
        <v>2237</v>
      </c>
      <c r="F2629" s="59" t="s">
        <v>451</v>
      </c>
      <c r="G2629" s="61">
        <v>44549</v>
      </c>
      <c r="H2629" s="123">
        <f t="shared" si="41"/>
        <v>9.0713609383113258</v>
      </c>
    </row>
    <row r="2630" spans="1:8">
      <c r="A2630" s="58">
        <v>398851000945</v>
      </c>
      <c r="B2630" s="59" t="s">
        <v>7283</v>
      </c>
      <c r="C2630" s="60" t="s">
        <v>7284</v>
      </c>
      <c r="D2630" s="60" t="s">
        <v>7285</v>
      </c>
      <c r="E2630" s="60" t="s">
        <v>2237</v>
      </c>
      <c r="F2630" s="59" t="s">
        <v>451</v>
      </c>
      <c r="G2630" s="61">
        <v>44549</v>
      </c>
      <c r="H2630" s="123">
        <f t="shared" si="41"/>
        <v>9.0713609383113258</v>
      </c>
    </row>
    <row r="2631" spans="1:8">
      <c r="A2631" s="58">
        <v>400000301394</v>
      </c>
      <c r="B2631" s="59" t="s">
        <v>7286</v>
      </c>
      <c r="C2631" s="60" t="s">
        <v>2417</v>
      </c>
      <c r="D2631" s="60" t="s">
        <v>7287</v>
      </c>
      <c r="E2631" s="60" t="s">
        <v>726</v>
      </c>
      <c r="F2631" s="59" t="s">
        <v>451</v>
      </c>
      <c r="G2631" s="61">
        <v>44549</v>
      </c>
      <c r="H2631" s="123">
        <f t="shared" si="41"/>
        <v>9.0713609383113258</v>
      </c>
    </row>
    <row r="2632" spans="1:8">
      <c r="A2632" s="58">
        <v>400000301432</v>
      </c>
      <c r="B2632" s="59" t="s">
        <v>7288</v>
      </c>
      <c r="C2632" s="60" t="s">
        <v>7289</v>
      </c>
      <c r="D2632" s="60" t="s">
        <v>7178</v>
      </c>
      <c r="E2632" s="60" t="s">
        <v>2137</v>
      </c>
      <c r="F2632" s="59" t="s">
        <v>451</v>
      </c>
      <c r="G2632" s="61">
        <v>44549</v>
      </c>
      <c r="H2632" s="123">
        <f t="shared" si="41"/>
        <v>9.0713609383113258</v>
      </c>
    </row>
    <row r="2633" spans="1:8">
      <c r="A2633" s="58">
        <v>400000600049</v>
      </c>
      <c r="B2633" s="59" t="s">
        <v>7290</v>
      </c>
      <c r="C2633" s="60" t="s">
        <v>7291</v>
      </c>
      <c r="D2633" s="60" t="s">
        <v>7292</v>
      </c>
      <c r="E2633" s="60" t="s">
        <v>2137</v>
      </c>
      <c r="F2633" s="59" t="s">
        <v>451</v>
      </c>
      <c r="G2633" s="61">
        <v>44549</v>
      </c>
      <c r="H2633" s="123">
        <f t="shared" si="41"/>
        <v>9.0713609383113258</v>
      </c>
    </row>
    <row r="2634" spans="1:8">
      <c r="A2634" s="58">
        <v>400001200729</v>
      </c>
      <c r="B2634" s="59" t="s">
        <v>7293</v>
      </c>
      <c r="C2634" s="60" t="s">
        <v>7294</v>
      </c>
      <c r="D2634" s="60" t="s">
        <v>7295</v>
      </c>
      <c r="E2634" s="60" t="s">
        <v>726</v>
      </c>
      <c r="F2634" s="59" t="s">
        <v>451</v>
      </c>
      <c r="G2634" s="61">
        <v>44549</v>
      </c>
      <c r="H2634" s="123">
        <f t="shared" si="41"/>
        <v>9.0713609383113258</v>
      </c>
    </row>
    <row r="2635" spans="1:8">
      <c r="A2635" s="58">
        <v>400851100669</v>
      </c>
      <c r="B2635" s="59" t="s">
        <v>7296</v>
      </c>
      <c r="C2635" s="60" t="s">
        <v>7297</v>
      </c>
      <c r="D2635" s="60" t="s">
        <v>1943</v>
      </c>
      <c r="E2635" s="60" t="s">
        <v>726</v>
      </c>
      <c r="F2635" s="59" t="s">
        <v>451</v>
      </c>
      <c r="G2635" s="61">
        <v>44549</v>
      </c>
      <c r="H2635" s="123">
        <f t="shared" si="41"/>
        <v>9.0713609383113258</v>
      </c>
    </row>
    <row r="2636" spans="1:8">
      <c r="A2636" s="58">
        <v>400881100566</v>
      </c>
      <c r="B2636" s="59" t="s">
        <v>7298</v>
      </c>
      <c r="C2636" s="60" t="s">
        <v>7299</v>
      </c>
      <c r="D2636" s="60" t="s">
        <v>7300</v>
      </c>
      <c r="E2636" s="60" t="s">
        <v>726</v>
      </c>
      <c r="F2636" s="59" t="s">
        <v>451</v>
      </c>
      <c r="G2636" s="61">
        <v>44549</v>
      </c>
      <c r="H2636" s="123">
        <f t="shared" si="41"/>
        <v>9.0713609383113258</v>
      </c>
    </row>
    <row r="2637" spans="1:8">
      <c r="A2637" s="58">
        <v>400900501003</v>
      </c>
      <c r="B2637" s="59" t="s">
        <v>7301</v>
      </c>
      <c r="C2637" s="60" t="s">
        <v>6419</v>
      </c>
      <c r="D2637" s="60" t="s">
        <v>7302</v>
      </c>
      <c r="E2637" s="60" t="s">
        <v>726</v>
      </c>
      <c r="F2637" s="59" t="s">
        <v>451</v>
      </c>
      <c r="G2637" s="61">
        <v>44549</v>
      </c>
      <c r="H2637" s="123">
        <f t="shared" si="41"/>
        <v>9.0713609383113258</v>
      </c>
    </row>
    <row r="2638" spans="1:8">
      <c r="A2638" s="58">
        <v>400910400418</v>
      </c>
      <c r="B2638" s="59" t="s">
        <v>7303</v>
      </c>
      <c r="C2638" s="60" t="s">
        <v>7304</v>
      </c>
      <c r="D2638" s="60" t="s">
        <v>2950</v>
      </c>
      <c r="E2638" s="60" t="s">
        <v>726</v>
      </c>
      <c r="F2638" s="59" t="s">
        <v>451</v>
      </c>
      <c r="G2638" s="61">
        <v>44549</v>
      </c>
      <c r="H2638" s="123">
        <f t="shared" si="41"/>
        <v>9.0713609383113258</v>
      </c>
    </row>
    <row r="2639" spans="1:8">
      <c r="A2639" s="58">
        <v>400940740329</v>
      </c>
      <c r="B2639" s="59" t="s">
        <v>7305</v>
      </c>
      <c r="C2639" s="60" t="s">
        <v>7306</v>
      </c>
      <c r="D2639" s="60" t="s">
        <v>7307</v>
      </c>
      <c r="E2639" s="60" t="s">
        <v>726</v>
      </c>
      <c r="F2639" s="59" t="s">
        <v>451</v>
      </c>
      <c r="G2639" s="61">
        <v>44549</v>
      </c>
      <c r="H2639" s="123">
        <f t="shared" si="41"/>
        <v>9.0713609383113258</v>
      </c>
    </row>
    <row r="2640" spans="1:8">
      <c r="A2640" s="58">
        <v>400960831657</v>
      </c>
      <c r="B2640" s="59" t="s">
        <v>7308</v>
      </c>
      <c r="C2640" s="60" t="s">
        <v>7309</v>
      </c>
      <c r="D2640" s="60" t="s">
        <v>3507</v>
      </c>
      <c r="E2640" s="60" t="s">
        <v>726</v>
      </c>
      <c r="F2640" s="59" t="s">
        <v>451</v>
      </c>
      <c r="G2640" s="61">
        <v>44549</v>
      </c>
      <c r="H2640" s="123">
        <f t="shared" si="41"/>
        <v>9.0713609383113258</v>
      </c>
    </row>
    <row r="2641" spans="1:8">
      <c r="A2641" s="58">
        <v>400971120019</v>
      </c>
      <c r="B2641" s="59" t="s">
        <v>7310</v>
      </c>
      <c r="C2641" s="60" t="s">
        <v>7311</v>
      </c>
      <c r="D2641" s="60" t="s">
        <v>7312</v>
      </c>
      <c r="E2641" s="60" t="s">
        <v>726</v>
      </c>
      <c r="F2641" s="59" t="s">
        <v>451</v>
      </c>
      <c r="G2641" s="61">
        <v>44549</v>
      </c>
      <c r="H2641" s="123">
        <f t="shared" si="41"/>
        <v>9.0713609383113258</v>
      </c>
    </row>
    <row r="2642" spans="1:8">
      <c r="A2642" s="58">
        <v>400990721180</v>
      </c>
      <c r="B2642" s="59" t="s">
        <v>7313</v>
      </c>
      <c r="C2642" s="60" t="s">
        <v>2773</v>
      </c>
      <c r="D2642" s="60" t="s">
        <v>7314</v>
      </c>
      <c r="E2642" s="60" t="s">
        <v>726</v>
      </c>
      <c r="F2642" s="59" t="s">
        <v>451</v>
      </c>
      <c r="G2642" s="61">
        <v>44549</v>
      </c>
      <c r="H2642" s="123">
        <f t="shared" si="41"/>
        <v>9.0713609383113258</v>
      </c>
    </row>
    <row r="2643" spans="1:8">
      <c r="A2643" s="58">
        <v>398161000772</v>
      </c>
      <c r="B2643" s="59" t="s">
        <v>7315</v>
      </c>
      <c r="C2643" s="60" t="s">
        <v>4766</v>
      </c>
      <c r="D2643" s="60" t="s">
        <v>7316</v>
      </c>
      <c r="E2643" s="60" t="s">
        <v>3175</v>
      </c>
      <c r="F2643" s="59" t="s">
        <v>487</v>
      </c>
      <c r="G2643" s="61">
        <v>44548</v>
      </c>
      <c r="H2643" s="123">
        <f t="shared" si="41"/>
        <v>9.0711573117217643</v>
      </c>
    </row>
    <row r="2644" spans="1:8">
      <c r="A2644" s="58">
        <v>400030601481</v>
      </c>
      <c r="B2644" s="59" t="s">
        <v>7317</v>
      </c>
      <c r="C2644" s="60" t="s">
        <v>7318</v>
      </c>
      <c r="D2644" s="60" t="s">
        <v>7319</v>
      </c>
      <c r="E2644" s="60" t="s">
        <v>726</v>
      </c>
      <c r="F2644" s="59" t="s">
        <v>451</v>
      </c>
      <c r="G2644" s="61">
        <v>44548</v>
      </c>
      <c r="H2644" s="123">
        <f t="shared" si="41"/>
        <v>9.0711573117217643</v>
      </c>
    </row>
    <row r="2645" spans="1:8">
      <c r="A2645" s="58">
        <v>395080202029</v>
      </c>
      <c r="B2645" s="59" t="s">
        <v>7320</v>
      </c>
      <c r="C2645" s="60" t="s">
        <v>7321</v>
      </c>
      <c r="D2645" s="60" t="s">
        <v>7322</v>
      </c>
      <c r="E2645" s="60" t="s">
        <v>738</v>
      </c>
      <c r="F2645" s="59" t="s">
        <v>451</v>
      </c>
      <c r="G2645" s="61">
        <v>42098</v>
      </c>
      <c r="H2645" s="123">
        <f t="shared" si="41"/>
        <v>8.5722721672996069</v>
      </c>
    </row>
    <row r="2646" spans="1:8">
      <c r="A2646" s="58">
        <v>389031110968</v>
      </c>
      <c r="B2646" s="59" t="s">
        <v>7323</v>
      </c>
      <c r="C2646" s="60" t="s">
        <v>7324</v>
      </c>
      <c r="D2646" s="60" t="s">
        <v>7325</v>
      </c>
      <c r="E2646" s="60" t="s">
        <v>5722</v>
      </c>
      <c r="F2646" s="59" t="s">
        <v>451</v>
      </c>
      <c r="G2646" s="61">
        <v>40085</v>
      </c>
      <c r="H2646" s="123">
        <f t="shared" si="41"/>
        <v>8.1623718425151957</v>
      </c>
    </row>
    <row r="2647" spans="1:8">
      <c r="A2647" s="58">
        <v>395100101542</v>
      </c>
      <c r="B2647" s="59" t="s">
        <v>7326</v>
      </c>
      <c r="C2647" s="60" t="s">
        <v>7327</v>
      </c>
      <c r="D2647" s="60" t="s">
        <v>7328</v>
      </c>
      <c r="E2647" s="60" t="s">
        <v>738</v>
      </c>
      <c r="F2647" s="59" t="s">
        <v>451</v>
      </c>
      <c r="G2647" s="61">
        <v>40085</v>
      </c>
      <c r="H2647" s="123">
        <f t="shared" si="41"/>
        <v>8.1623718425151957</v>
      </c>
    </row>
    <row r="2648" spans="1:8">
      <c r="A2648" s="58">
        <v>395971250105</v>
      </c>
      <c r="B2648" s="59" t="s">
        <v>7329</v>
      </c>
      <c r="C2648" s="60" t="s">
        <v>7330</v>
      </c>
      <c r="D2648" s="60" t="s">
        <v>7331</v>
      </c>
      <c r="E2648" s="60" t="s">
        <v>753</v>
      </c>
      <c r="F2648" s="59" t="s">
        <v>451</v>
      </c>
      <c r="G2648" s="61">
        <v>40085</v>
      </c>
      <c r="H2648" s="123">
        <f t="shared" si="41"/>
        <v>8.1623718425151957</v>
      </c>
    </row>
    <row r="2649" spans="1:8">
      <c r="A2649" s="58">
        <v>391031210029</v>
      </c>
      <c r="B2649" s="59" t="s">
        <v>7332</v>
      </c>
      <c r="C2649" s="60" t="s">
        <v>7333</v>
      </c>
      <c r="D2649" s="60" t="s">
        <v>7334</v>
      </c>
      <c r="E2649" s="60" t="s">
        <v>1426</v>
      </c>
      <c r="F2649" s="59" t="s">
        <v>451</v>
      </c>
      <c r="G2649" s="61">
        <v>39858</v>
      </c>
      <c r="H2649" s="123">
        <f t="shared" si="41"/>
        <v>8.1161486066850621</v>
      </c>
    </row>
    <row r="2650" spans="1:8">
      <c r="A2650" s="58">
        <v>393040610326</v>
      </c>
      <c r="B2650" s="59" t="s">
        <v>7335</v>
      </c>
      <c r="C2650" s="60" t="s">
        <v>7336</v>
      </c>
      <c r="D2650" s="60" t="s">
        <v>7337</v>
      </c>
      <c r="E2650" s="60" t="s">
        <v>1215</v>
      </c>
      <c r="F2650" s="59" t="s">
        <v>451</v>
      </c>
      <c r="G2650" s="61">
        <v>39858</v>
      </c>
      <c r="H2650" s="123">
        <f t="shared" si="41"/>
        <v>8.1161486066850621</v>
      </c>
    </row>
    <row r="2651" spans="1:8">
      <c r="A2651" s="58">
        <v>393161000061</v>
      </c>
      <c r="B2651" s="59" t="s">
        <v>7338</v>
      </c>
      <c r="C2651" s="60" t="s">
        <v>7339</v>
      </c>
      <c r="D2651" s="60" t="s">
        <v>7340</v>
      </c>
      <c r="E2651" s="60" t="s">
        <v>1215</v>
      </c>
      <c r="F2651" s="59" t="s">
        <v>451</v>
      </c>
      <c r="G2651" s="61">
        <v>39858</v>
      </c>
      <c r="H2651" s="123">
        <f t="shared" si="41"/>
        <v>8.1161486066850621</v>
      </c>
    </row>
    <row r="2652" spans="1:8">
      <c r="A2652" s="58">
        <v>395030700176</v>
      </c>
      <c r="B2652" s="59" t="s">
        <v>7341</v>
      </c>
      <c r="C2652" s="60" t="s">
        <v>7342</v>
      </c>
      <c r="D2652" s="60" t="s">
        <v>2158</v>
      </c>
      <c r="E2652" s="60" t="s">
        <v>753</v>
      </c>
      <c r="F2652" s="59" t="s">
        <v>451</v>
      </c>
      <c r="G2652" s="61">
        <v>39858</v>
      </c>
      <c r="H2652" s="123">
        <f t="shared" si="41"/>
        <v>8.1161486066850621</v>
      </c>
    </row>
    <row r="2653" spans="1:8">
      <c r="A2653" s="58">
        <v>396050400311</v>
      </c>
      <c r="B2653" s="59" t="s">
        <v>673</v>
      </c>
      <c r="C2653" s="60" t="s">
        <v>674</v>
      </c>
      <c r="D2653" s="60" t="s">
        <v>675</v>
      </c>
      <c r="E2653" s="60" t="s">
        <v>450</v>
      </c>
      <c r="F2653" s="59" t="s">
        <v>451</v>
      </c>
      <c r="G2653" s="61">
        <v>39858</v>
      </c>
      <c r="H2653" s="123">
        <f t="shared" si="41"/>
        <v>8.1161486066850621</v>
      </c>
    </row>
    <row r="2654" spans="1:8">
      <c r="A2654" s="58">
        <v>398050500431</v>
      </c>
      <c r="B2654" s="59" t="s">
        <v>7343</v>
      </c>
      <c r="C2654" s="60" t="s">
        <v>7344</v>
      </c>
      <c r="D2654" s="60" t="s">
        <v>7345</v>
      </c>
      <c r="E2654" s="60" t="s">
        <v>7346</v>
      </c>
      <c r="F2654" s="59" t="s">
        <v>451</v>
      </c>
      <c r="G2654" s="61">
        <v>39858</v>
      </c>
      <c r="H2654" s="123">
        <f t="shared" si="41"/>
        <v>8.1161486066850621</v>
      </c>
    </row>
    <row r="2655" spans="1:8">
      <c r="A2655" s="58">
        <v>408050200026</v>
      </c>
      <c r="B2655" s="59" t="s">
        <v>7347</v>
      </c>
      <c r="C2655" s="60" t="s">
        <v>7348</v>
      </c>
      <c r="D2655" s="60" t="s">
        <v>7349</v>
      </c>
      <c r="E2655" s="60" t="s">
        <v>742</v>
      </c>
      <c r="F2655" s="59" t="s">
        <v>451</v>
      </c>
      <c r="G2655" s="61">
        <v>39858</v>
      </c>
      <c r="H2655" s="123">
        <f t="shared" si="41"/>
        <v>8.1161486066850621</v>
      </c>
    </row>
    <row r="2656" spans="1:8">
      <c r="A2656" s="58">
        <v>414040901743</v>
      </c>
      <c r="B2656" s="59" t="s">
        <v>7350</v>
      </c>
      <c r="C2656" s="60" t="s">
        <v>7351</v>
      </c>
      <c r="D2656" s="60" t="s">
        <v>7352</v>
      </c>
      <c r="E2656" s="60" t="s">
        <v>2184</v>
      </c>
      <c r="F2656" s="59" t="s">
        <v>451</v>
      </c>
      <c r="G2656" s="61">
        <v>39858</v>
      </c>
      <c r="H2656" s="123">
        <f t="shared" si="41"/>
        <v>8.1161486066850621</v>
      </c>
    </row>
    <row r="2657" spans="1:8">
      <c r="A2657" s="58">
        <v>371950800419</v>
      </c>
      <c r="B2657" s="59" t="s">
        <v>7353</v>
      </c>
      <c r="C2657" s="60" t="s">
        <v>7354</v>
      </c>
      <c r="D2657" s="60" t="s">
        <v>7355</v>
      </c>
      <c r="E2657" s="60" t="s">
        <v>1439</v>
      </c>
      <c r="F2657" s="59" t="s">
        <v>451</v>
      </c>
      <c r="G2657" s="61">
        <v>39648</v>
      </c>
      <c r="H2657" s="123">
        <f t="shared" si="41"/>
        <v>8.0733870228774478</v>
      </c>
    </row>
    <row r="2658" spans="1:8">
      <c r="A2658" s="58">
        <v>390000110054</v>
      </c>
      <c r="B2658" s="59" t="s">
        <v>7356</v>
      </c>
      <c r="C2658" s="60" t="s">
        <v>7357</v>
      </c>
      <c r="D2658" s="60" t="s">
        <v>7358</v>
      </c>
      <c r="E2658" s="60" t="s">
        <v>1542</v>
      </c>
      <c r="F2658" s="59" t="s">
        <v>451</v>
      </c>
      <c r="G2658" s="61">
        <v>39648</v>
      </c>
      <c r="H2658" s="123">
        <f t="shared" si="41"/>
        <v>8.0733870228774478</v>
      </c>
    </row>
    <row r="2659" spans="1:8">
      <c r="A2659" s="58">
        <v>390730100038</v>
      </c>
      <c r="B2659" s="59" t="s">
        <v>7359</v>
      </c>
      <c r="C2659" s="60" t="s">
        <v>7360</v>
      </c>
      <c r="D2659" s="60" t="s">
        <v>7361</v>
      </c>
      <c r="E2659" s="60" t="s">
        <v>1065</v>
      </c>
      <c r="F2659" s="59" t="s">
        <v>451</v>
      </c>
      <c r="G2659" s="61">
        <v>39648</v>
      </c>
      <c r="H2659" s="123">
        <f t="shared" si="41"/>
        <v>8.0733870228774478</v>
      </c>
    </row>
    <row r="2660" spans="1:8">
      <c r="A2660" s="58">
        <v>395010401768</v>
      </c>
      <c r="B2660" s="59" t="s">
        <v>7362</v>
      </c>
      <c r="C2660" s="60" t="s">
        <v>5203</v>
      </c>
      <c r="D2660" s="60" t="s">
        <v>2568</v>
      </c>
      <c r="E2660" s="60" t="s">
        <v>753</v>
      </c>
      <c r="F2660" s="59" t="s">
        <v>451</v>
      </c>
      <c r="G2660" s="61">
        <v>39648</v>
      </c>
      <c r="H2660" s="123">
        <f t="shared" si="41"/>
        <v>8.0733870228774478</v>
      </c>
    </row>
    <row r="2661" spans="1:8">
      <c r="A2661" s="58">
        <v>395010703357</v>
      </c>
      <c r="B2661" s="59" t="s">
        <v>7363</v>
      </c>
      <c r="C2661" s="60" t="s">
        <v>7364</v>
      </c>
      <c r="D2661" s="60" t="s">
        <v>7365</v>
      </c>
      <c r="E2661" s="60" t="s">
        <v>753</v>
      </c>
      <c r="F2661" s="59" t="s">
        <v>451</v>
      </c>
      <c r="G2661" s="61">
        <v>39648</v>
      </c>
      <c r="H2661" s="123">
        <f t="shared" si="41"/>
        <v>8.0733870228774478</v>
      </c>
    </row>
    <row r="2662" spans="1:8">
      <c r="A2662" s="58">
        <v>395010703365</v>
      </c>
      <c r="B2662" s="59" t="s">
        <v>7366</v>
      </c>
      <c r="C2662" s="60" t="s">
        <v>7367</v>
      </c>
      <c r="D2662" s="60" t="s">
        <v>7365</v>
      </c>
      <c r="E2662" s="60" t="s">
        <v>753</v>
      </c>
      <c r="F2662" s="59" t="s">
        <v>451</v>
      </c>
      <c r="G2662" s="61">
        <v>39648</v>
      </c>
      <c r="H2662" s="123">
        <f t="shared" si="41"/>
        <v>8.0733870228774478</v>
      </c>
    </row>
    <row r="2663" spans="1:8">
      <c r="A2663" s="58">
        <v>395110500721</v>
      </c>
      <c r="B2663" s="59" t="s">
        <v>7368</v>
      </c>
      <c r="C2663" s="60" t="s">
        <v>7369</v>
      </c>
      <c r="D2663" s="60" t="s">
        <v>7370</v>
      </c>
      <c r="E2663" s="60" t="s">
        <v>753</v>
      </c>
      <c r="F2663" s="59" t="s">
        <v>451</v>
      </c>
      <c r="G2663" s="61">
        <v>39648</v>
      </c>
      <c r="H2663" s="123">
        <f t="shared" si="41"/>
        <v>8.0733870228774478</v>
      </c>
    </row>
    <row r="2664" spans="1:8">
      <c r="A2664" s="58">
        <v>395970512416</v>
      </c>
      <c r="B2664" s="59" t="s">
        <v>7371</v>
      </c>
      <c r="C2664" s="60" t="s">
        <v>7372</v>
      </c>
      <c r="D2664" s="60" t="s">
        <v>7373</v>
      </c>
      <c r="E2664" s="60" t="s">
        <v>753</v>
      </c>
      <c r="F2664" s="59" t="s">
        <v>451</v>
      </c>
      <c r="G2664" s="61">
        <v>39648</v>
      </c>
      <c r="H2664" s="123">
        <f t="shared" si="41"/>
        <v>8.0733870228774478</v>
      </c>
    </row>
    <row r="2665" spans="1:8">
      <c r="A2665" s="58">
        <v>395980411707</v>
      </c>
      <c r="B2665" s="59" t="s">
        <v>7374</v>
      </c>
      <c r="C2665" s="60" t="s">
        <v>7375</v>
      </c>
      <c r="D2665" s="60" t="s">
        <v>7376</v>
      </c>
      <c r="E2665" s="60" t="s">
        <v>753</v>
      </c>
      <c r="F2665" s="59" t="s">
        <v>451</v>
      </c>
      <c r="G2665" s="61">
        <v>39648</v>
      </c>
      <c r="H2665" s="123">
        <f t="shared" si="41"/>
        <v>8.0733870228774478</v>
      </c>
    </row>
    <row r="2666" spans="1:8">
      <c r="A2666" s="58"/>
      <c r="B2666" s="59"/>
      <c r="C2666" s="60"/>
      <c r="D2666" s="60"/>
      <c r="E2666" s="60"/>
      <c r="F2666" s="59"/>
      <c r="G2666" s="61"/>
      <c r="H2666" s="123"/>
    </row>
    <row r="2667" spans="1:8">
      <c r="A2667" s="58">
        <v>400000301475</v>
      </c>
      <c r="B2667" s="59" t="s">
        <v>7377</v>
      </c>
      <c r="C2667" s="60" t="s">
        <v>7378</v>
      </c>
      <c r="D2667" s="60" t="s">
        <v>7379</v>
      </c>
      <c r="E2667" s="60" t="s">
        <v>726</v>
      </c>
      <c r="F2667" s="59" t="s">
        <v>451</v>
      </c>
      <c r="G2667" s="61">
        <v>39648</v>
      </c>
      <c r="H2667" s="123">
        <f t="shared" si="41"/>
        <v>8.0733870228774478</v>
      </c>
    </row>
    <row r="2668" spans="1:8">
      <c r="A2668" s="58">
        <v>400001100716</v>
      </c>
      <c r="B2668" s="59" t="s">
        <v>7380</v>
      </c>
      <c r="C2668" s="60" t="s">
        <v>7381</v>
      </c>
      <c r="D2668" s="60" t="s">
        <v>7382</v>
      </c>
      <c r="E2668" s="60" t="s">
        <v>726</v>
      </c>
      <c r="F2668" s="59" t="s">
        <v>451</v>
      </c>
      <c r="G2668" s="61">
        <v>39648</v>
      </c>
      <c r="H2668" s="123">
        <f t="shared" si="41"/>
        <v>8.0733870228774478</v>
      </c>
    </row>
    <row r="2669" spans="1:8">
      <c r="A2669" s="58">
        <v>400850800357</v>
      </c>
      <c r="B2669" s="59" t="s">
        <v>7383</v>
      </c>
      <c r="C2669" s="60" t="s">
        <v>7384</v>
      </c>
      <c r="D2669" s="60" t="s">
        <v>5639</v>
      </c>
      <c r="E2669" s="60" t="s">
        <v>726</v>
      </c>
      <c r="F2669" s="59" t="s">
        <v>451</v>
      </c>
      <c r="G2669" s="61">
        <v>39648</v>
      </c>
      <c r="H2669" s="123">
        <f t="shared" si="41"/>
        <v>8.0733870228774478</v>
      </c>
    </row>
    <row r="2670" spans="1:8">
      <c r="A2670" s="58">
        <v>400980621420</v>
      </c>
      <c r="B2670" s="59" t="s">
        <v>7385</v>
      </c>
      <c r="C2670" s="60" t="s">
        <v>7386</v>
      </c>
      <c r="D2670" s="60" t="s">
        <v>7387</v>
      </c>
      <c r="E2670" s="60" t="s">
        <v>726</v>
      </c>
      <c r="F2670" s="59" t="s">
        <v>451</v>
      </c>
      <c r="G2670" s="61">
        <v>39648</v>
      </c>
      <c r="H2670" s="123">
        <f t="shared" si="41"/>
        <v>8.0733870228774478</v>
      </c>
    </row>
    <row r="2671" spans="1:8">
      <c r="A2671" s="58">
        <v>389860100228</v>
      </c>
      <c r="B2671" s="59" t="s">
        <v>7388</v>
      </c>
      <c r="C2671" s="60" t="s">
        <v>7389</v>
      </c>
      <c r="D2671" s="60" t="s">
        <v>7390</v>
      </c>
      <c r="E2671" s="60" t="s">
        <v>1499</v>
      </c>
      <c r="F2671" s="59" t="s">
        <v>451</v>
      </c>
      <c r="G2671" s="61">
        <v>39647</v>
      </c>
      <c r="H2671" s="123">
        <f t="shared" si="41"/>
        <v>8.0731833962878881</v>
      </c>
    </row>
    <row r="2672" spans="1:8">
      <c r="A2672" s="58">
        <v>395160801101</v>
      </c>
      <c r="B2672" s="59" t="s">
        <v>7391</v>
      </c>
      <c r="C2672" s="60" t="s">
        <v>3952</v>
      </c>
      <c r="D2672" s="60" t="s">
        <v>7392</v>
      </c>
      <c r="E2672" s="60" t="s">
        <v>738</v>
      </c>
      <c r="F2672" s="59" t="s">
        <v>451</v>
      </c>
      <c r="G2672" s="61">
        <v>39647</v>
      </c>
      <c r="H2672" s="123">
        <f t="shared" si="41"/>
        <v>8.0731833962878881</v>
      </c>
    </row>
    <row r="2673" spans="1:8">
      <c r="A2673" s="58">
        <v>396111200531</v>
      </c>
      <c r="B2673" s="59" t="s">
        <v>92</v>
      </c>
      <c r="C2673" s="60" t="s">
        <v>7393</v>
      </c>
      <c r="D2673" s="60" t="s">
        <v>7394</v>
      </c>
      <c r="E2673" s="60" t="s">
        <v>450</v>
      </c>
      <c r="F2673" s="59" t="s">
        <v>451</v>
      </c>
      <c r="G2673" s="61">
        <v>39647</v>
      </c>
      <c r="H2673" s="123">
        <f t="shared" si="41"/>
        <v>8.0731833962878881</v>
      </c>
    </row>
    <row r="2674" spans="1:8">
      <c r="A2674" s="58">
        <v>398090500311</v>
      </c>
      <c r="B2674" s="59" t="s">
        <v>7395</v>
      </c>
      <c r="C2674" s="60" t="s">
        <v>7396</v>
      </c>
      <c r="D2674" s="60" t="s">
        <v>7397</v>
      </c>
      <c r="E2674" s="60" t="s">
        <v>1061</v>
      </c>
      <c r="F2674" s="59" t="s">
        <v>451</v>
      </c>
      <c r="G2674" s="61">
        <v>39647</v>
      </c>
      <c r="H2674" s="123">
        <f t="shared" si="41"/>
        <v>8.0731833962878881</v>
      </c>
    </row>
    <row r="2675" spans="1:8">
      <c r="A2675" s="58">
        <v>398130500254</v>
      </c>
      <c r="B2675" s="59" t="s">
        <v>7398</v>
      </c>
      <c r="C2675" s="60" t="s">
        <v>3641</v>
      </c>
      <c r="D2675" s="60" t="s">
        <v>7399</v>
      </c>
      <c r="E2675" s="60" t="s">
        <v>753</v>
      </c>
      <c r="F2675" s="59" t="s">
        <v>487</v>
      </c>
      <c r="G2675" s="61">
        <v>39647</v>
      </c>
      <c r="H2675" s="123">
        <f t="shared" si="41"/>
        <v>8.0731833962878881</v>
      </c>
    </row>
    <row r="2676" spans="1:8">
      <c r="A2676" s="58">
        <v>398140400631</v>
      </c>
      <c r="B2676" s="59" t="s">
        <v>7400</v>
      </c>
      <c r="C2676" s="60" t="s">
        <v>7401</v>
      </c>
      <c r="D2676" s="60" t="s">
        <v>7402</v>
      </c>
      <c r="E2676" s="60" t="s">
        <v>2237</v>
      </c>
      <c r="F2676" s="59" t="s">
        <v>451</v>
      </c>
      <c r="G2676" s="61">
        <v>39647</v>
      </c>
      <c r="H2676" s="123">
        <f t="shared" si="41"/>
        <v>8.0731833962878881</v>
      </c>
    </row>
    <row r="2677" spans="1:8">
      <c r="A2677" s="58">
        <v>400140503183</v>
      </c>
      <c r="B2677" s="59" t="s">
        <v>7403</v>
      </c>
      <c r="C2677" s="60" t="s">
        <v>7404</v>
      </c>
      <c r="D2677" s="60" t="s">
        <v>7405</v>
      </c>
      <c r="E2677" s="60" t="s">
        <v>726</v>
      </c>
      <c r="F2677" s="59" t="s">
        <v>451</v>
      </c>
      <c r="G2677" s="61">
        <v>39647</v>
      </c>
      <c r="H2677" s="123">
        <f t="shared" si="41"/>
        <v>8.0731833962878881</v>
      </c>
    </row>
    <row r="2678" spans="1:8">
      <c r="A2678" s="58">
        <v>400890200336</v>
      </c>
      <c r="B2678" s="59" t="s">
        <v>7406</v>
      </c>
      <c r="C2678" s="60" t="s">
        <v>2753</v>
      </c>
      <c r="D2678" s="60" t="s">
        <v>2950</v>
      </c>
      <c r="E2678" s="60" t="s">
        <v>726</v>
      </c>
      <c r="F2678" s="59" t="s">
        <v>451</v>
      </c>
      <c r="G2678" s="61">
        <v>39647</v>
      </c>
      <c r="H2678" s="123">
        <f t="shared" si="41"/>
        <v>8.0731833962878881</v>
      </c>
    </row>
    <row r="2679" spans="1:8">
      <c r="A2679" s="58">
        <v>400960621822</v>
      </c>
      <c r="B2679" s="59" t="s">
        <v>7407</v>
      </c>
      <c r="C2679" s="60" t="s">
        <v>7408</v>
      </c>
      <c r="D2679" s="60" t="s">
        <v>7409</v>
      </c>
      <c r="E2679" s="60" t="s">
        <v>726</v>
      </c>
      <c r="F2679" s="59" t="s">
        <v>451</v>
      </c>
      <c r="G2679" s="61">
        <v>39647</v>
      </c>
      <c r="H2679" s="123">
        <f t="shared" si="41"/>
        <v>8.0731833962878881</v>
      </c>
    </row>
    <row r="2680" spans="1:8">
      <c r="A2680" s="58">
        <v>400960830626</v>
      </c>
      <c r="B2680" s="59" t="s">
        <v>7410</v>
      </c>
      <c r="C2680" s="60" t="s">
        <v>7411</v>
      </c>
      <c r="D2680" s="60" t="s">
        <v>7412</v>
      </c>
      <c r="E2680" s="60" t="s">
        <v>726</v>
      </c>
      <c r="F2680" s="59" t="s">
        <v>451</v>
      </c>
      <c r="G2680" s="61">
        <v>39647</v>
      </c>
      <c r="H2680" s="123">
        <f t="shared" si="41"/>
        <v>8.0731833962878881</v>
      </c>
    </row>
    <row r="2681" spans="1:8">
      <c r="A2681" s="58">
        <v>395070400582</v>
      </c>
      <c r="B2681" s="59" t="s">
        <v>7413</v>
      </c>
      <c r="C2681" s="60" t="s">
        <v>7414</v>
      </c>
      <c r="D2681" s="60" t="s">
        <v>7415</v>
      </c>
      <c r="E2681" s="60" t="s">
        <v>753</v>
      </c>
      <c r="F2681" s="59" t="s">
        <v>451</v>
      </c>
      <c r="G2681" s="61">
        <v>37198</v>
      </c>
      <c r="H2681" s="123">
        <f t="shared" si="41"/>
        <v>7.5745018784552887</v>
      </c>
    </row>
    <row r="2682" spans="1:8">
      <c r="A2682" s="58">
        <v>371010902167</v>
      </c>
      <c r="B2682" s="59" t="s">
        <v>7416</v>
      </c>
      <c r="C2682" s="60" t="s">
        <v>7417</v>
      </c>
      <c r="D2682" s="60" t="s">
        <v>7418</v>
      </c>
      <c r="E2682" s="60" t="s">
        <v>2210</v>
      </c>
      <c r="F2682" s="59" t="s">
        <v>451</v>
      </c>
      <c r="G2682" s="61">
        <v>37197</v>
      </c>
      <c r="H2682" s="123">
        <f t="shared" si="41"/>
        <v>7.5742982518657289</v>
      </c>
    </row>
    <row r="2683" spans="1:8">
      <c r="A2683" s="58">
        <v>371100307730</v>
      </c>
      <c r="B2683" s="59" t="s">
        <v>7419</v>
      </c>
      <c r="C2683" s="60" t="s">
        <v>7420</v>
      </c>
      <c r="D2683" s="60" t="s">
        <v>7421</v>
      </c>
      <c r="E2683" s="60" t="s">
        <v>4824</v>
      </c>
      <c r="F2683" s="59" t="s">
        <v>451</v>
      </c>
      <c r="G2683" s="61">
        <v>37197</v>
      </c>
      <c r="H2683" s="123">
        <f t="shared" si="41"/>
        <v>7.5742982518657289</v>
      </c>
    </row>
    <row r="2684" spans="1:8">
      <c r="A2684" s="58">
        <v>371140602882</v>
      </c>
      <c r="B2684" s="59" t="s">
        <v>7422</v>
      </c>
      <c r="C2684" s="60" t="s">
        <v>7423</v>
      </c>
      <c r="D2684" s="60" t="s">
        <v>7424</v>
      </c>
      <c r="E2684" s="60" t="s">
        <v>1439</v>
      </c>
      <c r="F2684" s="59" t="s">
        <v>451</v>
      </c>
      <c r="G2684" s="61">
        <v>37197</v>
      </c>
      <c r="H2684" s="123">
        <f t="shared" si="41"/>
        <v>7.5742982518657289</v>
      </c>
    </row>
    <row r="2685" spans="1:8">
      <c r="A2685" s="58">
        <v>371160601246</v>
      </c>
      <c r="B2685" s="59" t="s">
        <v>7425</v>
      </c>
      <c r="C2685" s="60" t="s">
        <v>7426</v>
      </c>
      <c r="D2685" s="60" t="s">
        <v>7427</v>
      </c>
      <c r="E2685" s="60" t="s">
        <v>2210</v>
      </c>
      <c r="F2685" s="59" t="s">
        <v>451</v>
      </c>
      <c r="G2685" s="61">
        <v>37197</v>
      </c>
      <c r="H2685" s="123">
        <f t="shared" si="41"/>
        <v>7.5742982518657289</v>
      </c>
    </row>
    <row r="2686" spans="1:8">
      <c r="A2686" s="58">
        <v>371800118831</v>
      </c>
      <c r="B2686" s="59" t="s">
        <v>7428</v>
      </c>
      <c r="C2686" s="60" t="s">
        <v>7429</v>
      </c>
      <c r="D2686" s="60" t="s">
        <v>7430</v>
      </c>
      <c r="E2686" s="60" t="s">
        <v>2184</v>
      </c>
      <c r="F2686" s="59" t="s">
        <v>451</v>
      </c>
      <c r="G2686" s="61">
        <v>37197</v>
      </c>
      <c r="H2686" s="123">
        <f t="shared" si="41"/>
        <v>7.5742982518657289</v>
      </c>
    </row>
    <row r="2687" spans="1:8">
      <c r="A2687" s="58">
        <v>372130301970</v>
      </c>
      <c r="B2687" s="59" t="s">
        <v>7431</v>
      </c>
      <c r="C2687" s="60" t="s">
        <v>7432</v>
      </c>
      <c r="D2687" s="60" t="s">
        <v>7433</v>
      </c>
      <c r="E2687" s="60" t="s">
        <v>6322</v>
      </c>
      <c r="F2687" s="59" t="s">
        <v>451</v>
      </c>
      <c r="G2687" s="61">
        <v>37197</v>
      </c>
      <c r="H2687" s="123">
        <f t="shared" si="41"/>
        <v>7.5742982518657289</v>
      </c>
    </row>
    <row r="2688" spans="1:8">
      <c r="A2688" s="58">
        <v>389101200226</v>
      </c>
      <c r="B2688" s="59" t="s">
        <v>7434</v>
      </c>
      <c r="C2688" s="60" t="s">
        <v>7435</v>
      </c>
      <c r="D2688" s="60" t="s">
        <v>7436</v>
      </c>
      <c r="E2688" s="60" t="s">
        <v>3115</v>
      </c>
      <c r="F2688" s="59" t="s">
        <v>451</v>
      </c>
      <c r="G2688" s="61">
        <v>37197</v>
      </c>
      <c r="H2688" s="123">
        <f t="shared" si="41"/>
        <v>7.5742982518657289</v>
      </c>
    </row>
    <row r="2689" spans="1:8">
      <c r="A2689" s="58">
        <v>389170500291</v>
      </c>
      <c r="B2689" s="59" t="s">
        <v>7437</v>
      </c>
      <c r="C2689" s="60" t="s">
        <v>7438</v>
      </c>
      <c r="D2689" s="60" t="s">
        <v>7439</v>
      </c>
      <c r="E2689" s="60" t="s">
        <v>825</v>
      </c>
      <c r="F2689" s="59" t="s">
        <v>451</v>
      </c>
      <c r="G2689" s="61">
        <v>37197</v>
      </c>
      <c r="H2689" s="123">
        <f t="shared" si="41"/>
        <v>7.5742982518657289</v>
      </c>
    </row>
    <row r="2690" spans="1:8">
      <c r="A2690" s="58">
        <v>390101001078</v>
      </c>
      <c r="B2690" s="59" t="s">
        <v>7440</v>
      </c>
      <c r="C2690" s="60" t="s">
        <v>1960</v>
      </c>
      <c r="D2690" s="60" t="s">
        <v>1961</v>
      </c>
      <c r="E2690" s="60" t="s">
        <v>883</v>
      </c>
      <c r="F2690" s="59" t="s">
        <v>451</v>
      </c>
      <c r="G2690" s="61">
        <v>37197</v>
      </c>
      <c r="H2690" s="123">
        <f t="shared" ref="H2690:H2754" si="42">G2690/4910.95</f>
        <v>7.5742982518657289</v>
      </c>
    </row>
    <row r="2691" spans="1:8">
      <c r="A2691" s="58">
        <v>390110300584</v>
      </c>
      <c r="B2691" s="59" t="s">
        <v>7441</v>
      </c>
      <c r="C2691" s="60" t="s">
        <v>7442</v>
      </c>
      <c r="D2691" s="60" t="s">
        <v>7443</v>
      </c>
      <c r="E2691" s="60" t="s">
        <v>1065</v>
      </c>
      <c r="F2691" s="59" t="s">
        <v>451</v>
      </c>
      <c r="G2691" s="61">
        <v>37197</v>
      </c>
      <c r="H2691" s="123">
        <f t="shared" si="42"/>
        <v>7.5742982518657289</v>
      </c>
    </row>
    <row r="2692" spans="1:8">
      <c r="A2692" s="58">
        <v>390170401169</v>
      </c>
      <c r="B2692" s="59" t="s">
        <v>7444</v>
      </c>
      <c r="C2692" s="60" t="s">
        <v>7445</v>
      </c>
      <c r="D2692" s="60" t="s">
        <v>7446</v>
      </c>
      <c r="E2692" s="60" t="s">
        <v>7447</v>
      </c>
      <c r="F2692" s="59" t="s">
        <v>451</v>
      </c>
      <c r="G2692" s="61">
        <v>37197</v>
      </c>
      <c r="H2692" s="123">
        <f t="shared" si="42"/>
        <v>7.5742982518657289</v>
      </c>
    </row>
    <row r="2693" spans="1:8">
      <c r="A2693" s="58">
        <v>390950110981</v>
      </c>
      <c r="B2693" s="59" t="s">
        <v>7448</v>
      </c>
      <c r="C2693" s="60" t="s">
        <v>7449</v>
      </c>
      <c r="D2693" s="60" t="s">
        <v>7450</v>
      </c>
      <c r="E2693" s="60" t="s">
        <v>1225</v>
      </c>
      <c r="F2693" s="59" t="s">
        <v>451</v>
      </c>
      <c r="G2693" s="61">
        <v>37197</v>
      </c>
      <c r="H2693" s="123">
        <f t="shared" si="42"/>
        <v>7.5742982518657289</v>
      </c>
    </row>
    <row r="2694" spans="1:8">
      <c r="A2694" s="58">
        <v>391081100291</v>
      </c>
      <c r="B2694" s="59" t="s">
        <v>7451</v>
      </c>
      <c r="C2694" s="60" t="s">
        <v>7452</v>
      </c>
      <c r="D2694" s="60" t="s">
        <v>7453</v>
      </c>
      <c r="E2694" s="60" t="s">
        <v>994</v>
      </c>
      <c r="F2694" s="59" t="s">
        <v>451</v>
      </c>
      <c r="G2694" s="61">
        <v>37197</v>
      </c>
      <c r="H2694" s="123">
        <f t="shared" si="42"/>
        <v>7.5742982518657289</v>
      </c>
    </row>
    <row r="2695" spans="1:8">
      <c r="A2695" s="58">
        <v>391150300028</v>
      </c>
      <c r="B2695" s="59" t="s">
        <v>7454</v>
      </c>
      <c r="C2695" s="60" t="s">
        <v>7455</v>
      </c>
      <c r="D2695" s="60" t="s">
        <v>7456</v>
      </c>
      <c r="E2695" s="60" t="s">
        <v>1426</v>
      </c>
      <c r="F2695" s="59" t="s">
        <v>487</v>
      </c>
      <c r="G2695" s="61">
        <v>37197</v>
      </c>
      <c r="H2695" s="123">
        <f t="shared" si="42"/>
        <v>7.5742982518657289</v>
      </c>
    </row>
    <row r="2696" spans="1:8">
      <c r="A2696" s="58">
        <v>391161000093</v>
      </c>
      <c r="B2696" s="59" t="s">
        <v>7457</v>
      </c>
      <c r="C2696" s="60" t="s">
        <v>7458</v>
      </c>
      <c r="D2696" s="60" t="s">
        <v>7459</v>
      </c>
      <c r="E2696" s="60" t="s">
        <v>1535</v>
      </c>
      <c r="F2696" s="59" t="s">
        <v>451</v>
      </c>
      <c r="G2696" s="61">
        <v>37197</v>
      </c>
      <c r="H2696" s="123">
        <f t="shared" si="42"/>
        <v>7.5742982518657289</v>
      </c>
    </row>
    <row r="2697" spans="1:8">
      <c r="A2697" s="58">
        <v>394120800033</v>
      </c>
      <c r="B2697" s="59" t="s">
        <v>7460</v>
      </c>
      <c r="C2697" s="60" t="s">
        <v>7461</v>
      </c>
      <c r="D2697" s="60" t="s">
        <v>7462</v>
      </c>
      <c r="E2697" s="60" t="s">
        <v>3163</v>
      </c>
      <c r="F2697" s="59" t="s">
        <v>487</v>
      </c>
      <c r="G2697" s="61">
        <v>37197</v>
      </c>
      <c r="H2697" s="123">
        <f t="shared" si="42"/>
        <v>7.5742982518657289</v>
      </c>
    </row>
    <row r="2698" spans="1:8">
      <c r="A2698" s="58">
        <v>395000100981</v>
      </c>
      <c r="B2698" s="59" t="s">
        <v>7463</v>
      </c>
      <c r="C2698" s="60" t="s">
        <v>7464</v>
      </c>
      <c r="D2698" s="60" t="s">
        <v>3282</v>
      </c>
      <c r="E2698" s="60" t="s">
        <v>753</v>
      </c>
      <c r="F2698" s="59" t="s">
        <v>451</v>
      </c>
      <c r="G2698" s="61">
        <v>37197</v>
      </c>
      <c r="H2698" s="123">
        <f t="shared" si="42"/>
        <v>7.5742982518657289</v>
      </c>
    </row>
    <row r="2699" spans="1:8">
      <c r="A2699" s="58">
        <v>395001201845</v>
      </c>
      <c r="B2699" s="59" t="s">
        <v>7465</v>
      </c>
      <c r="C2699" s="60" t="s">
        <v>7466</v>
      </c>
      <c r="D2699" s="60" t="s">
        <v>7467</v>
      </c>
      <c r="E2699" s="60" t="s">
        <v>738</v>
      </c>
      <c r="F2699" s="59" t="s">
        <v>451</v>
      </c>
      <c r="G2699" s="61">
        <v>37197</v>
      </c>
      <c r="H2699" s="123">
        <f t="shared" si="42"/>
        <v>7.5742982518657289</v>
      </c>
    </row>
    <row r="2700" spans="1:8">
      <c r="A2700" s="58">
        <v>395011102641</v>
      </c>
      <c r="B2700" s="59" t="s">
        <v>7468</v>
      </c>
      <c r="C2700" s="60" t="s">
        <v>7469</v>
      </c>
      <c r="D2700" s="60" t="s">
        <v>5805</v>
      </c>
      <c r="E2700" s="60" t="s">
        <v>738</v>
      </c>
      <c r="F2700" s="59" t="s">
        <v>451</v>
      </c>
      <c r="G2700" s="61">
        <v>37197</v>
      </c>
      <c r="H2700" s="123">
        <f t="shared" si="42"/>
        <v>7.5742982518657289</v>
      </c>
    </row>
    <row r="2701" spans="1:8">
      <c r="A2701" s="58">
        <v>395020500390</v>
      </c>
      <c r="B2701" s="59" t="s">
        <v>7470</v>
      </c>
      <c r="C2701" s="60" t="s">
        <v>7471</v>
      </c>
      <c r="D2701" s="60" t="s">
        <v>3181</v>
      </c>
      <c r="E2701" s="60" t="s">
        <v>738</v>
      </c>
      <c r="F2701" s="59" t="s">
        <v>451</v>
      </c>
      <c r="G2701" s="61">
        <v>37197</v>
      </c>
      <c r="H2701" s="123">
        <f t="shared" si="42"/>
        <v>7.5742982518657289</v>
      </c>
    </row>
    <row r="2702" spans="1:8">
      <c r="A2702" s="58">
        <v>395021200691</v>
      </c>
      <c r="B2702" s="59" t="s">
        <v>7472</v>
      </c>
      <c r="C2702" s="60" t="s">
        <v>5097</v>
      </c>
      <c r="D2702" s="60" t="s">
        <v>4288</v>
      </c>
      <c r="E2702" s="60" t="s">
        <v>753</v>
      </c>
      <c r="F2702" s="59" t="s">
        <v>451</v>
      </c>
      <c r="G2702" s="61">
        <v>37197</v>
      </c>
      <c r="H2702" s="123">
        <f t="shared" si="42"/>
        <v>7.5742982518657289</v>
      </c>
    </row>
    <row r="2703" spans="1:8">
      <c r="A2703" s="58">
        <v>395090502063</v>
      </c>
      <c r="B2703" s="59" t="s">
        <v>7473</v>
      </c>
      <c r="C2703" s="60" t="s">
        <v>2645</v>
      </c>
      <c r="D2703" s="60" t="s">
        <v>7474</v>
      </c>
      <c r="E2703" s="60" t="s">
        <v>753</v>
      </c>
      <c r="F2703" s="59" t="s">
        <v>451</v>
      </c>
      <c r="G2703" s="61">
        <v>37197</v>
      </c>
      <c r="H2703" s="123">
        <f t="shared" si="42"/>
        <v>7.5742982518657289</v>
      </c>
    </row>
    <row r="2704" spans="1:8">
      <c r="A2704" s="58">
        <v>395090502071</v>
      </c>
      <c r="B2704" s="59" t="s">
        <v>7475</v>
      </c>
      <c r="C2704" s="60" t="s">
        <v>2645</v>
      </c>
      <c r="D2704" s="60" t="s">
        <v>7474</v>
      </c>
      <c r="E2704" s="60" t="s">
        <v>753</v>
      </c>
      <c r="F2704" s="59" t="s">
        <v>451</v>
      </c>
      <c r="G2704" s="61">
        <v>37197</v>
      </c>
      <c r="H2704" s="123">
        <f t="shared" si="42"/>
        <v>7.5742982518657289</v>
      </c>
    </row>
    <row r="2705" spans="1:8">
      <c r="A2705" s="58">
        <v>395090502080</v>
      </c>
      <c r="B2705" s="59" t="s">
        <v>7476</v>
      </c>
      <c r="C2705" s="60" t="s">
        <v>7477</v>
      </c>
      <c r="D2705" s="60" t="s">
        <v>7478</v>
      </c>
      <c r="E2705" s="60" t="s">
        <v>738</v>
      </c>
      <c r="F2705" s="59" t="s">
        <v>451</v>
      </c>
      <c r="G2705" s="61">
        <v>37197</v>
      </c>
      <c r="H2705" s="123">
        <f t="shared" si="42"/>
        <v>7.5742982518657289</v>
      </c>
    </row>
    <row r="2706" spans="1:8">
      <c r="A2706" s="58">
        <v>395090701538</v>
      </c>
      <c r="B2706" s="59" t="s">
        <v>7479</v>
      </c>
      <c r="C2706" s="60" t="s">
        <v>7480</v>
      </c>
      <c r="D2706" s="60" t="s">
        <v>7481</v>
      </c>
      <c r="E2706" s="60" t="s">
        <v>738</v>
      </c>
      <c r="F2706" s="59" t="s">
        <v>451</v>
      </c>
      <c r="G2706" s="61">
        <v>37197</v>
      </c>
      <c r="H2706" s="123">
        <f t="shared" si="42"/>
        <v>7.5742982518657289</v>
      </c>
    </row>
    <row r="2707" spans="1:8">
      <c r="A2707" s="58">
        <v>395091000011</v>
      </c>
      <c r="B2707" s="59" t="s">
        <v>7482</v>
      </c>
      <c r="C2707" s="60" t="s">
        <v>7483</v>
      </c>
      <c r="D2707" s="60" t="s">
        <v>7484</v>
      </c>
      <c r="E2707" s="60" t="s">
        <v>753</v>
      </c>
      <c r="F2707" s="59" t="s">
        <v>451</v>
      </c>
      <c r="G2707" s="61">
        <v>37197</v>
      </c>
      <c r="H2707" s="123">
        <f t="shared" si="42"/>
        <v>7.5742982518657289</v>
      </c>
    </row>
    <row r="2708" spans="1:8">
      <c r="A2708" s="58">
        <v>395100500251</v>
      </c>
      <c r="B2708" s="59" t="s">
        <v>7485</v>
      </c>
      <c r="C2708" s="60" t="s">
        <v>7486</v>
      </c>
      <c r="D2708" s="60" t="s">
        <v>7487</v>
      </c>
      <c r="E2708" s="60" t="s">
        <v>738</v>
      </c>
      <c r="F2708" s="59" t="s">
        <v>451</v>
      </c>
      <c r="G2708" s="61">
        <v>37197</v>
      </c>
      <c r="H2708" s="123">
        <f t="shared" si="42"/>
        <v>7.5742982518657289</v>
      </c>
    </row>
    <row r="2709" spans="1:8">
      <c r="A2709" s="58">
        <v>395100501176</v>
      </c>
      <c r="B2709" s="59" t="s">
        <v>7488</v>
      </c>
      <c r="C2709" s="60" t="s">
        <v>4437</v>
      </c>
      <c r="D2709" s="60" t="s">
        <v>4438</v>
      </c>
      <c r="E2709" s="60" t="s">
        <v>738</v>
      </c>
      <c r="F2709" s="59" t="s">
        <v>451</v>
      </c>
      <c r="G2709" s="61">
        <v>37197</v>
      </c>
      <c r="H2709" s="123">
        <f t="shared" si="42"/>
        <v>7.5742982518657289</v>
      </c>
    </row>
    <row r="2710" spans="1:8">
      <c r="A2710" s="58">
        <v>395100501214</v>
      </c>
      <c r="B2710" s="59" t="s">
        <v>7489</v>
      </c>
      <c r="C2710" s="60" t="s">
        <v>4437</v>
      </c>
      <c r="D2710" s="60" t="s">
        <v>4438</v>
      </c>
      <c r="E2710" s="60" t="s">
        <v>738</v>
      </c>
      <c r="F2710" s="59" t="s">
        <v>451</v>
      </c>
      <c r="G2710" s="61">
        <v>37197</v>
      </c>
      <c r="H2710" s="123">
        <f t="shared" si="42"/>
        <v>7.5742982518657289</v>
      </c>
    </row>
    <row r="2711" spans="1:8">
      <c r="A2711" s="58">
        <v>395101102003</v>
      </c>
      <c r="B2711" s="59" t="s">
        <v>7490</v>
      </c>
      <c r="C2711" s="60" t="s">
        <v>7491</v>
      </c>
      <c r="D2711" s="60" t="s">
        <v>7492</v>
      </c>
      <c r="E2711" s="60" t="s">
        <v>753</v>
      </c>
      <c r="F2711" s="59" t="s">
        <v>451</v>
      </c>
      <c r="G2711" s="61">
        <v>37197</v>
      </c>
      <c r="H2711" s="123">
        <f t="shared" si="42"/>
        <v>7.5742982518657289</v>
      </c>
    </row>
    <row r="2712" spans="1:8">
      <c r="A2712" s="58">
        <v>395110400530</v>
      </c>
      <c r="B2712" s="59" t="s">
        <v>7493</v>
      </c>
      <c r="C2712" s="60" t="s">
        <v>7494</v>
      </c>
      <c r="D2712" s="60" t="s">
        <v>6701</v>
      </c>
      <c r="E2712" s="60" t="s">
        <v>753</v>
      </c>
      <c r="F2712" s="59" t="s">
        <v>451</v>
      </c>
      <c r="G2712" s="61">
        <v>37197</v>
      </c>
      <c r="H2712" s="123">
        <f t="shared" si="42"/>
        <v>7.5742982518657289</v>
      </c>
    </row>
    <row r="2713" spans="1:8">
      <c r="A2713" s="58">
        <v>395110401013</v>
      </c>
      <c r="B2713" s="59" t="s">
        <v>7495</v>
      </c>
      <c r="C2713" s="60" t="s">
        <v>7496</v>
      </c>
      <c r="D2713" s="60" t="s">
        <v>7497</v>
      </c>
      <c r="E2713" s="60" t="s">
        <v>753</v>
      </c>
      <c r="F2713" s="59" t="s">
        <v>451</v>
      </c>
      <c r="G2713" s="61">
        <v>37197</v>
      </c>
      <c r="H2713" s="123">
        <f t="shared" si="42"/>
        <v>7.5742982518657289</v>
      </c>
    </row>
    <row r="2714" spans="1:8">
      <c r="A2714" s="58">
        <v>395110500755</v>
      </c>
      <c r="B2714" s="59" t="s">
        <v>7498</v>
      </c>
      <c r="C2714" s="60" t="s">
        <v>6110</v>
      </c>
      <c r="D2714" s="60" t="s">
        <v>7499</v>
      </c>
      <c r="E2714" s="60" t="s">
        <v>753</v>
      </c>
      <c r="F2714" s="59" t="s">
        <v>451</v>
      </c>
      <c r="G2714" s="61">
        <v>37197</v>
      </c>
      <c r="H2714" s="123">
        <f t="shared" si="42"/>
        <v>7.5742982518657289</v>
      </c>
    </row>
    <row r="2715" spans="1:8">
      <c r="A2715" s="58">
        <v>395110700886</v>
      </c>
      <c r="B2715" s="59" t="s">
        <v>7500</v>
      </c>
      <c r="C2715" s="60" t="s">
        <v>2661</v>
      </c>
      <c r="D2715" s="60" t="s">
        <v>7501</v>
      </c>
      <c r="E2715" s="60" t="s">
        <v>738</v>
      </c>
      <c r="F2715" s="59" t="s">
        <v>451</v>
      </c>
      <c r="G2715" s="61">
        <v>37197</v>
      </c>
      <c r="H2715" s="123">
        <f t="shared" si="42"/>
        <v>7.5742982518657289</v>
      </c>
    </row>
    <row r="2716" spans="1:8">
      <c r="A2716" s="58">
        <v>395110801640</v>
      </c>
      <c r="B2716" s="59" t="s">
        <v>7502</v>
      </c>
      <c r="C2716" s="60" t="s">
        <v>7503</v>
      </c>
      <c r="D2716" s="60" t="s">
        <v>7504</v>
      </c>
      <c r="E2716" s="60" t="s">
        <v>738</v>
      </c>
      <c r="F2716" s="59" t="s">
        <v>451</v>
      </c>
      <c r="G2716" s="61">
        <v>37197</v>
      </c>
      <c r="H2716" s="123">
        <f t="shared" si="42"/>
        <v>7.5742982518657289</v>
      </c>
    </row>
    <row r="2717" spans="1:8">
      <c r="A2717" s="58">
        <v>395120400121</v>
      </c>
      <c r="B2717" s="59" t="s">
        <v>7505</v>
      </c>
      <c r="C2717" s="60" t="s">
        <v>7506</v>
      </c>
      <c r="D2717" s="60" t="s">
        <v>7507</v>
      </c>
      <c r="E2717" s="60" t="s">
        <v>753</v>
      </c>
      <c r="F2717" s="59" t="s">
        <v>487</v>
      </c>
      <c r="G2717" s="61">
        <v>37197</v>
      </c>
      <c r="H2717" s="123">
        <f t="shared" si="42"/>
        <v>7.5742982518657289</v>
      </c>
    </row>
    <row r="2718" spans="1:8">
      <c r="A2718" s="58">
        <v>395120400201</v>
      </c>
      <c r="B2718" s="59" t="s">
        <v>7508</v>
      </c>
      <c r="C2718" s="60" t="s">
        <v>7509</v>
      </c>
      <c r="D2718" s="60" t="s">
        <v>7507</v>
      </c>
      <c r="E2718" s="60" t="s">
        <v>753</v>
      </c>
      <c r="F2718" s="59" t="s">
        <v>487</v>
      </c>
      <c r="G2718" s="61">
        <v>37197</v>
      </c>
      <c r="H2718" s="123">
        <f t="shared" si="42"/>
        <v>7.5742982518657289</v>
      </c>
    </row>
    <row r="2719" spans="1:8">
      <c r="A2719" s="58">
        <v>395131000965</v>
      </c>
      <c r="B2719" s="59" t="s">
        <v>7510</v>
      </c>
      <c r="C2719" s="60" t="s">
        <v>7511</v>
      </c>
      <c r="D2719" s="60" t="s">
        <v>7512</v>
      </c>
      <c r="E2719" s="60" t="s">
        <v>753</v>
      </c>
      <c r="F2719" s="59" t="s">
        <v>451</v>
      </c>
      <c r="G2719" s="61">
        <v>37197</v>
      </c>
      <c r="H2719" s="123">
        <f t="shared" si="42"/>
        <v>7.5742982518657289</v>
      </c>
    </row>
    <row r="2720" spans="1:8">
      <c r="A2720" s="58">
        <v>395140900421</v>
      </c>
      <c r="B2720" s="59" t="s">
        <v>7513</v>
      </c>
      <c r="C2720" s="60" t="s">
        <v>7514</v>
      </c>
      <c r="D2720" s="60" t="s">
        <v>7515</v>
      </c>
      <c r="E2720" s="60" t="s">
        <v>738</v>
      </c>
      <c r="F2720" s="59" t="s">
        <v>451</v>
      </c>
      <c r="G2720" s="61">
        <v>37197</v>
      </c>
      <c r="H2720" s="123">
        <f t="shared" si="42"/>
        <v>7.5742982518657289</v>
      </c>
    </row>
    <row r="2721" spans="1:8">
      <c r="A2721" s="58">
        <v>395141000181</v>
      </c>
      <c r="B2721" s="59" t="s">
        <v>7516</v>
      </c>
      <c r="C2721" s="60" t="s">
        <v>1458</v>
      </c>
      <c r="D2721" s="60" t="s">
        <v>2864</v>
      </c>
      <c r="E2721" s="60" t="s">
        <v>738</v>
      </c>
      <c r="F2721" s="59" t="s">
        <v>451</v>
      </c>
      <c r="G2721" s="61">
        <v>37197</v>
      </c>
      <c r="H2721" s="123">
        <f t="shared" si="42"/>
        <v>7.5742982518657289</v>
      </c>
    </row>
    <row r="2722" spans="1:8">
      <c r="A2722" s="58">
        <v>395141100721</v>
      </c>
      <c r="B2722" s="59" t="s">
        <v>7517</v>
      </c>
      <c r="C2722" s="60" t="s">
        <v>557</v>
      </c>
      <c r="D2722" s="60" t="s">
        <v>3633</v>
      </c>
      <c r="E2722" s="60" t="s">
        <v>738</v>
      </c>
      <c r="F2722" s="59" t="s">
        <v>451</v>
      </c>
      <c r="G2722" s="61">
        <v>37197</v>
      </c>
      <c r="H2722" s="123">
        <f t="shared" si="42"/>
        <v>7.5742982518657289</v>
      </c>
    </row>
    <row r="2723" spans="1:8">
      <c r="A2723" s="58">
        <v>395150201157</v>
      </c>
      <c r="B2723" s="59" t="s">
        <v>7518</v>
      </c>
      <c r="C2723" s="60" t="s">
        <v>7519</v>
      </c>
      <c r="D2723" s="60" t="s">
        <v>7520</v>
      </c>
      <c r="E2723" s="60" t="s">
        <v>738</v>
      </c>
      <c r="F2723" s="59" t="s">
        <v>451</v>
      </c>
      <c r="G2723" s="61">
        <v>37197</v>
      </c>
      <c r="H2723" s="123">
        <f t="shared" si="42"/>
        <v>7.5742982518657289</v>
      </c>
    </row>
    <row r="2724" spans="1:8">
      <c r="A2724" s="58">
        <v>395160801543</v>
      </c>
      <c r="B2724" s="59" t="s">
        <v>7521</v>
      </c>
      <c r="C2724" s="60" t="s">
        <v>7522</v>
      </c>
      <c r="D2724" s="60" t="s">
        <v>7523</v>
      </c>
      <c r="E2724" s="60" t="s">
        <v>753</v>
      </c>
      <c r="F2724" s="59" t="s">
        <v>451</v>
      </c>
      <c r="G2724" s="61">
        <v>37197</v>
      </c>
      <c r="H2724" s="123">
        <f t="shared" si="42"/>
        <v>7.5742982518657289</v>
      </c>
    </row>
    <row r="2725" spans="1:8">
      <c r="A2725" s="58">
        <v>395161000234</v>
      </c>
      <c r="B2725" s="59" t="s">
        <v>7524</v>
      </c>
      <c r="C2725" s="60" t="s">
        <v>7525</v>
      </c>
      <c r="D2725" s="60" t="s">
        <v>7526</v>
      </c>
      <c r="E2725" s="60" t="s">
        <v>738</v>
      </c>
      <c r="F2725" s="59" t="s">
        <v>451</v>
      </c>
      <c r="G2725" s="61">
        <v>37197</v>
      </c>
      <c r="H2725" s="123">
        <f t="shared" si="42"/>
        <v>7.5742982518657289</v>
      </c>
    </row>
    <row r="2726" spans="1:8">
      <c r="A2726" s="58">
        <v>395161000331</v>
      </c>
      <c r="B2726" s="59" t="s">
        <v>7527</v>
      </c>
      <c r="C2726" s="60" t="s">
        <v>7528</v>
      </c>
      <c r="D2726" s="60" t="s">
        <v>7529</v>
      </c>
      <c r="E2726" s="60" t="s">
        <v>738</v>
      </c>
      <c r="F2726" s="59" t="s">
        <v>451</v>
      </c>
      <c r="G2726" s="61">
        <v>37197</v>
      </c>
      <c r="H2726" s="123">
        <f t="shared" si="42"/>
        <v>7.5742982518657289</v>
      </c>
    </row>
    <row r="2727" spans="1:8">
      <c r="A2727" s="58">
        <v>395180302683</v>
      </c>
      <c r="B2727" s="59" t="s">
        <v>7530</v>
      </c>
      <c r="C2727" s="60" t="s">
        <v>7531</v>
      </c>
      <c r="D2727" s="60" t="s">
        <v>7532</v>
      </c>
      <c r="E2727" s="60" t="s">
        <v>753</v>
      </c>
      <c r="F2727" s="59" t="s">
        <v>451</v>
      </c>
      <c r="G2727" s="61">
        <v>37197</v>
      </c>
      <c r="H2727" s="123">
        <f t="shared" si="42"/>
        <v>7.5742982518657289</v>
      </c>
    </row>
    <row r="2728" spans="1:8">
      <c r="A2728" s="58">
        <v>395750301775</v>
      </c>
      <c r="B2728" s="59" t="s">
        <v>7533</v>
      </c>
      <c r="C2728" s="60" t="s">
        <v>736</v>
      </c>
      <c r="D2728" s="60" t="s">
        <v>7534</v>
      </c>
      <c r="E2728" s="60" t="s">
        <v>753</v>
      </c>
      <c r="F2728" s="59" t="s">
        <v>451</v>
      </c>
      <c r="G2728" s="61">
        <v>37197</v>
      </c>
      <c r="H2728" s="123">
        <f t="shared" si="42"/>
        <v>7.5742982518657289</v>
      </c>
    </row>
    <row r="2729" spans="1:8">
      <c r="A2729" s="58">
        <v>395770801481</v>
      </c>
      <c r="B2729" s="59" t="s">
        <v>7535</v>
      </c>
      <c r="C2729" s="60" t="s">
        <v>4719</v>
      </c>
      <c r="D2729" s="60" t="s">
        <v>4720</v>
      </c>
      <c r="E2729" s="60" t="s">
        <v>753</v>
      </c>
      <c r="F2729" s="59" t="s">
        <v>451</v>
      </c>
      <c r="G2729" s="61">
        <v>37197</v>
      </c>
      <c r="H2729" s="123">
        <f t="shared" si="42"/>
        <v>7.5742982518657289</v>
      </c>
    </row>
    <row r="2730" spans="1:8">
      <c r="A2730" s="58">
        <v>395770802142</v>
      </c>
      <c r="B2730" s="59" t="s">
        <v>7536</v>
      </c>
      <c r="C2730" s="60" t="s">
        <v>3724</v>
      </c>
      <c r="D2730" s="60" t="s">
        <v>7537</v>
      </c>
      <c r="E2730" s="60" t="s">
        <v>753</v>
      </c>
      <c r="F2730" s="59" t="s">
        <v>451</v>
      </c>
      <c r="G2730" s="61">
        <v>37197</v>
      </c>
      <c r="H2730" s="123">
        <f t="shared" si="42"/>
        <v>7.5742982518657289</v>
      </c>
    </row>
    <row r="2731" spans="1:8">
      <c r="A2731" s="58">
        <v>395770803017</v>
      </c>
      <c r="B2731" s="59" t="s">
        <v>7538</v>
      </c>
      <c r="C2731" s="60" t="s">
        <v>7539</v>
      </c>
      <c r="D2731" s="60" t="s">
        <v>7540</v>
      </c>
      <c r="E2731" s="60" t="s">
        <v>753</v>
      </c>
      <c r="F2731" s="59" t="s">
        <v>451</v>
      </c>
      <c r="G2731" s="61">
        <v>37197</v>
      </c>
      <c r="H2731" s="123">
        <f t="shared" si="42"/>
        <v>7.5742982518657289</v>
      </c>
    </row>
    <row r="2732" spans="1:8">
      <c r="A2732" s="58">
        <v>395930210212</v>
      </c>
      <c r="B2732" s="59" t="s">
        <v>7541</v>
      </c>
      <c r="C2732" s="60" t="s">
        <v>7542</v>
      </c>
      <c r="D2732" s="60" t="s">
        <v>7543</v>
      </c>
      <c r="E2732" s="60" t="s">
        <v>753</v>
      </c>
      <c r="F2732" s="59" t="s">
        <v>451</v>
      </c>
      <c r="G2732" s="61">
        <v>37197</v>
      </c>
      <c r="H2732" s="123">
        <f t="shared" si="42"/>
        <v>7.5742982518657289</v>
      </c>
    </row>
    <row r="2733" spans="1:8">
      <c r="A2733" s="58">
        <v>395941150874</v>
      </c>
      <c r="B2733" s="59" t="s">
        <v>7544</v>
      </c>
      <c r="C2733" s="60" t="s">
        <v>4188</v>
      </c>
      <c r="D2733" s="60" t="s">
        <v>7545</v>
      </c>
      <c r="E2733" s="60" t="s">
        <v>753</v>
      </c>
      <c r="F2733" s="59" t="s">
        <v>487</v>
      </c>
      <c r="G2733" s="61">
        <v>37197</v>
      </c>
      <c r="H2733" s="123">
        <f t="shared" si="42"/>
        <v>7.5742982518657289</v>
      </c>
    </row>
    <row r="2734" spans="1:8">
      <c r="A2734" s="58">
        <v>395960611416</v>
      </c>
      <c r="B2734" s="59" t="s">
        <v>7546</v>
      </c>
      <c r="C2734" s="60" t="s">
        <v>7547</v>
      </c>
      <c r="D2734" s="60" t="s">
        <v>7548</v>
      </c>
      <c r="E2734" s="60" t="s">
        <v>753</v>
      </c>
      <c r="F2734" s="59" t="s">
        <v>451</v>
      </c>
      <c r="G2734" s="61">
        <v>37197</v>
      </c>
      <c r="H2734" s="123">
        <f t="shared" si="42"/>
        <v>7.5742982518657289</v>
      </c>
    </row>
    <row r="2735" spans="1:8">
      <c r="A2735" s="58">
        <v>395990105094</v>
      </c>
      <c r="B2735" s="59" t="s">
        <v>7549</v>
      </c>
      <c r="C2735" s="60" t="s">
        <v>7550</v>
      </c>
      <c r="D2735" s="60" t="s">
        <v>3883</v>
      </c>
      <c r="E2735" s="60" t="s">
        <v>738</v>
      </c>
      <c r="F2735" s="59" t="s">
        <v>451</v>
      </c>
      <c r="G2735" s="61">
        <v>37197</v>
      </c>
      <c r="H2735" s="123">
        <f t="shared" si="42"/>
        <v>7.5742982518657289</v>
      </c>
    </row>
    <row r="2736" spans="1:8">
      <c r="A2736" s="58">
        <v>395990321676</v>
      </c>
      <c r="B2736" s="59" t="s">
        <v>7551</v>
      </c>
      <c r="C2736" s="60" t="s">
        <v>7552</v>
      </c>
      <c r="D2736" s="60" t="s">
        <v>7553</v>
      </c>
      <c r="E2736" s="60" t="s">
        <v>753</v>
      </c>
      <c r="F2736" s="59" t="s">
        <v>451</v>
      </c>
      <c r="G2736" s="61">
        <v>37197</v>
      </c>
      <c r="H2736" s="123">
        <f t="shared" si="42"/>
        <v>7.5742982518657289</v>
      </c>
    </row>
    <row r="2737" spans="1:8">
      <c r="A2737" s="58">
        <v>396000101436</v>
      </c>
      <c r="B2737" s="59" t="s">
        <v>108</v>
      </c>
      <c r="C2737" s="60" t="s">
        <v>7554</v>
      </c>
      <c r="D2737" s="60" t="s">
        <v>7555</v>
      </c>
      <c r="E2737" s="60" t="s">
        <v>450</v>
      </c>
      <c r="F2737" s="59" t="s">
        <v>451</v>
      </c>
      <c r="G2737" s="61">
        <v>37197</v>
      </c>
      <c r="H2737" s="123">
        <f t="shared" si="42"/>
        <v>7.5742982518657289</v>
      </c>
    </row>
    <row r="2738" spans="1:8">
      <c r="A2738" s="58">
        <v>396020402114</v>
      </c>
      <c r="B2738" s="59" t="s">
        <v>146</v>
      </c>
      <c r="C2738" s="60" t="s">
        <v>7556</v>
      </c>
      <c r="D2738" s="60" t="s">
        <v>7557</v>
      </c>
      <c r="E2738" s="60" t="s">
        <v>450</v>
      </c>
      <c r="F2738" s="59" t="s">
        <v>451</v>
      </c>
      <c r="G2738" s="61">
        <v>37197</v>
      </c>
      <c r="H2738" s="123">
        <f t="shared" si="42"/>
        <v>7.5742982518657289</v>
      </c>
    </row>
    <row r="2739" spans="1:8">
      <c r="A2739" s="58">
        <v>396020601133</v>
      </c>
      <c r="B2739" s="59" t="s">
        <v>242</v>
      </c>
      <c r="C2739" s="60" t="s">
        <v>7558</v>
      </c>
      <c r="D2739" s="60" t="s">
        <v>7559</v>
      </c>
      <c r="E2739" s="60" t="s">
        <v>450</v>
      </c>
      <c r="F2739" s="59" t="s">
        <v>451</v>
      </c>
      <c r="G2739" s="61">
        <v>37197</v>
      </c>
      <c r="H2739" s="123">
        <f t="shared" si="42"/>
        <v>7.5742982518657289</v>
      </c>
    </row>
    <row r="2740" spans="1:8">
      <c r="A2740" s="58">
        <v>396021002047</v>
      </c>
      <c r="B2740" s="59" t="s">
        <v>283</v>
      </c>
      <c r="C2740" s="60" t="s">
        <v>7560</v>
      </c>
      <c r="D2740" s="60" t="s">
        <v>7561</v>
      </c>
      <c r="E2740" s="60" t="s">
        <v>450</v>
      </c>
      <c r="F2740" s="59" t="s">
        <v>451</v>
      </c>
      <c r="G2740" s="61">
        <v>37197</v>
      </c>
      <c r="H2740" s="123">
        <f t="shared" si="42"/>
        <v>7.5742982518657289</v>
      </c>
    </row>
    <row r="2741" spans="1:8">
      <c r="A2741" s="58">
        <v>396070500117</v>
      </c>
      <c r="B2741" s="59" t="s">
        <v>315</v>
      </c>
      <c r="C2741" s="60" t="s">
        <v>625</v>
      </c>
      <c r="D2741" s="60" t="s">
        <v>7562</v>
      </c>
      <c r="E2741" s="60" t="s">
        <v>450</v>
      </c>
      <c r="F2741" s="59" t="s">
        <v>451</v>
      </c>
      <c r="G2741" s="61">
        <v>37197</v>
      </c>
      <c r="H2741" s="123">
        <f t="shared" si="42"/>
        <v>7.5742982518657289</v>
      </c>
    </row>
    <row r="2742" spans="1:8">
      <c r="A2742" s="58">
        <v>396070801184</v>
      </c>
      <c r="B2742" s="59" t="s">
        <v>63</v>
      </c>
      <c r="C2742" s="60" t="s">
        <v>7563</v>
      </c>
      <c r="D2742" s="60" t="s">
        <v>7564</v>
      </c>
      <c r="E2742" s="60" t="s">
        <v>450</v>
      </c>
      <c r="F2742" s="59" t="s">
        <v>487</v>
      </c>
      <c r="G2742" s="61">
        <v>37197</v>
      </c>
      <c r="H2742" s="123">
        <f t="shared" si="42"/>
        <v>7.5742982518657289</v>
      </c>
    </row>
    <row r="2743" spans="1:8">
      <c r="A2743" s="58">
        <v>396071203094</v>
      </c>
      <c r="B2743" s="59" t="s">
        <v>378</v>
      </c>
      <c r="C2743" s="60" t="s">
        <v>7565</v>
      </c>
      <c r="D2743" s="60" t="s">
        <v>7566</v>
      </c>
      <c r="E2743" s="60" t="s">
        <v>450</v>
      </c>
      <c r="F2743" s="59" t="s">
        <v>451</v>
      </c>
      <c r="G2743" s="61">
        <v>37197</v>
      </c>
      <c r="H2743" s="123">
        <f t="shared" si="42"/>
        <v>7.5742982518657289</v>
      </c>
    </row>
    <row r="2744" spans="1:8">
      <c r="A2744" s="58">
        <v>396080501561</v>
      </c>
      <c r="B2744" s="59" t="s">
        <v>292</v>
      </c>
      <c r="C2744" s="60" t="s">
        <v>7567</v>
      </c>
      <c r="D2744" s="60" t="s">
        <v>7568</v>
      </c>
      <c r="E2744" s="60" t="s">
        <v>450</v>
      </c>
      <c r="F2744" s="59" t="s">
        <v>451</v>
      </c>
      <c r="G2744" s="61">
        <v>37197</v>
      </c>
      <c r="H2744" s="123">
        <f t="shared" si="42"/>
        <v>7.5742982518657289</v>
      </c>
    </row>
    <row r="2745" spans="1:8">
      <c r="A2745" s="58">
        <v>396111100307</v>
      </c>
      <c r="B2745" s="59" t="s">
        <v>86</v>
      </c>
      <c r="C2745" s="60" t="s">
        <v>7569</v>
      </c>
      <c r="D2745" s="60" t="s">
        <v>7570</v>
      </c>
      <c r="E2745" s="60" t="s">
        <v>450</v>
      </c>
      <c r="F2745" s="59" t="s">
        <v>451</v>
      </c>
      <c r="G2745" s="61">
        <v>37197</v>
      </c>
      <c r="H2745" s="123">
        <f t="shared" si="42"/>
        <v>7.5742982518657289</v>
      </c>
    </row>
    <row r="2746" spans="1:8">
      <c r="A2746" s="58">
        <v>396111101206</v>
      </c>
      <c r="B2746" s="59" t="s">
        <v>331</v>
      </c>
      <c r="C2746" s="60" t="s">
        <v>7571</v>
      </c>
      <c r="D2746" s="60" t="s">
        <v>4578</v>
      </c>
      <c r="E2746" s="60" t="s">
        <v>450</v>
      </c>
      <c r="F2746" s="59" t="s">
        <v>487</v>
      </c>
      <c r="G2746" s="61">
        <v>37197</v>
      </c>
      <c r="H2746" s="123">
        <f t="shared" si="42"/>
        <v>7.5742982518657289</v>
      </c>
    </row>
    <row r="2747" spans="1:8">
      <c r="A2747" s="58">
        <v>396120702409</v>
      </c>
      <c r="B2747" s="59" t="s">
        <v>374</v>
      </c>
      <c r="C2747" s="60" t="s">
        <v>649</v>
      </c>
      <c r="D2747" s="60" t="s">
        <v>7572</v>
      </c>
      <c r="E2747" s="60" t="s">
        <v>450</v>
      </c>
      <c r="F2747" s="59" t="s">
        <v>451</v>
      </c>
      <c r="G2747" s="61">
        <v>37197</v>
      </c>
      <c r="H2747" s="123">
        <f t="shared" si="42"/>
        <v>7.5742982518657289</v>
      </c>
    </row>
    <row r="2748" spans="1:8">
      <c r="A2748" s="58">
        <v>396130900489</v>
      </c>
      <c r="B2748" s="59" t="s">
        <v>394</v>
      </c>
      <c r="C2748" s="60" t="s">
        <v>7573</v>
      </c>
      <c r="D2748" s="60" t="s">
        <v>7574</v>
      </c>
      <c r="E2748" s="60" t="s">
        <v>450</v>
      </c>
      <c r="F2748" s="59" t="s">
        <v>451</v>
      </c>
      <c r="G2748" s="61">
        <v>37197</v>
      </c>
      <c r="H2748" s="123">
        <f t="shared" si="42"/>
        <v>7.5742982518657289</v>
      </c>
    </row>
    <row r="2749" spans="1:8">
      <c r="A2749" s="58"/>
      <c r="B2749" s="59"/>
      <c r="C2749" s="60"/>
      <c r="D2749" s="60"/>
      <c r="E2749" s="60"/>
      <c r="F2749" s="59"/>
      <c r="G2749" s="61"/>
      <c r="H2749" s="123"/>
    </row>
    <row r="2750" spans="1:8">
      <c r="A2750" s="58">
        <v>396740915356</v>
      </c>
      <c r="B2750" s="59" t="s">
        <v>320</v>
      </c>
      <c r="C2750" s="60" t="s">
        <v>7575</v>
      </c>
      <c r="D2750" s="60" t="s">
        <v>4562</v>
      </c>
      <c r="E2750" s="60" t="s">
        <v>450</v>
      </c>
      <c r="F2750" s="59" t="s">
        <v>451</v>
      </c>
      <c r="G2750" s="61">
        <v>37197</v>
      </c>
      <c r="H2750" s="123">
        <f t="shared" si="42"/>
        <v>7.5742982518657289</v>
      </c>
    </row>
    <row r="2751" spans="1:8">
      <c r="A2751" s="58">
        <v>396761202724</v>
      </c>
      <c r="B2751" s="59" t="s">
        <v>280</v>
      </c>
      <c r="C2751" s="60" t="s">
        <v>7576</v>
      </c>
      <c r="D2751" s="60" t="s">
        <v>7577</v>
      </c>
      <c r="E2751" s="60" t="s">
        <v>450</v>
      </c>
      <c r="F2751" s="59" t="s">
        <v>451</v>
      </c>
      <c r="G2751" s="61">
        <v>37197</v>
      </c>
      <c r="H2751" s="123">
        <f t="shared" si="42"/>
        <v>7.5742982518657289</v>
      </c>
    </row>
    <row r="2752" spans="1:8">
      <c r="A2752" s="58">
        <v>396761203071</v>
      </c>
      <c r="B2752" s="59" t="s">
        <v>224</v>
      </c>
      <c r="C2752" s="60" t="s">
        <v>2519</v>
      </c>
      <c r="D2752" s="60" t="s">
        <v>7578</v>
      </c>
      <c r="E2752" s="60" t="s">
        <v>450</v>
      </c>
      <c r="F2752" s="59" t="s">
        <v>487</v>
      </c>
      <c r="G2752" s="61">
        <v>37197</v>
      </c>
      <c r="H2752" s="123">
        <f t="shared" si="42"/>
        <v>7.5742982518657289</v>
      </c>
    </row>
    <row r="2753" spans="1:8">
      <c r="A2753" s="58">
        <v>396960750811</v>
      </c>
      <c r="B2753" s="59" t="s">
        <v>76</v>
      </c>
      <c r="C2753" s="60" t="s">
        <v>7579</v>
      </c>
      <c r="D2753" s="60" t="s">
        <v>7580</v>
      </c>
      <c r="E2753" s="60" t="s">
        <v>450</v>
      </c>
      <c r="F2753" s="59" t="s">
        <v>451</v>
      </c>
      <c r="G2753" s="61">
        <v>37197</v>
      </c>
      <c r="H2753" s="123">
        <f t="shared" si="42"/>
        <v>7.5742982518657289</v>
      </c>
    </row>
    <row r="2754" spans="1:8">
      <c r="A2754" s="58">
        <v>396960850786</v>
      </c>
      <c r="B2754" s="59" t="s">
        <v>269</v>
      </c>
      <c r="C2754" s="60" t="s">
        <v>3997</v>
      </c>
      <c r="D2754" s="60" t="s">
        <v>7581</v>
      </c>
      <c r="E2754" s="60" t="s">
        <v>450</v>
      </c>
      <c r="F2754" s="59" t="s">
        <v>451</v>
      </c>
      <c r="G2754" s="61">
        <v>37197</v>
      </c>
      <c r="H2754" s="123">
        <f t="shared" si="42"/>
        <v>7.5742982518657289</v>
      </c>
    </row>
    <row r="2755" spans="1:8">
      <c r="A2755" s="58">
        <v>397140400405</v>
      </c>
      <c r="B2755" s="59" t="s">
        <v>7582</v>
      </c>
      <c r="C2755" s="60" t="s">
        <v>5128</v>
      </c>
      <c r="D2755" s="60" t="s">
        <v>5143</v>
      </c>
      <c r="E2755" s="60" t="s">
        <v>738</v>
      </c>
      <c r="F2755" s="59" t="s">
        <v>451</v>
      </c>
      <c r="G2755" s="61">
        <v>37197</v>
      </c>
      <c r="H2755" s="123">
        <f t="shared" ref="H2755:H2818" si="43">G2755/4910.95</f>
        <v>7.5742982518657289</v>
      </c>
    </row>
    <row r="2756" spans="1:8">
      <c r="A2756" s="58">
        <v>398080700435</v>
      </c>
      <c r="B2756" s="59" t="s">
        <v>7583</v>
      </c>
      <c r="C2756" s="60" t="s">
        <v>7584</v>
      </c>
      <c r="D2756" s="60" t="s">
        <v>7585</v>
      </c>
      <c r="E2756" s="60" t="s">
        <v>7586</v>
      </c>
      <c r="F2756" s="59" t="s">
        <v>451</v>
      </c>
      <c r="G2756" s="61">
        <v>37197</v>
      </c>
      <c r="H2756" s="123">
        <f t="shared" si="43"/>
        <v>7.5742982518657289</v>
      </c>
    </row>
    <row r="2757" spans="1:8">
      <c r="A2757" s="58">
        <v>398110300925</v>
      </c>
      <c r="B2757" s="59" t="s">
        <v>7587</v>
      </c>
      <c r="C2757" s="60" t="s">
        <v>2165</v>
      </c>
      <c r="D2757" s="60" t="s">
        <v>7588</v>
      </c>
      <c r="E2757" s="60" t="s">
        <v>2743</v>
      </c>
      <c r="F2757" s="59" t="s">
        <v>451</v>
      </c>
      <c r="G2757" s="61">
        <v>37197</v>
      </c>
      <c r="H2757" s="123">
        <f t="shared" si="43"/>
        <v>7.5742982518657289</v>
      </c>
    </row>
    <row r="2758" spans="1:8">
      <c r="A2758" s="58">
        <v>398110800448</v>
      </c>
      <c r="B2758" s="59" t="s">
        <v>7589</v>
      </c>
      <c r="C2758" s="60" t="s">
        <v>7590</v>
      </c>
      <c r="D2758" s="60" t="s">
        <v>7591</v>
      </c>
      <c r="E2758" s="60" t="s">
        <v>2170</v>
      </c>
      <c r="F2758" s="59" t="s">
        <v>451</v>
      </c>
      <c r="G2758" s="61">
        <v>37197</v>
      </c>
      <c r="H2758" s="123">
        <f t="shared" si="43"/>
        <v>7.5742982518657289</v>
      </c>
    </row>
    <row r="2759" spans="1:8">
      <c r="A2759" s="58">
        <v>398130600208</v>
      </c>
      <c r="B2759" s="59" t="s">
        <v>7592</v>
      </c>
      <c r="C2759" s="60" t="s">
        <v>4766</v>
      </c>
      <c r="D2759" s="60" t="s">
        <v>7593</v>
      </c>
      <c r="E2759" s="60" t="s">
        <v>2047</v>
      </c>
      <c r="F2759" s="59" t="s">
        <v>487</v>
      </c>
      <c r="G2759" s="61">
        <v>37197</v>
      </c>
      <c r="H2759" s="123">
        <f t="shared" si="43"/>
        <v>7.5742982518657289</v>
      </c>
    </row>
    <row r="2760" spans="1:8">
      <c r="A2760" s="58">
        <v>398161000250</v>
      </c>
      <c r="B2760" s="59" t="s">
        <v>7594</v>
      </c>
      <c r="C2760" s="60" t="s">
        <v>7595</v>
      </c>
      <c r="D2760" s="60" t="s">
        <v>7596</v>
      </c>
      <c r="E2760" s="60" t="s">
        <v>6961</v>
      </c>
      <c r="F2760" s="59" t="s">
        <v>487</v>
      </c>
      <c r="G2760" s="61">
        <v>37197</v>
      </c>
      <c r="H2760" s="123">
        <f t="shared" si="43"/>
        <v>7.5742982518657289</v>
      </c>
    </row>
    <row r="2761" spans="1:8">
      <c r="A2761" s="58">
        <v>398161000764</v>
      </c>
      <c r="B2761" s="59" t="s">
        <v>7597</v>
      </c>
      <c r="C2761" s="60" t="s">
        <v>4766</v>
      </c>
      <c r="D2761" s="60" t="s">
        <v>7598</v>
      </c>
      <c r="E2761" s="60" t="s">
        <v>3175</v>
      </c>
      <c r="F2761" s="59" t="s">
        <v>487</v>
      </c>
      <c r="G2761" s="61">
        <v>37197</v>
      </c>
      <c r="H2761" s="123">
        <f t="shared" si="43"/>
        <v>7.5742982518657289</v>
      </c>
    </row>
    <row r="2762" spans="1:8">
      <c r="A2762" s="58">
        <v>398180301066</v>
      </c>
      <c r="B2762" s="59" t="s">
        <v>7599</v>
      </c>
      <c r="C2762" s="60" t="s">
        <v>7600</v>
      </c>
      <c r="D2762" s="60" t="s">
        <v>7601</v>
      </c>
      <c r="E2762" s="60" t="s">
        <v>1061</v>
      </c>
      <c r="F2762" s="59" t="s">
        <v>451</v>
      </c>
      <c r="G2762" s="61">
        <v>37197</v>
      </c>
      <c r="H2762" s="123">
        <f t="shared" si="43"/>
        <v>7.5742982518657289</v>
      </c>
    </row>
    <row r="2763" spans="1:8">
      <c r="A2763" s="58">
        <v>398870800057</v>
      </c>
      <c r="B2763" s="59" t="s">
        <v>7602</v>
      </c>
      <c r="C2763" s="60" t="s">
        <v>7603</v>
      </c>
      <c r="D2763" s="60" t="s">
        <v>7604</v>
      </c>
      <c r="E2763" s="60" t="s">
        <v>753</v>
      </c>
      <c r="F2763" s="59" t="s">
        <v>487</v>
      </c>
      <c r="G2763" s="61">
        <v>37197</v>
      </c>
      <c r="H2763" s="123">
        <f t="shared" si="43"/>
        <v>7.5742982518657289</v>
      </c>
    </row>
    <row r="2764" spans="1:8">
      <c r="A2764" s="58">
        <v>398911101304</v>
      </c>
      <c r="B2764" s="59" t="s">
        <v>7605</v>
      </c>
      <c r="C2764" s="60" t="s">
        <v>7606</v>
      </c>
      <c r="D2764" s="60" t="s">
        <v>7607</v>
      </c>
      <c r="E2764" s="60" t="s">
        <v>7607</v>
      </c>
      <c r="F2764" s="59" t="s">
        <v>451</v>
      </c>
      <c r="G2764" s="61">
        <v>37197</v>
      </c>
      <c r="H2764" s="123">
        <f t="shared" si="43"/>
        <v>7.5742982518657289</v>
      </c>
    </row>
    <row r="2765" spans="1:8">
      <c r="A2765" s="58">
        <v>398960305462</v>
      </c>
      <c r="B2765" s="59" t="s">
        <v>7608</v>
      </c>
      <c r="C2765" s="60" t="s">
        <v>7015</v>
      </c>
      <c r="D2765" s="60" t="s">
        <v>7609</v>
      </c>
      <c r="E2765" s="60" t="s">
        <v>753</v>
      </c>
      <c r="F2765" s="59" t="s">
        <v>451</v>
      </c>
      <c r="G2765" s="61">
        <v>37197</v>
      </c>
      <c r="H2765" s="123">
        <f t="shared" si="43"/>
        <v>7.5742982518657289</v>
      </c>
    </row>
    <row r="2766" spans="1:8">
      <c r="A2766" s="58">
        <v>398960405581</v>
      </c>
      <c r="B2766" s="59" t="s">
        <v>7610</v>
      </c>
      <c r="C2766" s="60" t="s">
        <v>7015</v>
      </c>
      <c r="D2766" s="60" t="s">
        <v>7611</v>
      </c>
      <c r="E2766" s="60" t="s">
        <v>2170</v>
      </c>
      <c r="F2766" s="59" t="s">
        <v>451</v>
      </c>
      <c r="G2766" s="61">
        <v>37197</v>
      </c>
      <c r="H2766" s="123">
        <f t="shared" si="43"/>
        <v>7.5742982518657289</v>
      </c>
    </row>
    <row r="2767" spans="1:8">
      <c r="A2767" s="58">
        <v>400010302399</v>
      </c>
      <c r="B2767" s="59" t="s">
        <v>7612</v>
      </c>
      <c r="C2767" s="60" t="s">
        <v>7613</v>
      </c>
      <c r="D2767" s="60" t="s">
        <v>7614</v>
      </c>
      <c r="E2767" s="60" t="s">
        <v>726</v>
      </c>
      <c r="F2767" s="59" t="s">
        <v>451</v>
      </c>
      <c r="G2767" s="61">
        <v>37197</v>
      </c>
      <c r="H2767" s="123">
        <f t="shared" si="43"/>
        <v>7.5742982518657289</v>
      </c>
    </row>
    <row r="2768" spans="1:8">
      <c r="A2768" s="58">
        <v>400020704240</v>
      </c>
      <c r="B2768" s="59" t="s">
        <v>7615</v>
      </c>
      <c r="C2768" s="60" t="s">
        <v>7616</v>
      </c>
      <c r="D2768" s="60" t="s">
        <v>7023</v>
      </c>
      <c r="E2768" s="60" t="s">
        <v>726</v>
      </c>
      <c r="F2768" s="59" t="s">
        <v>451</v>
      </c>
      <c r="G2768" s="61">
        <v>37197</v>
      </c>
      <c r="H2768" s="123">
        <f t="shared" si="43"/>
        <v>7.5742982518657289</v>
      </c>
    </row>
    <row r="2769" spans="1:8">
      <c r="A2769" s="58">
        <v>400060504758</v>
      </c>
      <c r="B2769" s="59" t="s">
        <v>7617</v>
      </c>
      <c r="C2769" s="60" t="s">
        <v>2417</v>
      </c>
      <c r="D2769" s="60" t="s">
        <v>7020</v>
      </c>
      <c r="E2769" s="60" t="s">
        <v>726</v>
      </c>
      <c r="F2769" s="59" t="s">
        <v>451</v>
      </c>
      <c r="G2769" s="61">
        <v>37197</v>
      </c>
      <c r="H2769" s="123">
        <f t="shared" si="43"/>
        <v>7.5742982518657289</v>
      </c>
    </row>
    <row r="2770" spans="1:8">
      <c r="A2770" s="58">
        <v>400060803747</v>
      </c>
      <c r="B2770" s="59" t="s">
        <v>7618</v>
      </c>
      <c r="C2770" s="60" t="s">
        <v>7619</v>
      </c>
      <c r="D2770" s="60" t="s">
        <v>6432</v>
      </c>
      <c r="E2770" s="60" t="s">
        <v>726</v>
      </c>
      <c r="F2770" s="59" t="s">
        <v>451</v>
      </c>
      <c r="G2770" s="61">
        <v>37197</v>
      </c>
      <c r="H2770" s="123">
        <f t="shared" si="43"/>
        <v>7.5742982518657289</v>
      </c>
    </row>
    <row r="2771" spans="1:8">
      <c r="A2771" s="58">
        <v>400070309066</v>
      </c>
      <c r="B2771" s="59" t="s">
        <v>7620</v>
      </c>
      <c r="C2771" s="60" t="s">
        <v>7621</v>
      </c>
      <c r="D2771" s="60" t="s">
        <v>7622</v>
      </c>
      <c r="E2771" s="60" t="s">
        <v>2137</v>
      </c>
      <c r="F2771" s="59" t="s">
        <v>451</v>
      </c>
      <c r="G2771" s="61">
        <v>37197</v>
      </c>
      <c r="H2771" s="123">
        <f t="shared" si="43"/>
        <v>7.5742982518657289</v>
      </c>
    </row>
    <row r="2772" spans="1:8">
      <c r="A2772" s="58">
        <v>400100802404</v>
      </c>
      <c r="B2772" s="59" t="s">
        <v>7623</v>
      </c>
      <c r="C2772" s="60" t="s">
        <v>2417</v>
      </c>
      <c r="D2772" s="60" t="s">
        <v>7063</v>
      </c>
      <c r="E2772" s="60" t="s">
        <v>726</v>
      </c>
      <c r="F2772" s="59" t="s">
        <v>451</v>
      </c>
      <c r="G2772" s="61">
        <v>37197</v>
      </c>
      <c r="H2772" s="123">
        <f t="shared" si="43"/>
        <v>7.5742982518657289</v>
      </c>
    </row>
    <row r="2773" spans="1:8">
      <c r="A2773" s="58">
        <v>400101105952</v>
      </c>
      <c r="B2773" s="59" t="s">
        <v>7624</v>
      </c>
      <c r="C2773" s="60" t="s">
        <v>7625</v>
      </c>
      <c r="D2773" s="60" t="s">
        <v>7626</v>
      </c>
      <c r="E2773" s="60" t="s">
        <v>2137</v>
      </c>
      <c r="F2773" s="59" t="s">
        <v>451</v>
      </c>
      <c r="G2773" s="61">
        <v>37197</v>
      </c>
      <c r="H2773" s="123">
        <f t="shared" si="43"/>
        <v>7.5742982518657289</v>
      </c>
    </row>
    <row r="2774" spans="1:8">
      <c r="A2774" s="58">
        <v>400160205618</v>
      </c>
      <c r="B2774" s="59" t="s">
        <v>7627</v>
      </c>
      <c r="C2774" s="60" t="s">
        <v>7628</v>
      </c>
      <c r="D2774" s="60" t="s">
        <v>7629</v>
      </c>
      <c r="E2774" s="60" t="s">
        <v>726</v>
      </c>
      <c r="F2774" s="59" t="s">
        <v>451</v>
      </c>
      <c r="G2774" s="61">
        <v>37197</v>
      </c>
      <c r="H2774" s="123">
        <f t="shared" si="43"/>
        <v>7.5742982518657289</v>
      </c>
    </row>
    <row r="2775" spans="1:8">
      <c r="A2775" s="58">
        <v>400161003784</v>
      </c>
      <c r="B2775" s="59" t="s">
        <v>7630</v>
      </c>
      <c r="C2775" s="60" t="s">
        <v>7631</v>
      </c>
      <c r="D2775" s="60" t="s">
        <v>7632</v>
      </c>
      <c r="E2775" s="60" t="s">
        <v>726</v>
      </c>
      <c r="F2775" s="59" t="s">
        <v>451</v>
      </c>
      <c r="G2775" s="61">
        <v>37197</v>
      </c>
      <c r="H2775" s="123">
        <f t="shared" si="43"/>
        <v>7.5742982518657289</v>
      </c>
    </row>
    <row r="2776" spans="1:8">
      <c r="A2776" s="58">
        <v>400170611681</v>
      </c>
      <c r="B2776" s="59" t="s">
        <v>7633</v>
      </c>
      <c r="C2776" s="60" t="s">
        <v>7121</v>
      </c>
      <c r="D2776" s="60" t="s">
        <v>7634</v>
      </c>
      <c r="E2776" s="60" t="s">
        <v>726</v>
      </c>
      <c r="F2776" s="59" t="s">
        <v>451</v>
      </c>
      <c r="G2776" s="61">
        <v>37197</v>
      </c>
      <c r="H2776" s="123">
        <f t="shared" si="43"/>
        <v>7.5742982518657289</v>
      </c>
    </row>
    <row r="2777" spans="1:8">
      <c r="A2777" s="58">
        <v>400770100184</v>
      </c>
      <c r="B2777" s="59" t="s">
        <v>7635</v>
      </c>
      <c r="C2777" s="60" t="s">
        <v>7636</v>
      </c>
      <c r="D2777" s="60" t="s">
        <v>4140</v>
      </c>
      <c r="E2777" s="60" t="s">
        <v>726</v>
      </c>
      <c r="F2777" s="59" t="s">
        <v>451</v>
      </c>
      <c r="G2777" s="61">
        <v>37197</v>
      </c>
      <c r="H2777" s="123">
        <f t="shared" si="43"/>
        <v>7.5742982518657289</v>
      </c>
    </row>
    <row r="2778" spans="1:8">
      <c r="A2778" s="58">
        <v>400851000818</v>
      </c>
      <c r="B2778" s="59" t="s">
        <v>7637</v>
      </c>
      <c r="C2778" s="60" t="s">
        <v>7638</v>
      </c>
      <c r="D2778" s="60" t="s">
        <v>2950</v>
      </c>
      <c r="E2778" s="60" t="s">
        <v>726</v>
      </c>
      <c r="F2778" s="59" t="s">
        <v>451</v>
      </c>
      <c r="G2778" s="61">
        <v>37197</v>
      </c>
      <c r="H2778" s="123">
        <f t="shared" si="43"/>
        <v>7.5742982518657289</v>
      </c>
    </row>
    <row r="2779" spans="1:8">
      <c r="A2779" s="58">
        <v>400940242884</v>
      </c>
      <c r="B2779" s="59" t="s">
        <v>7639</v>
      </c>
      <c r="C2779" s="60" t="s">
        <v>7640</v>
      </c>
      <c r="D2779" s="60" t="s">
        <v>7641</v>
      </c>
      <c r="E2779" s="60" t="s">
        <v>726</v>
      </c>
      <c r="F2779" s="59" t="s">
        <v>451</v>
      </c>
      <c r="G2779" s="61">
        <v>37197</v>
      </c>
      <c r="H2779" s="123">
        <f t="shared" si="43"/>
        <v>7.5742982518657289</v>
      </c>
    </row>
    <row r="2780" spans="1:8">
      <c r="A2780" s="58">
        <v>400970331920</v>
      </c>
      <c r="B2780" s="59" t="s">
        <v>7642</v>
      </c>
      <c r="C2780" s="60" t="s">
        <v>7643</v>
      </c>
      <c r="D2780" s="60" t="s">
        <v>7644</v>
      </c>
      <c r="E2780" s="60" t="s">
        <v>726</v>
      </c>
      <c r="F2780" s="59" t="s">
        <v>451</v>
      </c>
      <c r="G2780" s="61">
        <v>37197</v>
      </c>
      <c r="H2780" s="123">
        <f t="shared" si="43"/>
        <v>7.5742982518657289</v>
      </c>
    </row>
    <row r="2781" spans="1:8">
      <c r="A2781" s="58">
        <v>403100300076</v>
      </c>
      <c r="B2781" s="59" t="s">
        <v>7645</v>
      </c>
      <c r="C2781" s="60" t="s">
        <v>7646</v>
      </c>
      <c r="D2781" s="60" t="s">
        <v>7647</v>
      </c>
      <c r="E2781" s="60" t="s">
        <v>734</v>
      </c>
      <c r="F2781" s="59" t="s">
        <v>451</v>
      </c>
      <c r="G2781" s="61">
        <v>37197</v>
      </c>
      <c r="H2781" s="123">
        <f t="shared" si="43"/>
        <v>7.5742982518657289</v>
      </c>
    </row>
    <row r="2782" spans="1:8">
      <c r="A2782" s="58">
        <v>403150900147</v>
      </c>
      <c r="B2782" s="59" t="s">
        <v>7648</v>
      </c>
      <c r="C2782" s="60" t="s">
        <v>7649</v>
      </c>
      <c r="D2782" s="60" t="s">
        <v>7650</v>
      </c>
      <c r="E2782" s="60" t="s">
        <v>734</v>
      </c>
      <c r="F2782" s="59" t="s">
        <v>451</v>
      </c>
      <c r="G2782" s="61">
        <v>37197</v>
      </c>
      <c r="H2782" s="123">
        <f t="shared" si="43"/>
        <v>7.5742982518657289</v>
      </c>
    </row>
    <row r="2783" spans="1:8">
      <c r="A2783" s="58">
        <v>403860900090</v>
      </c>
      <c r="B2783" s="59" t="s">
        <v>7651</v>
      </c>
      <c r="C2783" s="60" t="s">
        <v>7652</v>
      </c>
      <c r="D2783" s="60" t="s">
        <v>2071</v>
      </c>
      <c r="E2783" s="60" t="s">
        <v>2071</v>
      </c>
      <c r="F2783" s="59" t="s">
        <v>451</v>
      </c>
      <c r="G2783" s="61">
        <v>37197</v>
      </c>
      <c r="H2783" s="123">
        <f t="shared" si="43"/>
        <v>7.5742982518657289</v>
      </c>
    </row>
    <row r="2784" spans="1:8">
      <c r="A2784" s="58">
        <v>393080200139</v>
      </c>
      <c r="B2784" s="59" t="s">
        <v>7653</v>
      </c>
      <c r="C2784" s="60" t="s">
        <v>7654</v>
      </c>
      <c r="D2784" s="60" t="s">
        <v>7655</v>
      </c>
      <c r="E2784" s="60" t="s">
        <v>3163</v>
      </c>
      <c r="F2784" s="59" t="s">
        <v>487</v>
      </c>
      <c r="G2784" s="61">
        <v>37164</v>
      </c>
      <c r="H2784" s="123">
        <f t="shared" si="43"/>
        <v>7.5675785744102466</v>
      </c>
    </row>
    <row r="2785" spans="1:8">
      <c r="A2785" s="58">
        <v>390790900033</v>
      </c>
      <c r="B2785" s="59" t="s">
        <v>7656</v>
      </c>
      <c r="C2785" s="60" t="s">
        <v>7657</v>
      </c>
      <c r="D2785" s="60" t="s">
        <v>7658</v>
      </c>
      <c r="E2785" s="60" t="s">
        <v>1542</v>
      </c>
      <c r="F2785" s="59" t="s">
        <v>451</v>
      </c>
      <c r="G2785" s="61">
        <v>36760</v>
      </c>
      <c r="H2785" s="123">
        <f t="shared" si="43"/>
        <v>7.4853134322279802</v>
      </c>
    </row>
    <row r="2786" spans="1:8">
      <c r="A2786" s="58">
        <v>398000111299</v>
      </c>
      <c r="B2786" s="59" t="s">
        <v>7659</v>
      </c>
      <c r="C2786" s="60" t="s">
        <v>7660</v>
      </c>
      <c r="D2786" s="60" t="s">
        <v>7661</v>
      </c>
      <c r="E2786" s="60" t="s">
        <v>753</v>
      </c>
      <c r="F2786" s="59" t="s">
        <v>451</v>
      </c>
      <c r="G2786" s="61">
        <v>36759</v>
      </c>
      <c r="H2786" s="123">
        <f t="shared" si="43"/>
        <v>7.4851098056384204</v>
      </c>
    </row>
    <row r="2787" spans="1:8">
      <c r="A2787" s="58">
        <v>371950500814</v>
      </c>
      <c r="B2787" s="59" t="s">
        <v>7662</v>
      </c>
      <c r="C2787" s="60" t="s">
        <v>7663</v>
      </c>
      <c r="D2787" s="60" t="s">
        <v>7664</v>
      </c>
      <c r="E2787" s="60" t="s">
        <v>4166</v>
      </c>
      <c r="F2787" s="59" t="s">
        <v>451</v>
      </c>
      <c r="G2787" s="61">
        <v>35184</v>
      </c>
      <c r="H2787" s="123">
        <f t="shared" si="43"/>
        <v>7.1643979270813185</v>
      </c>
    </row>
    <row r="2788" spans="1:8">
      <c r="A2788" s="58">
        <v>398910100363</v>
      </c>
      <c r="B2788" s="59" t="s">
        <v>7665</v>
      </c>
      <c r="C2788" s="60" t="s">
        <v>2165</v>
      </c>
      <c r="D2788" s="60" t="s">
        <v>7666</v>
      </c>
      <c r="E2788" s="60" t="s">
        <v>2047</v>
      </c>
      <c r="F2788" s="59" t="s">
        <v>451</v>
      </c>
      <c r="G2788" s="61">
        <v>35184</v>
      </c>
      <c r="H2788" s="123">
        <f t="shared" si="43"/>
        <v>7.1643979270813185</v>
      </c>
    </row>
    <row r="2789" spans="1:8">
      <c r="A2789" s="58">
        <v>370850201660</v>
      </c>
      <c r="B2789" s="59" t="s">
        <v>7667</v>
      </c>
      <c r="C2789" s="60" t="s">
        <v>7668</v>
      </c>
      <c r="D2789" s="60" t="s">
        <v>7669</v>
      </c>
      <c r="E2789" s="60" t="s">
        <v>1419</v>
      </c>
      <c r="F2789" s="59" t="s">
        <v>451</v>
      </c>
      <c r="G2789" s="61">
        <v>34747</v>
      </c>
      <c r="H2789" s="123">
        <f t="shared" si="43"/>
        <v>7.0754131074435707</v>
      </c>
    </row>
    <row r="2790" spans="1:8">
      <c r="A2790" s="58">
        <v>370980304592</v>
      </c>
      <c r="B2790" s="59" t="s">
        <v>7670</v>
      </c>
      <c r="C2790" s="60" t="s">
        <v>7671</v>
      </c>
      <c r="D2790" s="60" t="s">
        <v>7672</v>
      </c>
      <c r="E2790" s="60" t="s">
        <v>1419</v>
      </c>
      <c r="F2790" s="59" t="s">
        <v>451</v>
      </c>
      <c r="G2790" s="61">
        <v>34747</v>
      </c>
      <c r="H2790" s="123">
        <f t="shared" si="43"/>
        <v>7.0754131074435707</v>
      </c>
    </row>
    <row r="2791" spans="1:8">
      <c r="A2791" s="58">
        <v>371880310338</v>
      </c>
      <c r="B2791" s="59" t="s">
        <v>7673</v>
      </c>
      <c r="C2791" s="60" t="s">
        <v>7674</v>
      </c>
      <c r="D2791" s="60" t="s">
        <v>7675</v>
      </c>
      <c r="E2791" s="60" t="s">
        <v>1684</v>
      </c>
      <c r="F2791" s="59" t="s">
        <v>451</v>
      </c>
      <c r="G2791" s="61">
        <v>34747</v>
      </c>
      <c r="H2791" s="123">
        <f t="shared" si="43"/>
        <v>7.0754131074435707</v>
      </c>
    </row>
    <row r="2792" spans="1:8">
      <c r="A2792" s="58">
        <v>371941201197</v>
      </c>
      <c r="B2792" s="59" t="s">
        <v>7676</v>
      </c>
      <c r="C2792" s="60" t="s">
        <v>7677</v>
      </c>
      <c r="D2792" s="60" t="s">
        <v>7678</v>
      </c>
      <c r="E2792" s="60" t="s">
        <v>1684</v>
      </c>
      <c r="F2792" s="59" t="s">
        <v>451</v>
      </c>
      <c r="G2792" s="61">
        <v>34747</v>
      </c>
      <c r="H2792" s="123">
        <f t="shared" si="43"/>
        <v>7.0754131074435707</v>
      </c>
    </row>
    <row r="2793" spans="1:8">
      <c r="A2793" s="58">
        <v>371970400531</v>
      </c>
      <c r="B2793" s="59" t="s">
        <v>7679</v>
      </c>
      <c r="C2793" s="60" t="s">
        <v>7680</v>
      </c>
      <c r="D2793" s="60" t="s">
        <v>7681</v>
      </c>
      <c r="E2793" s="60" t="s">
        <v>1684</v>
      </c>
      <c r="F2793" s="59" t="s">
        <v>451</v>
      </c>
      <c r="G2793" s="61">
        <v>34747</v>
      </c>
      <c r="H2793" s="123">
        <f t="shared" si="43"/>
        <v>7.0754131074435707</v>
      </c>
    </row>
    <row r="2794" spans="1:8">
      <c r="A2794" s="58">
        <v>371970401758</v>
      </c>
      <c r="B2794" s="59" t="s">
        <v>7682</v>
      </c>
      <c r="C2794" s="60" t="s">
        <v>7683</v>
      </c>
      <c r="D2794" s="60" t="s">
        <v>7684</v>
      </c>
      <c r="E2794" s="60" t="s">
        <v>2210</v>
      </c>
      <c r="F2794" s="59" t="s">
        <v>451</v>
      </c>
      <c r="G2794" s="61">
        <v>34747</v>
      </c>
      <c r="H2794" s="123">
        <f t="shared" si="43"/>
        <v>7.0754131074435707</v>
      </c>
    </row>
    <row r="2795" spans="1:8">
      <c r="A2795" s="58">
        <v>371990600196</v>
      </c>
      <c r="B2795" s="59" t="s">
        <v>7685</v>
      </c>
      <c r="C2795" s="60" t="s">
        <v>7686</v>
      </c>
      <c r="D2795" s="60" t="s">
        <v>6559</v>
      </c>
      <c r="E2795" s="60" t="s">
        <v>2210</v>
      </c>
      <c r="F2795" s="59" t="s">
        <v>451</v>
      </c>
      <c r="G2795" s="61">
        <v>34747</v>
      </c>
      <c r="H2795" s="123">
        <f t="shared" si="43"/>
        <v>7.0754131074435707</v>
      </c>
    </row>
    <row r="2796" spans="1:8">
      <c r="A2796" s="58">
        <v>372930100352</v>
      </c>
      <c r="B2796" s="59" t="s">
        <v>7687</v>
      </c>
      <c r="C2796" s="60" t="s">
        <v>4372</v>
      </c>
      <c r="D2796" s="60" t="s">
        <v>7688</v>
      </c>
      <c r="E2796" s="60" t="s">
        <v>3604</v>
      </c>
      <c r="F2796" s="59" t="s">
        <v>451</v>
      </c>
      <c r="G2796" s="61">
        <v>34747</v>
      </c>
      <c r="H2796" s="123">
        <f t="shared" si="43"/>
        <v>7.0754131074435707</v>
      </c>
    </row>
    <row r="2797" spans="1:8">
      <c r="A2797" s="58">
        <v>389770201106</v>
      </c>
      <c r="B2797" s="59" t="s">
        <v>7689</v>
      </c>
      <c r="C2797" s="60" t="s">
        <v>7690</v>
      </c>
      <c r="D2797" s="60" t="s">
        <v>5048</v>
      </c>
      <c r="E2797" s="60" t="s">
        <v>7691</v>
      </c>
      <c r="F2797" s="59" t="s">
        <v>451</v>
      </c>
      <c r="G2797" s="61">
        <v>34747</v>
      </c>
      <c r="H2797" s="123">
        <f t="shared" si="43"/>
        <v>7.0754131074435707</v>
      </c>
    </row>
    <row r="2798" spans="1:8">
      <c r="A2798" s="58">
        <v>389831100057</v>
      </c>
      <c r="B2798" s="59" t="s">
        <v>7692</v>
      </c>
      <c r="C2798" s="60" t="s">
        <v>7693</v>
      </c>
      <c r="D2798" s="60" t="s">
        <v>1835</v>
      </c>
      <c r="E2798" s="60" t="s">
        <v>825</v>
      </c>
      <c r="F2798" s="59" t="s">
        <v>451</v>
      </c>
      <c r="G2798" s="61">
        <v>34747</v>
      </c>
      <c r="H2798" s="123">
        <f t="shared" si="43"/>
        <v>7.0754131074435707</v>
      </c>
    </row>
    <row r="2799" spans="1:8">
      <c r="A2799" s="58">
        <v>390721100203</v>
      </c>
      <c r="B2799" s="59" t="s">
        <v>7694</v>
      </c>
      <c r="C2799" s="60" t="s">
        <v>4263</v>
      </c>
      <c r="D2799" s="60" t="s">
        <v>7695</v>
      </c>
      <c r="E2799" s="60" t="s">
        <v>1542</v>
      </c>
      <c r="F2799" s="59" t="s">
        <v>451</v>
      </c>
      <c r="G2799" s="61">
        <v>34747</v>
      </c>
      <c r="H2799" s="123">
        <f t="shared" si="43"/>
        <v>7.0754131074435707</v>
      </c>
    </row>
    <row r="2800" spans="1:8">
      <c r="A2800" s="58">
        <v>390731100481</v>
      </c>
      <c r="B2800" s="59" t="s">
        <v>7696</v>
      </c>
      <c r="C2800" s="60" t="s">
        <v>7697</v>
      </c>
      <c r="D2800" s="60" t="s">
        <v>7698</v>
      </c>
      <c r="E2800" s="60" t="s">
        <v>1542</v>
      </c>
      <c r="F2800" s="59" t="s">
        <v>451</v>
      </c>
      <c r="G2800" s="61">
        <v>34747</v>
      </c>
      <c r="H2800" s="123">
        <f t="shared" si="43"/>
        <v>7.0754131074435707</v>
      </c>
    </row>
    <row r="2801" spans="1:8">
      <c r="A2801" s="58">
        <v>390750100166</v>
      </c>
      <c r="B2801" s="59" t="s">
        <v>7699</v>
      </c>
      <c r="C2801" s="60" t="s">
        <v>7229</v>
      </c>
      <c r="D2801" s="60" t="s">
        <v>3559</v>
      </c>
      <c r="E2801" s="60" t="s">
        <v>1542</v>
      </c>
      <c r="F2801" s="59" t="s">
        <v>451</v>
      </c>
      <c r="G2801" s="61">
        <v>34747</v>
      </c>
      <c r="H2801" s="123">
        <f t="shared" si="43"/>
        <v>7.0754131074435707</v>
      </c>
    </row>
    <row r="2802" spans="1:8">
      <c r="A2802" s="58">
        <v>390820600013</v>
      </c>
      <c r="B2802" s="59" t="s">
        <v>7700</v>
      </c>
      <c r="C2802" s="60" t="s">
        <v>3567</v>
      </c>
      <c r="D2802" s="60" t="s">
        <v>2822</v>
      </c>
      <c r="E2802" s="60" t="s">
        <v>1225</v>
      </c>
      <c r="F2802" s="59" t="s">
        <v>451</v>
      </c>
      <c r="G2802" s="61">
        <v>34747</v>
      </c>
      <c r="H2802" s="123">
        <f t="shared" si="43"/>
        <v>7.0754131074435707</v>
      </c>
    </row>
    <row r="2803" spans="1:8">
      <c r="A2803" s="58">
        <v>390820800179</v>
      </c>
      <c r="B2803" s="59" t="s">
        <v>7701</v>
      </c>
      <c r="C2803" s="60" t="s">
        <v>7702</v>
      </c>
      <c r="D2803" s="60" t="s">
        <v>3559</v>
      </c>
      <c r="E2803" s="60" t="s">
        <v>1542</v>
      </c>
      <c r="F2803" s="59" t="s">
        <v>451</v>
      </c>
      <c r="G2803" s="61">
        <v>34747</v>
      </c>
      <c r="H2803" s="123">
        <f t="shared" si="43"/>
        <v>7.0754131074435707</v>
      </c>
    </row>
    <row r="2804" spans="1:8">
      <c r="A2804" s="58">
        <v>390860800201</v>
      </c>
      <c r="B2804" s="59" t="s">
        <v>7703</v>
      </c>
      <c r="C2804" s="60" t="s">
        <v>7704</v>
      </c>
      <c r="D2804" s="60" t="s">
        <v>7705</v>
      </c>
      <c r="E2804" s="60" t="s">
        <v>1542</v>
      </c>
      <c r="F2804" s="59" t="s">
        <v>451</v>
      </c>
      <c r="G2804" s="61">
        <v>34747</v>
      </c>
      <c r="H2804" s="123">
        <f t="shared" si="43"/>
        <v>7.0754131074435707</v>
      </c>
    </row>
    <row r="2805" spans="1:8">
      <c r="A2805" s="58">
        <v>390870800030</v>
      </c>
      <c r="B2805" s="59" t="s">
        <v>7706</v>
      </c>
      <c r="C2805" s="60" t="s">
        <v>7707</v>
      </c>
      <c r="D2805" s="60" t="s">
        <v>2825</v>
      </c>
      <c r="E2805" s="60" t="s">
        <v>2826</v>
      </c>
      <c r="F2805" s="59" t="s">
        <v>451</v>
      </c>
      <c r="G2805" s="61">
        <v>34747</v>
      </c>
      <c r="H2805" s="123">
        <f t="shared" si="43"/>
        <v>7.0754131074435707</v>
      </c>
    </row>
    <row r="2806" spans="1:8">
      <c r="A2806" s="58">
        <v>390900200466</v>
      </c>
      <c r="B2806" s="59" t="s">
        <v>7708</v>
      </c>
      <c r="C2806" s="60" t="s">
        <v>7709</v>
      </c>
      <c r="D2806" s="60" t="s">
        <v>7710</v>
      </c>
      <c r="E2806" s="60" t="s">
        <v>1542</v>
      </c>
      <c r="F2806" s="59" t="s">
        <v>451</v>
      </c>
      <c r="G2806" s="61">
        <v>34747</v>
      </c>
      <c r="H2806" s="123">
        <f t="shared" si="43"/>
        <v>7.0754131074435707</v>
      </c>
    </row>
    <row r="2807" spans="1:8">
      <c r="A2807" s="58">
        <v>390970111789</v>
      </c>
      <c r="B2807" s="59" t="s">
        <v>7711</v>
      </c>
      <c r="C2807" s="60" t="s">
        <v>7712</v>
      </c>
      <c r="D2807" s="60" t="s">
        <v>7713</v>
      </c>
      <c r="E2807" s="60" t="s">
        <v>1225</v>
      </c>
      <c r="F2807" s="59" t="s">
        <v>451</v>
      </c>
      <c r="G2807" s="61">
        <v>34747</v>
      </c>
      <c r="H2807" s="123">
        <f t="shared" si="43"/>
        <v>7.0754131074435707</v>
      </c>
    </row>
    <row r="2808" spans="1:8">
      <c r="A2808" s="58">
        <v>390970910797</v>
      </c>
      <c r="B2808" s="59" t="s">
        <v>7714</v>
      </c>
      <c r="C2808" s="60" t="s">
        <v>7233</v>
      </c>
      <c r="D2808" s="60" t="s">
        <v>7715</v>
      </c>
      <c r="E2808" s="60" t="s">
        <v>1542</v>
      </c>
      <c r="F2808" s="59" t="s">
        <v>451</v>
      </c>
      <c r="G2808" s="61">
        <v>34747</v>
      </c>
      <c r="H2808" s="123">
        <f t="shared" si="43"/>
        <v>7.0754131074435707</v>
      </c>
    </row>
    <row r="2809" spans="1:8">
      <c r="A2809" s="58">
        <v>390970910851</v>
      </c>
      <c r="B2809" s="59" t="s">
        <v>7716</v>
      </c>
      <c r="C2809" s="60" t="s">
        <v>7717</v>
      </c>
      <c r="D2809" s="60" t="s">
        <v>7718</v>
      </c>
      <c r="E2809" s="60" t="s">
        <v>1542</v>
      </c>
      <c r="F2809" s="59" t="s">
        <v>451</v>
      </c>
      <c r="G2809" s="61">
        <v>34747</v>
      </c>
      <c r="H2809" s="123">
        <f t="shared" si="43"/>
        <v>7.0754131074435707</v>
      </c>
    </row>
    <row r="2810" spans="1:8">
      <c r="A2810" s="58">
        <v>391000510334</v>
      </c>
      <c r="B2810" s="59" t="s">
        <v>7719</v>
      </c>
      <c r="C2810" s="60" t="s">
        <v>7720</v>
      </c>
      <c r="D2810" s="60" t="s">
        <v>7721</v>
      </c>
      <c r="E2810" s="60" t="s">
        <v>994</v>
      </c>
      <c r="F2810" s="59" t="s">
        <v>451</v>
      </c>
      <c r="G2810" s="61">
        <v>34747</v>
      </c>
      <c r="H2810" s="123">
        <f t="shared" si="43"/>
        <v>7.0754131074435707</v>
      </c>
    </row>
    <row r="2811" spans="1:8">
      <c r="A2811" s="58">
        <v>391770200091</v>
      </c>
      <c r="B2811" s="59" t="s">
        <v>7722</v>
      </c>
      <c r="C2811" s="60" t="s">
        <v>2188</v>
      </c>
      <c r="D2811" s="60" t="s">
        <v>7723</v>
      </c>
      <c r="E2811" s="60" t="s">
        <v>1426</v>
      </c>
      <c r="F2811" s="59" t="s">
        <v>451</v>
      </c>
      <c r="G2811" s="61">
        <v>34747</v>
      </c>
      <c r="H2811" s="123">
        <f t="shared" si="43"/>
        <v>7.0754131074435707</v>
      </c>
    </row>
    <row r="2812" spans="1:8">
      <c r="A2812" s="58">
        <v>391840300055</v>
      </c>
      <c r="B2812" s="59" t="s">
        <v>7724</v>
      </c>
      <c r="C2812" s="60" t="s">
        <v>7725</v>
      </c>
      <c r="D2812" s="60" t="s">
        <v>7726</v>
      </c>
      <c r="E2812" s="60" t="s">
        <v>994</v>
      </c>
      <c r="F2812" s="59" t="s">
        <v>451</v>
      </c>
      <c r="G2812" s="61">
        <v>34747</v>
      </c>
      <c r="H2812" s="123">
        <f t="shared" si="43"/>
        <v>7.0754131074435707</v>
      </c>
    </row>
    <row r="2813" spans="1:8">
      <c r="A2813" s="58">
        <v>395770802819</v>
      </c>
      <c r="B2813" s="59" t="s">
        <v>7727</v>
      </c>
      <c r="C2813" s="60" t="s">
        <v>7728</v>
      </c>
      <c r="D2813" s="60" t="s">
        <v>7729</v>
      </c>
      <c r="E2813" s="60" t="s">
        <v>753</v>
      </c>
      <c r="F2813" s="59" t="s">
        <v>451</v>
      </c>
      <c r="G2813" s="61">
        <v>34747</v>
      </c>
      <c r="H2813" s="123">
        <f t="shared" si="43"/>
        <v>7.0754131074435707</v>
      </c>
    </row>
    <row r="2814" spans="1:8">
      <c r="A2814" s="58">
        <v>395991151910</v>
      </c>
      <c r="B2814" s="59" t="s">
        <v>7730</v>
      </c>
      <c r="C2814" s="60" t="s">
        <v>7731</v>
      </c>
      <c r="D2814" s="60" t="s">
        <v>7732</v>
      </c>
      <c r="E2814" s="60" t="s">
        <v>753</v>
      </c>
      <c r="F2814" s="59" t="s">
        <v>451</v>
      </c>
      <c r="G2814" s="61">
        <v>34747</v>
      </c>
      <c r="H2814" s="123">
        <f t="shared" si="43"/>
        <v>7.0754131074435707</v>
      </c>
    </row>
    <row r="2815" spans="1:8">
      <c r="A2815" s="58">
        <v>396010501548</v>
      </c>
      <c r="B2815" s="59" t="s">
        <v>697</v>
      </c>
      <c r="C2815" s="60" t="s">
        <v>698</v>
      </c>
      <c r="D2815" s="60" t="s">
        <v>699</v>
      </c>
      <c r="E2815" s="60" t="s">
        <v>450</v>
      </c>
      <c r="F2815" s="59" t="s">
        <v>451</v>
      </c>
      <c r="G2815" s="61">
        <v>34747</v>
      </c>
      <c r="H2815" s="123">
        <f t="shared" si="43"/>
        <v>7.0754131074435707</v>
      </c>
    </row>
    <row r="2816" spans="1:8">
      <c r="A2816" s="58">
        <v>398000906071</v>
      </c>
      <c r="B2816" s="59" t="s">
        <v>7733</v>
      </c>
      <c r="C2816" s="60" t="s">
        <v>7734</v>
      </c>
      <c r="D2816" s="60" t="s">
        <v>7735</v>
      </c>
      <c r="E2816" s="60" t="s">
        <v>753</v>
      </c>
      <c r="F2816" s="59" t="s">
        <v>451</v>
      </c>
      <c r="G2816" s="61">
        <v>34747</v>
      </c>
      <c r="H2816" s="123">
        <f t="shared" si="43"/>
        <v>7.0754131074435707</v>
      </c>
    </row>
    <row r="2817" spans="1:8">
      <c r="A2817" s="58">
        <v>398010400949</v>
      </c>
      <c r="B2817" s="59" t="s">
        <v>7736</v>
      </c>
      <c r="C2817" s="60" t="s">
        <v>7737</v>
      </c>
      <c r="D2817" s="60" t="s">
        <v>7738</v>
      </c>
      <c r="E2817" s="60" t="s">
        <v>2237</v>
      </c>
      <c r="F2817" s="59" t="s">
        <v>451</v>
      </c>
      <c r="G2817" s="61">
        <v>34747</v>
      </c>
      <c r="H2817" s="123">
        <f t="shared" si="43"/>
        <v>7.0754131074435707</v>
      </c>
    </row>
    <row r="2818" spans="1:8">
      <c r="A2818" s="58">
        <v>398010600794</v>
      </c>
      <c r="B2818" s="59" t="s">
        <v>7739</v>
      </c>
      <c r="C2818" s="60" t="s">
        <v>7740</v>
      </c>
      <c r="D2818" s="60" t="s">
        <v>7741</v>
      </c>
      <c r="E2818" s="60" t="s">
        <v>753</v>
      </c>
      <c r="F2818" s="59" t="s">
        <v>487</v>
      </c>
      <c r="G2818" s="61">
        <v>34747</v>
      </c>
      <c r="H2818" s="123">
        <f t="shared" si="43"/>
        <v>7.0754131074435707</v>
      </c>
    </row>
    <row r="2819" spans="1:8">
      <c r="A2819" s="58">
        <v>398030600251</v>
      </c>
      <c r="B2819" s="59" t="s">
        <v>7742</v>
      </c>
      <c r="C2819" s="60" t="s">
        <v>7743</v>
      </c>
      <c r="D2819" s="60" t="s">
        <v>7744</v>
      </c>
      <c r="E2819" s="60" t="s">
        <v>2233</v>
      </c>
      <c r="F2819" s="59" t="s">
        <v>451</v>
      </c>
      <c r="G2819" s="61">
        <v>34747</v>
      </c>
      <c r="H2819" s="123">
        <f t="shared" ref="H2819:H2882" si="44">G2819/4910.95</f>
        <v>7.0754131074435707</v>
      </c>
    </row>
    <row r="2820" spans="1:8">
      <c r="A2820" s="58">
        <v>398960206600</v>
      </c>
      <c r="B2820" s="59" t="s">
        <v>7745</v>
      </c>
      <c r="C2820" s="60" t="s">
        <v>6386</v>
      </c>
      <c r="D2820" s="60" t="s">
        <v>6387</v>
      </c>
      <c r="E2820" s="60" t="s">
        <v>2743</v>
      </c>
      <c r="F2820" s="59" t="s">
        <v>451</v>
      </c>
      <c r="G2820" s="61">
        <v>34747</v>
      </c>
      <c r="H2820" s="123">
        <f t="shared" si="44"/>
        <v>7.0754131074435707</v>
      </c>
    </row>
    <row r="2821" spans="1:8">
      <c r="A2821" s="58">
        <v>398970410337</v>
      </c>
      <c r="B2821" s="59" t="s">
        <v>7746</v>
      </c>
      <c r="C2821" s="60" t="s">
        <v>7747</v>
      </c>
      <c r="D2821" s="60" t="s">
        <v>7748</v>
      </c>
      <c r="E2821" s="60" t="s">
        <v>2170</v>
      </c>
      <c r="F2821" s="59" t="s">
        <v>451</v>
      </c>
      <c r="G2821" s="61">
        <v>34747</v>
      </c>
      <c r="H2821" s="123">
        <f t="shared" si="44"/>
        <v>7.0754131074435707</v>
      </c>
    </row>
    <row r="2822" spans="1:8">
      <c r="A2822" s="58">
        <v>400931110207</v>
      </c>
      <c r="B2822" s="59" t="s">
        <v>7749</v>
      </c>
      <c r="C2822" s="60" t="s">
        <v>7750</v>
      </c>
      <c r="D2822" s="60" t="s">
        <v>7751</v>
      </c>
      <c r="E2822" s="60" t="s">
        <v>726</v>
      </c>
      <c r="F2822" s="59" t="s">
        <v>451</v>
      </c>
      <c r="G2822" s="61">
        <v>34747</v>
      </c>
      <c r="H2822" s="123">
        <f t="shared" si="44"/>
        <v>7.0754131074435707</v>
      </c>
    </row>
    <row r="2823" spans="1:8">
      <c r="A2823" s="58">
        <v>400951030846</v>
      </c>
      <c r="B2823" s="59" t="s">
        <v>7752</v>
      </c>
      <c r="C2823" s="60" t="s">
        <v>7753</v>
      </c>
      <c r="D2823" s="60" t="s">
        <v>7754</v>
      </c>
      <c r="E2823" s="60" t="s">
        <v>726</v>
      </c>
      <c r="F2823" s="59" t="s">
        <v>451</v>
      </c>
      <c r="G2823" s="61">
        <v>34747</v>
      </c>
      <c r="H2823" s="123">
        <f t="shared" si="44"/>
        <v>7.0754131074435707</v>
      </c>
    </row>
    <row r="2824" spans="1:8">
      <c r="A2824" s="58">
        <v>400951231094</v>
      </c>
      <c r="B2824" s="59" t="s">
        <v>7755</v>
      </c>
      <c r="C2824" s="60" t="s">
        <v>7756</v>
      </c>
      <c r="D2824" s="60" t="s">
        <v>2754</v>
      </c>
      <c r="E2824" s="60" t="s">
        <v>726</v>
      </c>
      <c r="F2824" s="59" t="s">
        <v>451</v>
      </c>
      <c r="G2824" s="61">
        <v>34747</v>
      </c>
      <c r="H2824" s="123">
        <f t="shared" si="44"/>
        <v>7.0754131074435707</v>
      </c>
    </row>
    <row r="2825" spans="1:8">
      <c r="A2825" s="58">
        <v>400960930167</v>
      </c>
      <c r="B2825" s="59" t="s">
        <v>7757</v>
      </c>
      <c r="C2825" s="60" t="s">
        <v>7758</v>
      </c>
      <c r="D2825" s="60" t="s">
        <v>7759</v>
      </c>
      <c r="E2825" s="60" t="s">
        <v>726</v>
      </c>
      <c r="F2825" s="59" t="s">
        <v>451</v>
      </c>
      <c r="G2825" s="61">
        <v>34747</v>
      </c>
      <c r="H2825" s="123">
        <f t="shared" si="44"/>
        <v>7.0754131074435707</v>
      </c>
    </row>
    <row r="2826" spans="1:8">
      <c r="A2826" s="58">
        <v>371070101911</v>
      </c>
      <c r="B2826" s="59" t="s">
        <v>7760</v>
      </c>
      <c r="C2826" s="60" t="s">
        <v>7761</v>
      </c>
      <c r="D2826" s="60" t="s">
        <v>7762</v>
      </c>
      <c r="E2826" s="60" t="s">
        <v>1684</v>
      </c>
      <c r="F2826" s="59" t="s">
        <v>451</v>
      </c>
      <c r="G2826" s="61">
        <v>34746</v>
      </c>
      <c r="H2826" s="123">
        <f t="shared" si="44"/>
        <v>7.07520948085401</v>
      </c>
    </row>
    <row r="2827" spans="1:8">
      <c r="A2827" s="58">
        <v>371090404545</v>
      </c>
      <c r="B2827" s="59" t="s">
        <v>7763</v>
      </c>
      <c r="C2827" s="60" t="s">
        <v>7764</v>
      </c>
      <c r="D2827" s="60" t="s">
        <v>7765</v>
      </c>
      <c r="E2827" s="60" t="s">
        <v>1684</v>
      </c>
      <c r="F2827" s="59" t="s">
        <v>451</v>
      </c>
      <c r="G2827" s="61">
        <v>34746</v>
      </c>
      <c r="H2827" s="123">
        <f t="shared" si="44"/>
        <v>7.07520948085401</v>
      </c>
    </row>
    <row r="2828" spans="1:8">
      <c r="A2828" s="58">
        <v>389140100280</v>
      </c>
      <c r="B2828" s="59" t="s">
        <v>7766</v>
      </c>
      <c r="C2828" s="60" t="s">
        <v>7767</v>
      </c>
      <c r="D2828" s="60" t="s">
        <v>7768</v>
      </c>
      <c r="E2828" s="60" t="s">
        <v>825</v>
      </c>
      <c r="F2828" s="59" t="s">
        <v>451</v>
      </c>
      <c r="G2828" s="61">
        <v>34746</v>
      </c>
      <c r="H2828" s="123">
        <f t="shared" si="44"/>
        <v>7.07520948085401</v>
      </c>
    </row>
    <row r="2829" spans="1:8">
      <c r="A2829" s="58">
        <v>395000501292</v>
      </c>
      <c r="B2829" s="59" t="s">
        <v>7769</v>
      </c>
      <c r="C2829" s="60" t="s">
        <v>7770</v>
      </c>
      <c r="D2829" s="60" t="s">
        <v>2340</v>
      </c>
      <c r="E2829" s="60" t="s">
        <v>738</v>
      </c>
      <c r="F2829" s="59" t="s">
        <v>451</v>
      </c>
      <c r="G2829" s="61">
        <v>34746</v>
      </c>
      <c r="H2829" s="123">
        <f t="shared" si="44"/>
        <v>7.07520948085401</v>
      </c>
    </row>
    <row r="2830" spans="1:8">
      <c r="A2830" s="58">
        <v>395010602551</v>
      </c>
      <c r="B2830" s="59" t="s">
        <v>7771</v>
      </c>
      <c r="C2830" s="60" t="s">
        <v>7772</v>
      </c>
      <c r="D2830" s="60" t="s">
        <v>7773</v>
      </c>
      <c r="E2830" s="60" t="s">
        <v>753</v>
      </c>
      <c r="F2830" s="59" t="s">
        <v>451</v>
      </c>
      <c r="G2830" s="61">
        <v>34746</v>
      </c>
      <c r="H2830" s="123">
        <f t="shared" si="44"/>
        <v>7.07520948085401</v>
      </c>
    </row>
    <row r="2831" spans="1:8">
      <c r="A2831" s="58">
        <v>395761208793</v>
      </c>
      <c r="B2831" s="59" t="s">
        <v>7774</v>
      </c>
      <c r="C2831" s="60" t="s">
        <v>7775</v>
      </c>
      <c r="D2831" s="60" t="s">
        <v>7776</v>
      </c>
      <c r="E2831" s="60" t="s">
        <v>753</v>
      </c>
      <c r="F2831" s="59" t="s">
        <v>451</v>
      </c>
      <c r="G2831" s="61">
        <v>34746</v>
      </c>
      <c r="H2831" s="123">
        <f t="shared" si="44"/>
        <v>7.07520948085401</v>
      </c>
    </row>
    <row r="2832" spans="1:8">
      <c r="A2832" s="58">
        <v>398951220357</v>
      </c>
      <c r="B2832" s="59" t="s">
        <v>7777</v>
      </c>
      <c r="C2832" s="60" t="s">
        <v>7778</v>
      </c>
      <c r="D2832" s="60" t="s">
        <v>7779</v>
      </c>
      <c r="E2832" s="60" t="s">
        <v>6961</v>
      </c>
      <c r="F2832" s="59" t="s">
        <v>451</v>
      </c>
      <c r="G2832" s="61">
        <v>34746</v>
      </c>
      <c r="H2832" s="123">
        <f t="shared" si="44"/>
        <v>7.07520948085401</v>
      </c>
    </row>
    <row r="2833" spans="1:8">
      <c r="A2833" s="58">
        <v>400120302637</v>
      </c>
      <c r="B2833" s="59" t="s">
        <v>7780</v>
      </c>
      <c r="C2833" s="60" t="s">
        <v>7781</v>
      </c>
      <c r="D2833" s="60" t="s">
        <v>7782</v>
      </c>
      <c r="E2833" s="60" t="s">
        <v>726</v>
      </c>
      <c r="F2833" s="59" t="s">
        <v>451</v>
      </c>
      <c r="G2833" s="61">
        <v>34746</v>
      </c>
      <c r="H2833" s="123">
        <f t="shared" si="44"/>
        <v>7.07520948085401</v>
      </c>
    </row>
    <row r="2834" spans="1:8">
      <c r="A2834" s="58">
        <v>400840700222</v>
      </c>
      <c r="B2834" s="59" t="s">
        <v>7783</v>
      </c>
      <c r="C2834" s="60" t="s">
        <v>7784</v>
      </c>
      <c r="D2834" s="60" t="s">
        <v>7785</v>
      </c>
      <c r="E2834" s="60" t="s">
        <v>726</v>
      </c>
      <c r="F2834" s="59" t="s">
        <v>451</v>
      </c>
      <c r="G2834" s="61">
        <v>34746</v>
      </c>
      <c r="H2834" s="123">
        <f t="shared" si="44"/>
        <v>7.07520948085401</v>
      </c>
    </row>
    <row r="2835" spans="1:8">
      <c r="A2835" s="58">
        <v>400960830880</v>
      </c>
      <c r="B2835" s="59" t="s">
        <v>7786</v>
      </c>
      <c r="C2835" s="60" t="s">
        <v>7787</v>
      </c>
      <c r="D2835" s="60" t="s">
        <v>6150</v>
      </c>
      <c r="E2835" s="60" t="s">
        <v>726</v>
      </c>
      <c r="F2835" s="59" t="s">
        <v>451</v>
      </c>
      <c r="G2835" s="61">
        <v>34746</v>
      </c>
      <c r="H2835" s="123">
        <f t="shared" si="44"/>
        <v>7.07520948085401</v>
      </c>
    </row>
    <row r="2836" spans="1:8">
      <c r="A2836" s="58">
        <v>400980920206</v>
      </c>
      <c r="B2836" s="59" t="s">
        <v>7788</v>
      </c>
      <c r="C2836" s="60" t="s">
        <v>7789</v>
      </c>
      <c r="D2836" s="60" t="s">
        <v>7790</v>
      </c>
      <c r="E2836" s="60" t="s">
        <v>726</v>
      </c>
      <c r="F2836" s="59" t="s">
        <v>451</v>
      </c>
      <c r="G2836" s="61">
        <v>34746</v>
      </c>
      <c r="H2836" s="123">
        <f t="shared" si="44"/>
        <v>7.07520948085401</v>
      </c>
    </row>
    <row r="2837" spans="1:8">
      <c r="A2837" s="58">
        <v>400981221948</v>
      </c>
      <c r="B2837" s="59" t="s">
        <v>7791</v>
      </c>
      <c r="C2837" s="60" t="s">
        <v>7792</v>
      </c>
      <c r="D2837" s="60" t="s">
        <v>7793</v>
      </c>
      <c r="E2837" s="60" t="s">
        <v>726</v>
      </c>
      <c r="F2837" s="59" t="s">
        <v>451</v>
      </c>
      <c r="G2837" s="61">
        <v>34746</v>
      </c>
      <c r="H2837" s="123">
        <f t="shared" si="44"/>
        <v>7.07520948085401</v>
      </c>
    </row>
    <row r="2838" spans="1:8">
      <c r="A2838" s="58">
        <v>400841100491</v>
      </c>
      <c r="B2838" s="59" t="s">
        <v>7794</v>
      </c>
      <c r="C2838" s="60" t="s">
        <v>7795</v>
      </c>
      <c r="D2838" s="60" t="s">
        <v>7796</v>
      </c>
      <c r="E2838" s="60" t="s">
        <v>726</v>
      </c>
      <c r="F2838" s="59" t="s">
        <v>451</v>
      </c>
      <c r="G2838" s="61">
        <v>34476</v>
      </c>
      <c r="H2838" s="123">
        <f t="shared" si="44"/>
        <v>7.0202303016727923</v>
      </c>
    </row>
    <row r="2839" spans="1:8">
      <c r="A2839" s="58">
        <v>372720400973</v>
      </c>
      <c r="B2839" s="59" t="s">
        <v>7797</v>
      </c>
      <c r="C2839" s="60" t="s">
        <v>7798</v>
      </c>
      <c r="D2839" s="60" t="s">
        <v>7799</v>
      </c>
      <c r="E2839" s="60" t="s">
        <v>6322</v>
      </c>
      <c r="F2839" s="59" t="s">
        <v>451</v>
      </c>
      <c r="G2839" s="61">
        <v>33288</v>
      </c>
      <c r="H2839" s="123">
        <f t="shared" si="44"/>
        <v>6.7783219132754358</v>
      </c>
    </row>
    <row r="2840" spans="1:8">
      <c r="A2840" s="58">
        <v>389031110496</v>
      </c>
      <c r="B2840" s="59" t="s">
        <v>7800</v>
      </c>
      <c r="C2840" s="60" t="s">
        <v>7801</v>
      </c>
      <c r="D2840" s="60" t="s">
        <v>1958</v>
      </c>
      <c r="E2840" s="60" t="s">
        <v>7691</v>
      </c>
      <c r="F2840" s="59" t="s">
        <v>451</v>
      </c>
      <c r="G2840" s="61">
        <v>33288</v>
      </c>
      <c r="H2840" s="123">
        <f t="shared" si="44"/>
        <v>6.7783219132754358</v>
      </c>
    </row>
    <row r="2841" spans="1:8">
      <c r="A2841" s="58">
        <v>390030412764</v>
      </c>
      <c r="B2841" s="59" t="s">
        <v>7802</v>
      </c>
      <c r="C2841" s="60" t="s">
        <v>7803</v>
      </c>
      <c r="D2841" s="60" t="s">
        <v>7804</v>
      </c>
      <c r="E2841" s="60" t="s">
        <v>1542</v>
      </c>
      <c r="F2841" s="59" t="s">
        <v>451</v>
      </c>
      <c r="G2841" s="61">
        <v>33288</v>
      </c>
      <c r="H2841" s="123">
        <f t="shared" si="44"/>
        <v>6.7783219132754358</v>
      </c>
    </row>
    <row r="2842" spans="1:8">
      <c r="A2842" s="58">
        <v>390960410664</v>
      </c>
      <c r="B2842" s="59" t="s">
        <v>7805</v>
      </c>
      <c r="C2842" s="60" t="s">
        <v>7806</v>
      </c>
      <c r="D2842" s="60" t="s">
        <v>7807</v>
      </c>
      <c r="E2842" s="60" t="s">
        <v>1542</v>
      </c>
      <c r="F2842" s="59" t="s">
        <v>487</v>
      </c>
      <c r="G2842" s="61">
        <v>33288</v>
      </c>
      <c r="H2842" s="123">
        <f t="shared" si="44"/>
        <v>6.7783219132754358</v>
      </c>
    </row>
    <row r="2843" spans="1:8">
      <c r="A2843" s="58">
        <v>393050100083</v>
      </c>
      <c r="B2843" s="59" t="s">
        <v>7808</v>
      </c>
      <c r="C2843" s="60" t="s">
        <v>7809</v>
      </c>
      <c r="D2843" s="60" t="s">
        <v>7810</v>
      </c>
      <c r="E2843" s="60" t="s">
        <v>746</v>
      </c>
      <c r="F2843" s="59" t="s">
        <v>451</v>
      </c>
      <c r="G2843" s="61">
        <v>33288</v>
      </c>
      <c r="H2843" s="123">
        <f t="shared" si="44"/>
        <v>6.7783219132754358</v>
      </c>
    </row>
    <row r="2844" spans="1:8">
      <c r="A2844" s="58">
        <v>395030901007</v>
      </c>
      <c r="B2844" s="59" t="s">
        <v>7811</v>
      </c>
      <c r="C2844" s="60" t="s">
        <v>4737</v>
      </c>
      <c r="D2844" s="60" t="s">
        <v>4738</v>
      </c>
      <c r="E2844" s="60" t="s">
        <v>753</v>
      </c>
      <c r="F2844" s="59" t="s">
        <v>451</v>
      </c>
      <c r="G2844" s="61">
        <v>33288</v>
      </c>
      <c r="H2844" s="123">
        <f t="shared" si="44"/>
        <v>6.7783219132754358</v>
      </c>
    </row>
    <row r="2845" spans="1:8">
      <c r="A2845" s="58">
        <v>395040701448</v>
      </c>
      <c r="B2845" s="59" t="s">
        <v>7812</v>
      </c>
      <c r="C2845" s="60" t="s">
        <v>7813</v>
      </c>
      <c r="D2845" s="60" t="s">
        <v>7814</v>
      </c>
      <c r="E2845" s="60" t="s">
        <v>738</v>
      </c>
      <c r="F2845" s="59" t="s">
        <v>451</v>
      </c>
      <c r="G2845" s="61">
        <v>33288</v>
      </c>
      <c r="H2845" s="123">
        <f t="shared" si="44"/>
        <v>6.7783219132754358</v>
      </c>
    </row>
    <row r="2846" spans="1:8">
      <c r="A2846" s="58">
        <v>395050200641</v>
      </c>
      <c r="B2846" s="59" t="s">
        <v>7815</v>
      </c>
      <c r="C2846" s="60" t="s">
        <v>7816</v>
      </c>
      <c r="D2846" s="60" t="s">
        <v>7817</v>
      </c>
      <c r="E2846" s="60" t="s">
        <v>738</v>
      </c>
      <c r="F2846" s="59" t="s">
        <v>487</v>
      </c>
      <c r="G2846" s="61">
        <v>33288</v>
      </c>
      <c r="H2846" s="123">
        <f t="shared" si="44"/>
        <v>6.7783219132754358</v>
      </c>
    </row>
    <row r="2847" spans="1:8">
      <c r="A2847" s="58">
        <v>398040400943</v>
      </c>
      <c r="B2847" s="59" t="s">
        <v>7818</v>
      </c>
      <c r="C2847" s="60" t="s">
        <v>7819</v>
      </c>
      <c r="D2847" s="60" t="s">
        <v>7820</v>
      </c>
      <c r="E2847" s="60" t="s">
        <v>1855</v>
      </c>
      <c r="F2847" s="59" t="s">
        <v>451</v>
      </c>
      <c r="G2847" s="61">
        <v>33288</v>
      </c>
      <c r="H2847" s="123">
        <f t="shared" si="44"/>
        <v>6.7783219132754358</v>
      </c>
    </row>
    <row r="2848" spans="1:8">
      <c r="A2848" s="58">
        <v>398050300114</v>
      </c>
      <c r="B2848" s="59" t="s">
        <v>7821</v>
      </c>
      <c r="C2848" s="60" t="s">
        <v>7822</v>
      </c>
      <c r="D2848" s="60" t="s">
        <v>7823</v>
      </c>
      <c r="E2848" s="60" t="s">
        <v>1061</v>
      </c>
      <c r="F2848" s="59" t="s">
        <v>451</v>
      </c>
      <c r="G2848" s="61">
        <v>33288</v>
      </c>
      <c r="H2848" s="123">
        <f t="shared" si="44"/>
        <v>6.7783219132754358</v>
      </c>
    </row>
    <row r="2849" spans="1:8">
      <c r="A2849" s="58">
        <v>398050600592</v>
      </c>
      <c r="B2849" s="59" t="s">
        <v>7824</v>
      </c>
      <c r="C2849" s="60" t="s">
        <v>7825</v>
      </c>
      <c r="D2849" s="60" t="s">
        <v>7826</v>
      </c>
      <c r="E2849" s="60" t="s">
        <v>753</v>
      </c>
      <c r="F2849" s="59" t="s">
        <v>451</v>
      </c>
      <c r="G2849" s="61">
        <v>33288</v>
      </c>
      <c r="H2849" s="123">
        <f t="shared" si="44"/>
        <v>6.7783219132754358</v>
      </c>
    </row>
    <row r="2850" spans="1:8">
      <c r="A2850" s="58">
        <v>398050601271</v>
      </c>
      <c r="B2850" s="59" t="s">
        <v>7827</v>
      </c>
      <c r="C2850" s="60" t="s">
        <v>7828</v>
      </c>
      <c r="D2850" s="60" t="s">
        <v>7829</v>
      </c>
      <c r="E2850" s="60" t="s">
        <v>1937</v>
      </c>
      <c r="F2850" s="59" t="s">
        <v>451</v>
      </c>
      <c r="G2850" s="61">
        <v>33288</v>
      </c>
      <c r="H2850" s="123">
        <f t="shared" si="44"/>
        <v>6.7783219132754358</v>
      </c>
    </row>
    <row r="2851" spans="1:8">
      <c r="A2851" s="58">
        <v>414700801089</v>
      </c>
      <c r="B2851" s="59" t="s">
        <v>7830</v>
      </c>
      <c r="C2851" s="60" t="s">
        <v>7831</v>
      </c>
      <c r="D2851" s="60" t="s">
        <v>7832</v>
      </c>
      <c r="E2851" s="60" t="s">
        <v>2184</v>
      </c>
      <c r="F2851" s="59" t="s">
        <v>451</v>
      </c>
      <c r="G2851" s="61">
        <v>33288</v>
      </c>
      <c r="H2851" s="123">
        <f t="shared" si="44"/>
        <v>6.7783219132754358</v>
      </c>
    </row>
    <row r="2852" spans="1:8">
      <c r="A2852" s="58">
        <v>888981102321</v>
      </c>
      <c r="B2852" s="59" t="s">
        <v>7833</v>
      </c>
      <c r="C2852" s="60" t="s">
        <v>7834</v>
      </c>
      <c r="D2852" s="60" t="s">
        <v>7835</v>
      </c>
      <c r="E2852" s="60" t="s">
        <v>7836</v>
      </c>
      <c r="F2852" s="59" t="s">
        <v>451</v>
      </c>
      <c r="G2852" s="61">
        <v>33288</v>
      </c>
      <c r="H2852" s="123">
        <f t="shared" si="44"/>
        <v>6.7783219132754358</v>
      </c>
    </row>
    <row r="2853" spans="1:8">
      <c r="A2853" s="58">
        <v>390800102378</v>
      </c>
      <c r="B2853" s="59" t="s">
        <v>7837</v>
      </c>
      <c r="C2853" s="60" t="s">
        <v>7838</v>
      </c>
      <c r="D2853" s="60" t="s">
        <v>7839</v>
      </c>
      <c r="E2853" s="60" t="s">
        <v>1542</v>
      </c>
      <c r="F2853" s="59" t="s">
        <v>451</v>
      </c>
      <c r="G2853" s="61">
        <v>32296</v>
      </c>
      <c r="H2853" s="123">
        <f t="shared" si="44"/>
        <v>6.5763243364318518</v>
      </c>
    </row>
    <row r="2854" spans="1:8">
      <c r="A2854" s="58">
        <v>400990320932</v>
      </c>
      <c r="B2854" s="59" t="s">
        <v>7840</v>
      </c>
      <c r="C2854" s="60" t="s">
        <v>7085</v>
      </c>
      <c r="D2854" s="60" t="s">
        <v>7841</v>
      </c>
      <c r="E2854" s="60" t="s">
        <v>726</v>
      </c>
      <c r="F2854" s="59" t="s">
        <v>451</v>
      </c>
      <c r="G2854" s="61">
        <v>32295</v>
      </c>
      <c r="H2854" s="123">
        <f t="shared" si="44"/>
        <v>6.5761207098422911</v>
      </c>
    </row>
    <row r="2855" spans="1:8">
      <c r="A2855" s="58">
        <v>371951000955</v>
      </c>
      <c r="B2855" s="59" t="s">
        <v>7842</v>
      </c>
      <c r="C2855" s="60" t="s">
        <v>7843</v>
      </c>
      <c r="D2855" s="60" t="s">
        <v>7844</v>
      </c>
      <c r="E2855" s="60" t="s">
        <v>4166</v>
      </c>
      <c r="F2855" s="59" t="s">
        <v>451</v>
      </c>
      <c r="G2855" s="61">
        <v>31477</v>
      </c>
      <c r="H2855" s="123">
        <f t="shared" si="44"/>
        <v>6.4095541595821581</v>
      </c>
    </row>
    <row r="2856" spans="1:8">
      <c r="A2856" s="58">
        <v>372850201301</v>
      </c>
      <c r="B2856" s="59" t="s">
        <v>7845</v>
      </c>
      <c r="C2856" s="60" t="s">
        <v>7846</v>
      </c>
      <c r="D2856" s="60" t="s">
        <v>7847</v>
      </c>
      <c r="E2856" s="60" t="s">
        <v>3604</v>
      </c>
      <c r="F2856" s="59" t="s">
        <v>451</v>
      </c>
      <c r="G2856" s="61">
        <v>31197</v>
      </c>
      <c r="H2856" s="123">
        <f t="shared" si="44"/>
        <v>6.3525387145053402</v>
      </c>
    </row>
    <row r="2857" spans="1:8">
      <c r="A2857" s="58">
        <v>395050500921</v>
      </c>
      <c r="B2857" s="59" t="s">
        <v>7848</v>
      </c>
      <c r="C2857" s="60" t="s">
        <v>7849</v>
      </c>
      <c r="D2857" s="60" t="s">
        <v>7850</v>
      </c>
      <c r="E2857" s="60" t="s">
        <v>753</v>
      </c>
      <c r="F2857" s="59" t="s">
        <v>487</v>
      </c>
      <c r="G2857" s="61">
        <v>30721</v>
      </c>
      <c r="H2857" s="123">
        <f t="shared" si="44"/>
        <v>6.2556124578747498</v>
      </c>
    </row>
    <row r="2858" spans="1:8">
      <c r="A2858" s="58">
        <v>395150701559</v>
      </c>
      <c r="B2858" s="59" t="s">
        <v>7851</v>
      </c>
      <c r="C2858" s="60" t="s">
        <v>7852</v>
      </c>
      <c r="D2858" s="60" t="s">
        <v>7853</v>
      </c>
      <c r="E2858" s="60" t="s">
        <v>753</v>
      </c>
      <c r="F2858" s="59" t="s">
        <v>451</v>
      </c>
      <c r="G2858" s="61">
        <v>30721</v>
      </c>
      <c r="H2858" s="123">
        <f t="shared" si="44"/>
        <v>6.2556124578747498</v>
      </c>
    </row>
    <row r="2859" spans="1:8">
      <c r="A2859" s="58">
        <v>398941220375</v>
      </c>
      <c r="B2859" s="59" t="s">
        <v>7854</v>
      </c>
      <c r="C2859" s="60" t="s">
        <v>7855</v>
      </c>
      <c r="D2859" s="60" t="s">
        <v>7856</v>
      </c>
      <c r="E2859" s="60" t="s">
        <v>7005</v>
      </c>
      <c r="F2859" s="59" t="s">
        <v>451</v>
      </c>
      <c r="G2859" s="61">
        <v>30721</v>
      </c>
      <c r="H2859" s="123">
        <f t="shared" si="44"/>
        <v>6.2556124578747498</v>
      </c>
    </row>
    <row r="2860" spans="1:8">
      <c r="A2860" s="58">
        <v>371120304699</v>
      </c>
      <c r="B2860" s="59" t="s">
        <v>7857</v>
      </c>
      <c r="C2860" s="60" t="s">
        <v>7858</v>
      </c>
      <c r="D2860" s="60" t="s">
        <v>7859</v>
      </c>
      <c r="E2860" s="60" t="s">
        <v>3111</v>
      </c>
      <c r="F2860" s="59" t="s">
        <v>451</v>
      </c>
      <c r="G2860" s="61">
        <v>30283</v>
      </c>
      <c r="H2860" s="123">
        <f t="shared" si="44"/>
        <v>6.1664240116474414</v>
      </c>
    </row>
    <row r="2861" spans="1:8">
      <c r="A2861" s="58">
        <v>395090801745</v>
      </c>
      <c r="B2861" s="59" t="s">
        <v>7860</v>
      </c>
      <c r="C2861" s="60" t="s">
        <v>7861</v>
      </c>
      <c r="D2861" s="60" t="s">
        <v>7862</v>
      </c>
      <c r="E2861" s="60" t="s">
        <v>738</v>
      </c>
      <c r="F2861" s="59" t="s">
        <v>451</v>
      </c>
      <c r="G2861" s="61">
        <v>30283</v>
      </c>
      <c r="H2861" s="123">
        <f t="shared" si="44"/>
        <v>6.1664240116474414</v>
      </c>
    </row>
    <row r="2862" spans="1:8">
      <c r="A2862" s="58">
        <v>389120500290</v>
      </c>
      <c r="B2862" s="59" t="s">
        <v>7863</v>
      </c>
      <c r="C2862" s="60" t="s">
        <v>7864</v>
      </c>
      <c r="D2862" s="60" t="s">
        <v>7865</v>
      </c>
      <c r="E2862" s="60" t="s">
        <v>1499</v>
      </c>
      <c r="F2862" s="59" t="s">
        <v>451</v>
      </c>
      <c r="G2862" s="61">
        <v>29944</v>
      </c>
      <c r="H2862" s="123">
        <f t="shared" si="44"/>
        <v>6.0973945977865789</v>
      </c>
    </row>
    <row r="2863" spans="1:8">
      <c r="A2863" s="58">
        <v>395170900868</v>
      </c>
      <c r="B2863" s="59" t="s">
        <v>7866</v>
      </c>
      <c r="C2863" s="60" t="s">
        <v>7867</v>
      </c>
      <c r="D2863" s="60" t="s">
        <v>7868</v>
      </c>
      <c r="E2863" s="60" t="s">
        <v>738</v>
      </c>
      <c r="F2863" s="59" t="s">
        <v>451</v>
      </c>
      <c r="G2863" s="61">
        <v>29944</v>
      </c>
      <c r="H2863" s="123">
        <f t="shared" si="44"/>
        <v>6.0973945977865789</v>
      </c>
    </row>
    <row r="2864" spans="1:8">
      <c r="A2864" s="58">
        <v>398060400231</v>
      </c>
      <c r="B2864" s="59" t="s">
        <v>7869</v>
      </c>
      <c r="C2864" s="60" t="s">
        <v>7870</v>
      </c>
      <c r="D2864" s="60" t="s">
        <v>7871</v>
      </c>
      <c r="E2864" s="60" t="s">
        <v>2170</v>
      </c>
      <c r="F2864" s="59" t="s">
        <v>451</v>
      </c>
      <c r="G2864" s="61">
        <v>29944</v>
      </c>
      <c r="H2864" s="123">
        <f t="shared" si="44"/>
        <v>6.0973945977865789</v>
      </c>
    </row>
    <row r="2865" spans="1:8">
      <c r="A2865" s="58">
        <v>400160207530</v>
      </c>
      <c r="B2865" s="59" t="s">
        <v>7872</v>
      </c>
      <c r="C2865" s="60" t="s">
        <v>7121</v>
      </c>
      <c r="D2865" s="60" t="s">
        <v>7873</v>
      </c>
      <c r="E2865" s="60" t="s">
        <v>726</v>
      </c>
      <c r="F2865" s="59" t="s">
        <v>451</v>
      </c>
      <c r="G2865" s="61">
        <v>29944</v>
      </c>
      <c r="H2865" s="123">
        <f t="shared" si="44"/>
        <v>6.0973945977865789</v>
      </c>
    </row>
    <row r="2866" spans="1:8">
      <c r="A2866" s="58">
        <v>371090102522</v>
      </c>
      <c r="B2866" s="59" t="s">
        <v>7874</v>
      </c>
      <c r="C2866" s="60" t="s">
        <v>7875</v>
      </c>
      <c r="D2866" s="60" t="s">
        <v>7876</v>
      </c>
      <c r="E2866" s="60" t="s">
        <v>1439</v>
      </c>
      <c r="F2866" s="59" t="s">
        <v>451</v>
      </c>
      <c r="G2866" s="61">
        <v>29845</v>
      </c>
      <c r="H2866" s="123">
        <f t="shared" si="44"/>
        <v>6.0772355654201329</v>
      </c>
    </row>
    <row r="2867" spans="1:8">
      <c r="A2867" s="58">
        <v>371781111242</v>
      </c>
      <c r="B2867" s="59" t="s">
        <v>7877</v>
      </c>
      <c r="C2867" s="60" t="s">
        <v>7878</v>
      </c>
      <c r="D2867" s="60" t="s">
        <v>7879</v>
      </c>
      <c r="E2867" s="60" t="s">
        <v>2210</v>
      </c>
      <c r="F2867" s="59" t="s">
        <v>451</v>
      </c>
      <c r="G2867" s="61">
        <v>29845</v>
      </c>
      <c r="H2867" s="123">
        <f t="shared" si="44"/>
        <v>6.0772355654201329</v>
      </c>
    </row>
    <row r="2868" spans="1:8">
      <c r="A2868" s="58">
        <v>371880310991</v>
      </c>
      <c r="B2868" s="59" t="s">
        <v>7880</v>
      </c>
      <c r="C2868" s="60" t="s">
        <v>7881</v>
      </c>
      <c r="D2868" s="60" t="s">
        <v>7882</v>
      </c>
      <c r="E2868" s="60" t="s">
        <v>1684</v>
      </c>
      <c r="F2868" s="59" t="s">
        <v>451</v>
      </c>
      <c r="G2868" s="61">
        <v>29845</v>
      </c>
      <c r="H2868" s="123">
        <f t="shared" si="44"/>
        <v>6.0772355654201329</v>
      </c>
    </row>
    <row r="2869" spans="1:8">
      <c r="A2869" s="58">
        <v>389831200205</v>
      </c>
      <c r="B2869" s="59" t="s">
        <v>7883</v>
      </c>
      <c r="C2869" s="60" t="s">
        <v>7884</v>
      </c>
      <c r="D2869" s="60" t="s">
        <v>7885</v>
      </c>
      <c r="E2869" s="60" t="s">
        <v>6337</v>
      </c>
      <c r="F2869" s="59" t="s">
        <v>451</v>
      </c>
      <c r="G2869" s="61">
        <v>29845</v>
      </c>
      <c r="H2869" s="123">
        <f t="shared" si="44"/>
        <v>6.0772355654201329</v>
      </c>
    </row>
    <row r="2870" spans="1:8">
      <c r="A2870" s="58">
        <v>390050400801</v>
      </c>
      <c r="B2870" s="59" t="s">
        <v>7886</v>
      </c>
      <c r="C2870" s="60" t="s">
        <v>4168</v>
      </c>
      <c r="D2870" s="60" t="s">
        <v>7887</v>
      </c>
      <c r="E2870" s="60" t="s">
        <v>1542</v>
      </c>
      <c r="F2870" s="59" t="s">
        <v>487</v>
      </c>
      <c r="G2870" s="61">
        <v>29845</v>
      </c>
      <c r="H2870" s="123">
        <f t="shared" si="44"/>
        <v>6.0772355654201329</v>
      </c>
    </row>
    <row r="2871" spans="1:8">
      <c r="A2871" s="58">
        <v>393030710187</v>
      </c>
      <c r="B2871" s="59" t="s">
        <v>7888</v>
      </c>
      <c r="C2871" s="60" t="s">
        <v>7889</v>
      </c>
      <c r="D2871" s="60" t="s">
        <v>7890</v>
      </c>
      <c r="E2871" s="60" t="s">
        <v>1215</v>
      </c>
      <c r="F2871" s="59" t="s">
        <v>451</v>
      </c>
      <c r="G2871" s="61">
        <v>29845</v>
      </c>
      <c r="H2871" s="123">
        <f t="shared" si="44"/>
        <v>6.0772355654201329</v>
      </c>
    </row>
    <row r="2872" spans="1:8">
      <c r="A2872" s="58">
        <v>395110301329</v>
      </c>
      <c r="B2872" s="59" t="s">
        <v>7891</v>
      </c>
      <c r="C2872" s="60" t="s">
        <v>7892</v>
      </c>
      <c r="D2872" s="60" t="s">
        <v>6691</v>
      </c>
      <c r="E2872" s="60" t="s">
        <v>753</v>
      </c>
      <c r="F2872" s="59" t="s">
        <v>451</v>
      </c>
      <c r="G2872" s="61">
        <v>29845</v>
      </c>
      <c r="H2872" s="123">
        <f t="shared" si="44"/>
        <v>6.0772355654201329</v>
      </c>
    </row>
    <row r="2873" spans="1:8">
      <c r="A2873" s="58">
        <v>395180401657</v>
      </c>
      <c r="B2873" s="59" t="s">
        <v>7893</v>
      </c>
      <c r="C2873" s="60" t="s">
        <v>2714</v>
      </c>
      <c r="D2873" s="60" t="s">
        <v>7894</v>
      </c>
      <c r="E2873" s="60" t="s">
        <v>753</v>
      </c>
      <c r="F2873" s="59" t="s">
        <v>451</v>
      </c>
      <c r="G2873" s="61">
        <v>29845</v>
      </c>
      <c r="H2873" s="123">
        <f t="shared" si="44"/>
        <v>6.0772355654201329</v>
      </c>
    </row>
    <row r="2874" spans="1:8">
      <c r="A2874" s="58">
        <v>396060202835</v>
      </c>
      <c r="B2874" s="59" t="s">
        <v>313</v>
      </c>
      <c r="C2874" s="60" t="s">
        <v>7895</v>
      </c>
      <c r="D2874" s="60" t="s">
        <v>7896</v>
      </c>
      <c r="E2874" s="60" t="s">
        <v>450</v>
      </c>
      <c r="F2874" s="59" t="s">
        <v>451</v>
      </c>
      <c r="G2874" s="61">
        <v>29845</v>
      </c>
      <c r="H2874" s="123">
        <f t="shared" si="44"/>
        <v>6.0772355654201329</v>
      </c>
    </row>
    <row r="2875" spans="1:8">
      <c r="A2875" s="58">
        <v>396980951236</v>
      </c>
      <c r="B2875" s="59" t="s">
        <v>611</v>
      </c>
      <c r="C2875" s="60" t="s">
        <v>612</v>
      </c>
      <c r="D2875" s="60" t="s">
        <v>613</v>
      </c>
      <c r="E2875" s="60" t="s">
        <v>450</v>
      </c>
      <c r="F2875" s="59" t="s">
        <v>451</v>
      </c>
      <c r="G2875" s="61">
        <v>29845</v>
      </c>
      <c r="H2875" s="123">
        <f t="shared" si="44"/>
        <v>6.0772355654201329</v>
      </c>
    </row>
    <row r="2876" spans="1:8">
      <c r="A2876" s="58">
        <v>398010201598</v>
      </c>
      <c r="B2876" s="59" t="s">
        <v>7897</v>
      </c>
      <c r="C2876" s="60" t="s">
        <v>7898</v>
      </c>
      <c r="D2876" s="60" t="s">
        <v>7899</v>
      </c>
      <c r="E2876" s="60" t="s">
        <v>2237</v>
      </c>
      <c r="F2876" s="59" t="s">
        <v>451</v>
      </c>
      <c r="G2876" s="61">
        <v>29845</v>
      </c>
      <c r="H2876" s="123">
        <f t="shared" si="44"/>
        <v>6.0772355654201329</v>
      </c>
    </row>
    <row r="2877" spans="1:8">
      <c r="A2877" s="58">
        <v>398030500494</v>
      </c>
      <c r="B2877" s="59" t="s">
        <v>7900</v>
      </c>
      <c r="C2877" s="60" t="s">
        <v>7901</v>
      </c>
      <c r="D2877" s="60" t="s">
        <v>7902</v>
      </c>
      <c r="E2877" s="60" t="s">
        <v>6147</v>
      </c>
      <c r="F2877" s="59" t="s">
        <v>451</v>
      </c>
      <c r="G2877" s="61">
        <v>29845</v>
      </c>
      <c r="H2877" s="123">
        <f t="shared" si="44"/>
        <v>6.0772355654201329</v>
      </c>
    </row>
    <row r="2878" spans="1:8">
      <c r="A2878" s="58">
        <v>398951220268</v>
      </c>
      <c r="B2878" s="59" t="s">
        <v>7903</v>
      </c>
      <c r="C2878" s="60" t="s">
        <v>7904</v>
      </c>
      <c r="D2878" s="60" t="s">
        <v>7905</v>
      </c>
      <c r="E2878" s="60" t="s">
        <v>7005</v>
      </c>
      <c r="F2878" s="59" t="s">
        <v>451</v>
      </c>
      <c r="G2878" s="61">
        <v>29845</v>
      </c>
      <c r="H2878" s="123">
        <f t="shared" si="44"/>
        <v>6.0772355654201329</v>
      </c>
    </row>
    <row r="2879" spans="1:8">
      <c r="A2879" s="58">
        <v>400030501690</v>
      </c>
      <c r="B2879" s="59" t="s">
        <v>7906</v>
      </c>
      <c r="C2879" s="60" t="s">
        <v>7907</v>
      </c>
      <c r="D2879" s="60" t="s">
        <v>7908</v>
      </c>
      <c r="E2879" s="60" t="s">
        <v>726</v>
      </c>
      <c r="F2879" s="59" t="s">
        <v>451</v>
      </c>
      <c r="G2879" s="61">
        <v>29845</v>
      </c>
      <c r="H2879" s="123">
        <f t="shared" si="44"/>
        <v>6.0772355654201329</v>
      </c>
    </row>
    <row r="2880" spans="1:8">
      <c r="A2880" s="58">
        <v>400050202290</v>
      </c>
      <c r="B2880" s="59" t="s">
        <v>7909</v>
      </c>
      <c r="C2880" s="60" t="s">
        <v>7910</v>
      </c>
      <c r="D2880" s="60" t="s">
        <v>7911</v>
      </c>
      <c r="E2880" s="60" t="s">
        <v>726</v>
      </c>
      <c r="F2880" s="59" t="s">
        <v>451</v>
      </c>
      <c r="G2880" s="61">
        <v>29845</v>
      </c>
      <c r="H2880" s="123">
        <f t="shared" si="44"/>
        <v>6.0772355654201329</v>
      </c>
    </row>
    <row r="2881" spans="1:8">
      <c r="A2881" s="58">
        <v>400120902057</v>
      </c>
      <c r="B2881" s="59" t="s">
        <v>7912</v>
      </c>
      <c r="C2881" s="60" t="s">
        <v>7913</v>
      </c>
      <c r="D2881" s="60" t="s">
        <v>7914</v>
      </c>
      <c r="E2881" s="60" t="s">
        <v>726</v>
      </c>
      <c r="F2881" s="59" t="s">
        <v>451</v>
      </c>
      <c r="G2881" s="61">
        <v>29845</v>
      </c>
      <c r="H2881" s="123">
        <f t="shared" si="44"/>
        <v>6.0772355654201329</v>
      </c>
    </row>
    <row r="2882" spans="1:8">
      <c r="A2882" s="58">
        <v>400760200091</v>
      </c>
      <c r="B2882" s="59" t="s">
        <v>7915</v>
      </c>
      <c r="C2882" s="60" t="s">
        <v>7916</v>
      </c>
      <c r="D2882" s="60" t="s">
        <v>7917</v>
      </c>
      <c r="E2882" s="60" t="s">
        <v>2137</v>
      </c>
      <c r="F2882" s="59" t="s">
        <v>451</v>
      </c>
      <c r="G2882" s="61">
        <v>29845</v>
      </c>
      <c r="H2882" s="123">
        <f t="shared" si="44"/>
        <v>6.0772355654201329</v>
      </c>
    </row>
    <row r="2883" spans="1:8">
      <c r="A2883" s="58">
        <v>400921001361</v>
      </c>
      <c r="B2883" s="59" t="s">
        <v>7918</v>
      </c>
      <c r="C2883" s="60" t="s">
        <v>7919</v>
      </c>
      <c r="D2883" s="60" t="s">
        <v>7920</v>
      </c>
      <c r="E2883" s="60" t="s">
        <v>726</v>
      </c>
      <c r="F2883" s="59" t="s">
        <v>451</v>
      </c>
      <c r="G2883" s="61">
        <v>29845</v>
      </c>
      <c r="H2883" s="123">
        <f t="shared" ref="H2883:H2946" si="45">G2883/4910.95</f>
        <v>6.0772355654201329</v>
      </c>
    </row>
    <row r="2884" spans="1:8">
      <c r="A2884" s="58">
        <v>400161001315</v>
      </c>
      <c r="B2884" s="59" t="s">
        <v>7921</v>
      </c>
      <c r="C2884" s="60" t="s">
        <v>7922</v>
      </c>
      <c r="D2884" s="60" t="s">
        <v>7923</v>
      </c>
      <c r="E2884" s="60" t="s">
        <v>726</v>
      </c>
      <c r="F2884" s="59" t="s">
        <v>451</v>
      </c>
      <c r="G2884" s="61">
        <v>29647</v>
      </c>
      <c r="H2884" s="123">
        <f t="shared" si="45"/>
        <v>6.03691750068724</v>
      </c>
    </row>
    <row r="2885" spans="1:8">
      <c r="A2885" s="58">
        <v>414111102553</v>
      </c>
      <c r="B2885" s="59" t="s">
        <v>7924</v>
      </c>
      <c r="C2885" s="60" t="s">
        <v>7925</v>
      </c>
      <c r="D2885" s="60" t="s">
        <v>7926</v>
      </c>
      <c r="E2885" s="60" t="s">
        <v>4166</v>
      </c>
      <c r="F2885" s="59" t="s">
        <v>451</v>
      </c>
      <c r="G2885" s="61">
        <v>29056</v>
      </c>
      <c r="H2885" s="123">
        <f t="shared" si="45"/>
        <v>5.9165741862572414</v>
      </c>
    </row>
    <row r="2886" spans="1:8">
      <c r="A2886" s="58">
        <v>390080400074</v>
      </c>
      <c r="B2886" s="59" t="s">
        <v>7927</v>
      </c>
      <c r="C2886" s="60" t="s">
        <v>7928</v>
      </c>
      <c r="D2886" s="60" t="s">
        <v>7929</v>
      </c>
      <c r="E2886" s="60" t="s">
        <v>1542</v>
      </c>
      <c r="F2886" s="59" t="s">
        <v>451</v>
      </c>
      <c r="G2886" s="61">
        <v>27668</v>
      </c>
      <c r="H2886" s="123">
        <f t="shared" si="45"/>
        <v>5.6339404799478716</v>
      </c>
    </row>
    <row r="2887" spans="1:8">
      <c r="A2887" s="58">
        <v>395950911438</v>
      </c>
      <c r="B2887" s="59" t="s">
        <v>7930</v>
      </c>
      <c r="C2887" s="60" t="s">
        <v>7931</v>
      </c>
      <c r="D2887" s="60" t="s">
        <v>7932</v>
      </c>
      <c r="E2887" s="60" t="s">
        <v>753</v>
      </c>
      <c r="F2887" s="59" t="s">
        <v>487</v>
      </c>
      <c r="G2887" s="61">
        <v>27394</v>
      </c>
      <c r="H2887" s="123">
        <f t="shared" si="45"/>
        <v>5.578146794408414</v>
      </c>
    </row>
    <row r="2888" spans="1:8">
      <c r="A2888" s="58">
        <v>400771000159</v>
      </c>
      <c r="B2888" s="59" t="s">
        <v>7933</v>
      </c>
      <c r="C2888" s="60" t="s">
        <v>7934</v>
      </c>
      <c r="D2888" s="60" t="s">
        <v>7935</v>
      </c>
      <c r="E2888" s="60" t="s">
        <v>726</v>
      </c>
      <c r="F2888" s="59" t="s">
        <v>451</v>
      </c>
      <c r="G2888" s="61">
        <v>27394</v>
      </c>
      <c r="H2888" s="123">
        <f t="shared" si="45"/>
        <v>5.578146794408414</v>
      </c>
    </row>
    <row r="2889" spans="1:8">
      <c r="A2889" s="58">
        <v>398050600827</v>
      </c>
      <c r="B2889" s="59" t="s">
        <v>7936</v>
      </c>
      <c r="C2889" s="60" t="s">
        <v>7937</v>
      </c>
      <c r="D2889" s="60" t="s">
        <v>7938</v>
      </c>
      <c r="E2889" s="60" t="s">
        <v>2170</v>
      </c>
      <c r="F2889" s="59" t="s">
        <v>451</v>
      </c>
      <c r="G2889" s="61">
        <v>26718</v>
      </c>
      <c r="H2889" s="123">
        <f t="shared" si="45"/>
        <v>5.4404952198658103</v>
      </c>
    </row>
    <row r="2890" spans="1:8">
      <c r="A2890" s="58">
        <v>371950900952</v>
      </c>
      <c r="B2890" s="59" t="s">
        <v>7939</v>
      </c>
      <c r="C2890" s="60" t="s">
        <v>7940</v>
      </c>
      <c r="D2890" s="60" t="s">
        <v>7941</v>
      </c>
      <c r="E2890" s="60" t="s">
        <v>4166</v>
      </c>
      <c r="F2890" s="59" t="s">
        <v>451</v>
      </c>
      <c r="G2890" s="61">
        <v>26444</v>
      </c>
      <c r="H2890" s="123">
        <f t="shared" si="45"/>
        <v>5.3847015343263527</v>
      </c>
    </row>
    <row r="2891" spans="1:8">
      <c r="A2891" s="58">
        <v>395101101007</v>
      </c>
      <c r="B2891" s="59" t="s">
        <v>7942</v>
      </c>
      <c r="C2891" s="60" t="s">
        <v>7943</v>
      </c>
      <c r="D2891" s="60" t="s">
        <v>7944</v>
      </c>
      <c r="E2891" s="60" t="s">
        <v>753</v>
      </c>
      <c r="F2891" s="59" t="s">
        <v>451</v>
      </c>
      <c r="G2891" s="61">
        <v>25404</v>
      </c>
      <c r="H2891" s="123">
        <f t="shared" si="45"/>
        <v>5.1729298811838849</v>
      </c>
    </row>
    <row r="2892" spans="1:8">
      <c r="A2892" s="58">
        <v>396120500148</v>
      </c>
      <c r="B2892" s="59" t="s">
        <v>590</v>
      </c>
      <c r="C2892" s="60" t="s">
        <v>588</v>
      </c>
      <c r="D2892" s="60" t="s">
        <v>589</v>
      </c>
      <c r="E2892" s="60" t="s">
        <v>450</v>
      </c>
      <c r="F2892" s="59" t="s">
        <v>451</v>
      </c>
      <c r="G2892" s="61">
        <v>25404</v>
      </c>
      <c r="H2892" s="123">
        <f t="shared" si="45"/>
        <v>5.1729298811838849</v>
      </c>
    </row>
    <row r="2893" spans="1:8">
      <c r="A2893" s="58">
        <v>395120601592</v>
      </c>
      <c r="B2893" s="59" t="s">
        <v>7945</v>
      </c>
      <c r="C2893" s="60" t="s">
        <v>7946</v>
      </c>
      <c r="D2893" s="60" t="s">
        <v>7947</v>
      </c>
      <c r="E2893" s="60" t="s">
        <v>738</v>
      </c>
      <c r="F2893" s="59" t="s">
        <v>451</v>
      </c>
      <c r="G2893" s="61">
        <v>25382</v>
      </c>
      <c r="H2893" s="123">
        <f t="shared" si="45"/>
        <v>5.1684500962135633</v>
      </c>
    </row>
    <row r="2894" spans="1:8">
      <c r="A2894" s="58">
        <v>398070601021</v>
      </c>
      <c r="B2894" s="59" t="s">
        <v>7948</v>
      </c>
      <c r="C2894" s="60" t="s">
        <v>7949</v>
      </c>
      <c r="D2894" s="60" t="s">
        <v>7950</v>
      </c>
      <c r="E2894" s="60" t="s">
        <v>1061</v>
      </c>
      <c r="F2894" s="59" t="s">
        <v>451</v>
      </c>
      <c r="G2894" s="61">
        <v>24994</v>
      </c>
      <c r="H2894" s="123">
        <f t="shared" si="45"/>
        <v>5.0894429794642591</v>
      </c>
    </row>
    <row r="2895" spans="1:8">
      <c r="A2895" s="58">
        <v>396190401058</v>
      </c>
      <c r="B2895" s="59" t="s">
        <v>676</v>
      </c>
      <c r="C2895" s="60" t="s">
        <v>677</v>
      </c>
      <c r="D2895" s="60" t="s">
        <v>678</v>
      </c>
      <c r="E2895" s="60" t="s">
        <v>450</v>
      </c>
      <c r="F2895" s="59" t="s">
        <v>487</v>
      </c>
      <c r="G2895" s="61">
        <v>24989</v>
      </c>
      <c r="H2895" s="123">
        <f t="shared" si="45"/>
        <v>5.0884248465164585</v>
      </c>
    </row>
    <row r="2896" spans="1:8">
      <c r="A2896" s="58">
        <v>370850103421</v>
      </c>
      <c r="B2896" s="59" t="s">
        <v>7951</v>
      </c>
      <c r="C2896" s="60" t="s">
        <v>7952</v>
      </c>
      <c r="D2896" s="60" t="s">
        <v>7953</v>
      </c>
      <c r="E2896" s="60" t="s">
        <v>1419</v>
      </c>
      <c r="F2896" s="59" t="s">
        <v>451</v>
      </c>
      <c r="G2896" s="61">
        <v>24944</v>
      </c>
      <c r="H2896" s="123">
        <f t="shared" si="45"/>
        <v>5.0792616499862557</v>
      </c>
    </row>
    <row r="2897" spans="1:8">
      <c r="A2897" s="58">
        <v>370970207670</v>
      </c>
      <c r="B2897" s="59" t="s">
        <v>7954</v>
      </c>
      <c r="C2897" s="60" t="s">
        <v>7955</v>
      </c>
      <c r="D2897" s="60" t="s">
        <v>7956</v>
      </c>
      <c r="E2897" s="60" t="s">
        <v>1419</v>
      </c>
      <c r="F2897" s="59" t="s">
        <v>451</v>
      </c>
      <c r="G2897" s="61">
        <v>24944</v>
      </c>
      <c r="H2897" s="123">
        <f t="shared" si="45"/>
        <v>5.0792616499862557</v>
      </c>
    </row>
    <row r="2898" spans="1:8">
      <c r="A2898" s="58">
        <v>371010901209</v>
      </c>
      <c r="B2898" s="59" t="s">
        <v>7957</v>
      </c>
      <c r="C2898" s="60" t="s">
        <v>7958</v>
      </c>
      <c r="D2898" s="60" t="s">
        <v>7959</v>
      </c>
      <c r="E2898" s="60" t="s">
        <v>4166</v>
      </c>
      <c r="F2898" s="59" t="s">
        <v>451</v>
      </c>
      <c r="G2898" s="61">
        <v>24944</v>
      </c>
      <c r="H2898" s="123">
        <f t="shared" si="45"/>
        <v>5.0792616499862557</v>
      </c>
    </row>
    <row r="2899" spans="1:8">
      <c r="A2899" s="58">
        <v>371030500197</v>
      </c>
      <c r="B2899" s="59" t="s">
        <v>7960</v>
      </c>
      <c r="C2899" s="60" t="s">
        <v>7961</v>
      </c>
      <c r="D2899" s="60" t="s">
        <v>7962</v>
      </c>
      <c r="E2899" s="60" t="s">
        <v>3111</v>
      </c>
      <c r="F2899" s="59" t="s">
        <v>451</v>
      </c>
      <c r="G2899" s="61">
        <v>24944</v>
      </c>
      <c r="H2899" s="123">
        <f t="shared" si="45"/>
        <v>5.0792616499862557</v>
      </c>
    </row>
    <row r="2900" spans="1:8">
      <c r="A2900" s="58">
        <v>371111101866</v>
      </c>
      <c r="B2900" s="59" t="s">
        <v>7963</v>
      </c>
      <c r="C2900" s="60" t="s">
        <v>7964</v>
      </c>
      <c r="D2900" s="60" t="s">
        <v>7965</v>
      </c>
      <c r="E2900" s="60" t="s">
        <v>2210</v>
      </c>
      <c r="F2900" s="59" t="s">
        <v>451</v>
      </c>
      <c r="G2900" s="61">
        <v>24944</v>
      </c>
      <c r="H2900" s="123">
        <f t="shared" si="45"/>
        <v>5.0792616499862557</v>
      </c>
    </row>
    <row r="2901" spans="1:8">
      <c r="A2901" s="58">
        <v>371120402135</v>
      </c>
      <c r="B2901" s="59" t="s">
        <v>7966</v>
      </c>
      <c r="C2901" s="60" t="s">
        <v>7967</v>
      </c>
      <c r="D2901" s="60" t="s">
        <v>7968</v>
      </c>
      <c r="E2901" s="60" t="s">
        <v>1439</v>
      </c>
      <c r="F2901" s="59" t="s">
        <v>451</v>
      </c>
      <c r="G2901" s="61">
        <v>24944</v>
      </c>
      <c r="H2901" s="123">
        <f t="shared" si="45"/>
        <v>5.0792616499862557</v>
      </c>
    </row>
    <row r="2902" spans="1:8">
      <c r="A2902" s="58">
        <v>371120601880</v>
      </c>
      <c r="B2902" s="59" t="s">
        <v>7969</v>
      </c>
      <c r="C2902" s="60" t="s">
        <v>7970</v>
      </c>
      <c r="D2902" s="60" t="s">
        <v>7971</v>
      </c>
      <c r="E2902" s="60" t="s">
        <v>1439</v>
      </c>
      <c r="F2902" s="59" t="s">
        <v>451</v>
      </c>
      <c r="G2902" s="61">
        <v>24944</v>
      </c>
      <c r="H2902" s="123">
        <f t="shared" si="45"/>
        <v>5.0792616499862557</v>
      </c>
    </row>
    <row r="2903" spans="1:8">
      <c r="A2903" s="58">
        <v>371151202886</v>
      </c>
      <c r="B2903" s="59" t="s">
        <v>7972</v>
      </c>
      <c r="C2903" s="60" t="s">
        <v>7973</v>
      </c>
      <c r="D2903" s="60" t="s">
        <v>7974</v>
      </c>
      <c r="E2903" s="60" t="s">
        <v>1419</v>
      </c>
      <c r="F2903" s="59" t="s">
        <v>451</v>
      </c>
      <c r="G2903" s="61">
        <v>24944</v>
      </c>
      <c r="H2903" s="123">
        <f t="shared" si="45"/>
        <v>5.0792616499862557</v>
      </c>
    </row>
    <row r="2904" spans="1:8">
      <c r="A2904" s="58">
        <v>371160804295</v>
      </c>
      <c r="B2904" s="59" t="s">
        <v>7975</v>
      </c>
      <c r="C2904" s="60" t="s">
        <v>7976</v>
      </c>
      <c r="D2904" s="60" t="s">
        <v>7977</v>
      </c>
      <c r="E2904" s="60" t="s">
        <v>3111</v>
      </c>
      <c r="F2904" s="59" t="s">
        <v>451</v>
      </c>
      <c r="G2904" s="61">
        <v>24944</v>
      </c>
      <c r="H2904" s="123">
        <f t="shared" si="45"/>
        <v>5.0792616499862557</v>
      </c>
    </row>
    <row r="2905" spans="1:8">
      <c r="A2905" s="58">
        <v>371161000807</v>
      </c>
      <c r="B2905" s="59" t="s">
        <v>7978</v>
      </c>
      <c r="C2905" s="60" t="s">
        <v>7979</v>
      </c>
      <c r="D2905" s="60" t="s">
        <v>7980</v>
      </c>
      <c r="E2905" s="60" t="s">
        <v>4824</v>
      </c>
      <c r="F2905" s="59" t="s">
        <v>451</v>
      </c>
      <c r="G2905" s="61">
        <v>24944</v>
      </c>
      <c r="H2905" s="123">
        <f t="shared" si="45"/>
        <v>5.0792616499862557</v>
      </c>
    </row>
    <row r="2906" spans="1:8">
      <c r="A2906" s="58">
        <v>371191101721</v>
      </c>
      <c r="B2906" s="59" t="s">
        <v>7981</v>
      </c>
      <c r="C2906" s="60" t="s">
        <v>7982</v>
      </c>
      <c r="D2906" s="60" t="s">
        <v>7983</v>
      </c>
      <c r="E2906" s="60" t="s">
        <v>1684</v>
      </c>
      <c r="F2906" s="59" t="s">
        <v>451</v>
      </c>
      <c r="G2906" s="61">
        <v>24944</v>
      </c>
      <c r="H2906" s="123">
        <f t="shared" si="45"/>
        <v>5.0792616499862557</v>
      </c>
    </row>
    <row r="2907" spans="1:8">
      <c r="A2907" s="58">
        <v>371850202492</v>
      </c>
      <c r="B2907" s="59" t="s">
        <v>7984</v>
      </c>
      <c r="C2907" s="60" t="s">
        <v>7985</v>
      </c>
      <c r="D2907" s="60" t="s">
        <v>7986</v>
      </c>
      <c r="E2907" s="60" t="s">
        <v>2210</v>
      </c>
      <c r="F2907" s="59" t="s">
        <v>451</v>
      </c>
      <c r="G2907" s="61">
        <v>24944</v>
      </c>
      <c r="H2907" s="123">
        <f t="shared" si="45"/>
        <v>5.0792616499862557</v>
      </c>
    </row>
    <row r="2908" spans="1:8">
      <c r="A2908" s="58">
        <v>371880310834</v>
      </c>
      <c r="B2908" s="59" t="s">
        <v>7987</v>
      </c>
      <c r="C2908" s="60" t="s">
        <v>7988</v>
      </c>
      <c r="D2908" s="60" t="s">
        <v>7989</v>
      </c>
      <c r="E2908" s="60" t="s">
        <v>1684</v>
      </c>
      <c r="F2908" s="59" t="s">
        <v>451</v>
      </c>
      <c r="G2908" s="61">
        <v>24944</v>
      </c>
      <c r="H2908" s="123">
        <f t="shared" si="45"/>
        <v>5.0792616499862557</v>
      </c>
    </row>
    <row r="2909" spans="1:8">
      <c r="A2909" s="58">
        <v>371891216139</v>
      </c>
      <c r="B2909" s="59" t="s">
        <v>7990</v>
      </c>
      <c r="C2909" s="60" t="s">
        <v>7991</v>
      </c>
      <c r="D2909" s="60" t="s">
        <v>7992</v>
      </c>
      <c r="E2909" s="60" t="s">
        <v>4824</v>
      </c>
      <c r="F2909" s="59" t="s">
        <v>451</v>
      </c>
      <c r="G2909" s="61">
        <v>24944</v>
      </c>
      <c r="H2909" s="123">
        <f t="shared" si="45"/>
        <v>5.0792616499862557</v>
      </c>
    </row>
    <row r="2910" spans="1:8">
      <c r="A2910" s="58">
        <v>371921200313</v>
      </c>
      <c r="B2910" s="59" t="s">
        <v>7993</v>
      </c>
      <c r="C2910" s="60" t="s">
        <v>7994</v>
      </c>
      <c r="D2910" s="60" t="s">
        <v>7995</v>
      </c>
      <c r="E2910" s="60" t="s">
        <v>4166</v>
      </c>
      <c r="F2910" s="59" t="s">
        <v>451</v>
      </c>
      <c r="G2910" s="61">
        <v>24944</v>
      </c>
      <c r="H2910" s="123">
        <f t="shared" si="45"/>
        <v>5.0792616499862557</v>
      </c>
    </row>
    <row r="2911" spans="1:8">
      <c r="A2911" s="58">
        <v>371931000142</v>
      </c>
      <c r="B2911" s="59" t="s">
        <v>7996</v>
      </c>
      <c r="C2911" s="60" t="s">
        <v>7997</v>
      </c>
      <c r="D2911" s="60" t="s">
        <v>7998</v>
      </c>
      <c r="E2911" s="60" t="s">
        <v>2210</v>
      </c>
      <c r="F2911" s="59" t="s">
        <v>451</v>
      </c>
      <c r="G2911" s="61">
        <v>24944</v>
      </c>
      <c r="H2911" s="123">
        <f t="shared" si="45"/>
        <v>5.0792616499862557</v>
      </c>
    </row>
    <row r="2912" spans="1:8">
      <c r="A2912" s="58">
        <v>371950800788</v>
      </c>
      <c r="B2912" s="59" t="s">
        <v>7999</v>
      </c>
      <c r="C2912" s="60" t="s">
        <v>8000</v>
      </c>
      <c r="D2912" s="60" t="s">
        <v>8001</v>
      </c>
      <c r="E2912" s="60" t="s">
        <v>3111</v>
      </c>
      <c r="F2912" s="59" t="s">
        <v>451</v>
      </c>
      <c r="G2912" s="61">
        <v>24944</v>
      </c>
      <c r="H2912" s="123">
        <f t="shared" si="45"/>
        <v>5.0792616499862557</v>
      </c>
    </row>
    <row r="2913" spans="1:8">
      <c r="A2913" s="58">
        <v>371960400672</v>
      </c>
      <c r="B2913" s="59" t="s">
        <v>8002</v>
      </c>
      <c r="C2913" s="60" t="s">
        <v>8003</v>
      </c>
      <c r="D2913" s="60" t="s">
        <v>8004</v>
      </c>
      <c r="E2913" s="60" t="s">
        <v>1439</v>
      </c>
      <c r="F2913" s="59" t="s">
        <v>451</v>
      </c>
      <c r="G2913" s="61">
        <v>24944</v>
      </c>
      <c r="H2913" s="123">
        <f t="shared" si="45"/>
        <v>5.0792616499862557</v>
      </c>
    </row>
    <row r="2914" spans="1:8">
      <c r="A2914" s="58">
        <v>371960800379</v>
      </c>
      <c r="B2914" s="59" t="s">
        <v>8005</v>
      </c>
      <c r="C2914" s="60" t="s">
        <v>8006</v>
      </c>
      <c r="D2914" s="60" t="s">
        <v>8007</v>
      </c>
      <c r="E2914" s="60" t="s">
        <v>1439</v>
      </c>
      <c r="F2914" s="59" t="s">
        <v>451</v>
      </c>
      <c r="G2914" s="61">
        <v>24944</v>
      </c>
      <c r="H2914" s="123">
        <f t="shared" si="45"/>
        <v>5.0792616499862557</v>
      </c>
    </row>
    <row r="2915" spans="1:8">
      <c r="A2915" s="58">
        <v>371970500152</v>
      </c>
      <c r="B2915" s="59" t="s">
        <v>8008</v>
      </c>
      <c r="C2915" s="60" t="s">
        <v>8009</v>
      </c>
      <c r="D2915" s="60" t="s">
        <v>8010</v>
      </c>
      <c r="E2915" s="60" t="s">
        <v>3111</v>
      </c>
      <c r="F2915" s="59" t="s">
        <v>451</v>
      </c>
      <c r="G2915" s="61">
        <v>24944</v>
      </c>
      <c r="H2915" s="123">
        <f t="shared" si="45"/>
        <v>5.0792616499862557</v>
      </c>
    </row>
    <row r="2916" spans="1:8">
      <c r="A2916" s="58">
        <v>371980200432</v>
      </c>
      <c r="B2916" s="59" t="s">
        <v>8011</v>
      </c>
      <c r="C2916" s="60" t="s">
        <v>8012</v>
      </c>
      <c r="D2916" s="60" t="s">
        <v>8013</v>
      </c>
      <c r="E2916" s="60" t="s">
        <v>2210</v>
      </c>
      <c r="F2916" s="59" t="s">
        <v>451</v>
      </c>
      <c r="G2916" s="61">
        <v>24944</v>
      </c>
      <c r="H2916" s="123">
        <f t="shared" si="45"/>
        <v>5.0792616499862557</v>
      </c>
    </row>
    <row r="2917" spans="1:8">
      <c r="A2917" s="58">
        <v>371980300780</v>
      </c>
      <c r="B2917" s="59" t="s">
        <v>8014</v>
      </c>
      <c r="C2917" s="60" t="s">
        <v>8015</v>
      </c>
      <c r="D2917" s="60" t="s">
        <v>8016</v>
      </c>
      <c r="E2917" s="60" t="s">
        <v>1439</v>
      </c>
      <c r="F2917" s="59" t="s">
        <v>451</v>
      </c>
      <c r="G2917" s="61">
        <v>24944</v>
      </c>
      <c r="H2917" s="123">
        <f t="shared" si="45"/>
        <v>5.0792616499862557</v>
      </c>
    </row>
    <row r="2918" spans="1:8">
      <c r="A2918" s="58">
        <v>371991101878</v>
      </c>
      <c r="B2918" s="59" t="s">
        <v>8017</v>
      </c>
      <c r="C2918" s="60" t="s">
        <v>8018</v>
      </c>
      <c r="D2918" s="60" t="s">
        <v>8019</v>
      </c>
      <c r="E2918" s="60" t="s">
        <v>2210</v>
      </c>
      <c r="F2918" s="59" t="s">
        <v>451</v>
      </c>
      <c r="G2918" s="61">
        <v>24944</v>
      </c>
      <c r="H2918" s="123">
        <f t="shared" si="45"/>
        <v>5.0792616499862557</v>
      </c>
    </row>
    <row r="2919" spans="1:8">
      <c r="A2919" s="58">
        <v>371991200876</v>
      </c>
      <c r="B2919" s="59" t="s">
        <v>8020</v>
      </c>
      <c r="C2919" s="60" t="s">
        <v>8021</v>
      </c>
      <c r="D2919" s="60" t="s">
        <v>8022</v>
      </c>
      <c r="E2919" s="60" t="s">
        <v>1684</v>
      </c>
      <c r="F2919" s="59" t="s">
        <v>451</v>
      </c>
      <c r="G2919" s="61">
        <v>24944</v>
      </c>
      <c r="H2919" s="123">
        <f t="shared" si="45"/>
        <v>5.0792616499862557</v>
      </c>
    </row>
    <row r="2920" spans="1:8">
      <c r="A2920" s="58">
        <v>385161000018</v>
      </c>
      <c r="B2920" s="59" t="s">
        <v>8023</v>
      </c>
      <c r="C2920" s="60" t="s">
        <v>8024</v>
      </c>
      <c r="D2920" s="60" t="s">
        <v>8025</v>
      </c>
      <c r="E2920" s="60" t="s">
        <v>1290</v>
      </c>
      <c r="F2920" s="59" t="s">
        <v>451</v>
      </c>
      <c r="G2920" s="61">
        <v>24944</v>
      </c>
      <c r="H2920" s="123">
        <f t="shared" si="45"/>
        <v>5.0792616499862557</v>
      </c>
    </row>
    <row r="2921" spans="1:8">
      <c r="A2921" s="58">
        <v>389070610528</v>
      </c>
      <c r="B2921" s="59" t="s">
        <v>8026</v>
      </c>
      <c r="C2921" s="60" t="s">
        <v>8027</v>
      </c>
      <c r="D2921" s="60" t="s">
        <v>8028</v>
      </c>
      <c r="E2921" s="60" t="s">
        <v>1499</v>
      </c>
      <c r="F2921" s="59" t="s">
        <v>451</v>
      </c>
      <c r="G2921" s="61">
        <v>24944</v>
      </c>
      <c r="H2921" s="123">
        <f t="shared" si="45"/>
        <v>5.0792616499862557</v>
      </c>
    </row>
    <row r="2922" spans="1:8">
      <c r="A2922" s="58">
        <v>389100700012</v>
      </c>
      <c r="B2922" s="59" t="s">
        <v>8029</v>
      </c>
      <c r="C2922" s="60" t="s">
        <v>8030</v>
      </c>
      <c r="D2922" s="60" t="s">
        <v>8031</v>
      </c>
      <c r="E2922" s="60" t="s">
        <v>3115</v>
      </c>
      <c r="F2922" s="59" t="s">
        <v>451</v>
      </c>
      <c r="G2922" s="61">
        <v>24944</v>
      </c>
      <c r="H2922" s="123">
        <f t="shared" si="45"/>
        <v>5.0792616499862557</v>
      </c>
    </row>
    <row r="2923" spans="1:8">
      <c r="A2923" s="58">
        <v>389100700217</v>
      </c>
      <c r="B2923" s="59" t="s">
        <v>8032</v>
      </c>
      <c r="C2923" s="60" t="s">
        <v>8033</v>
      </c>
      <c r="D2923" s="60" t="s">
        <v>8034</v>
      </c>
      <c r="E2923" s="60" t="s">
        <v>1499</v>
      </c>
      <c r="F2923" s="59" t="s">
        <v>451</v>
      </c>
      <c r="G2923" s="61">
        <v>24944</v>
      </c>
      <c r="H2923" s="123">
        <f t="shared" si="45"/>
        <v>5.0792616499862557</v>
      </c>
    </row>
    <row r="2924" spans="1:8">
      <c r="A2924" s="58">
        <v>389111000071</v>
      </c>
      <c r="B2924" s="59" t="s">
        <v>8035</v>
      </c>
      <c r="C2924" s="60" t="s">
        <v>8036</v>
      </c>
      <c r="D2924" s="60" t="s">
        <v>8037</v>
      </c>
      <c r="E2924" s="60" t="s">
        <v>3163</v>
      </c>
      <c r="F2924" s="59" t="s">
        <v>487</v>
      </c>
      <c r="G2924" s="61">
        <v>24944</v>
      </c>
      <c r="H2924" s="123">
        <f t="shared" si="45"/>
        <v>5.0792616499862557</v>
      </c>
    </row>
    <row r="2925" spans="1:8">
      <c r="A2925" s="58">
        <v>389190100078</v>
      </c>
      <c r="B2925" s="59" t="s">
        <v>8038</v>
      </c>
      <c r="C2925" s="60" t="s">
        <v>8033</v>
      </c>
      <c r="D2925" s="60" t="s">
        <v>8039</v>
      </c>
      <c r="E2925" s="60" t="s">
        <v>1499</v>
      </c>
      <c r="F2925" s="59" t="s">
        <v>451</v>
      </c>
      <c r="G2925" s="61">
        <v>24944</v>
      </c>
      <c r="H2925" s="123">
        <f t="shared" si="45"/>
        <v>5.0792616499862557</v>
      </c>
    </row>
    <row r="2926" spans="1:8">
      <c r="A2926" s="58">
        <v>389641000226</v>
      </c>
      <c r="B2926" s="59" t="s">
        <v>8040</v>
      </c>
      <c r="C2926" s="60" t="s">
        <v>8041</v>
      </c>
      <c r="D2926" s="60" t="s">
        <v>8042</v>
      </c>
      <c r="E2926" s="60" t="s">
        <v>3115</v>
      </c>
      <c r="F2926" s="59" t="s">
        <v>451</v>
      </c>
      <c r="G2926" s="61">
        <v>24944</v>
      </c>
      <c r="H2926" s="123">
        <f t="shared" si="45"/>
        <v>5.0792616499862557</v>
      </c>
    </row>
    <row r="2927" spans="1:8">
      <c r="A2927" s="58">
        <v>390000510494</v>
      </c>
      <c r="B2927" s="59" t="s">
        <v>8043</v>
      </c>
      <c r="C2927" s="60" t="s">
        <v>8044</v>
      </c>
      <c r="D2927" s="60" t="s">
        <v>3751</v>
      </c>
      <c r="E2927" s="60" t="s">
        <v>1689</v>
      </c>
      <c r="F2927" s="59" t="s">
        <v>487</v>
      </c>
      <c r="G2927" s="61">
        <v>24944</v>
      </c>
      <c r="H2927" s="123">
        <f t="shared" si="45"/>
        <v>5.0792616499862557</v>
      </c>
    </row>
    <row r="2928" spans="1:8">
      <c r="A2928" s="58">
        <v>390030410648</v>
      </c>
      <c r="B2928" s="59" t="s">
        <v>8045</v>
      </c>
      <c r="C2928" s="60" t="s">
        <v>8046</v>
      </c>
      <c r="D2928" s="60" t="s">
        <v>3751</v>
      </c>
      <c r="E2928" s="60" t="s">
        <v>1689</v>
      </c>
      <c r="F2928" s="59" t="s">
        <v>451</v>
      </c>
      <c r="G2928" s="61">
        <v>24944</v>
      </c>
      <c r="H2928" s="123">
        <f t="shared" si="45"/>
        <v>5.0792616499862557</v>
      </c>
    </row>
    <row r="2929" spans="1:8">
      <c r="A2929" s="58">
        <v>390080600235</v>
      </c>
      <c r="B2929" s="59" t="s">
        <v>8047</v>
      </c>
      <c r="C2929" s="60" t="s">
        <v>8048</v>
      </c>
      <c r="D2929" s="60" t="s">
        <v>8049</v>
      </c>
      <c r="E2929" s="60" t="s">
        <v>1065</v>
      </c>
      <c r="F2929" s="59" t="s">
        <v>451</v>
      </c>
      <c r="G2929" s="61">
        <v>24944</v>
      </c>
      <c r="H2929" s="123">
        <f t="shared" si="45"/>
        <v>5.0792616499862557</v>
      </c>
    </row>
    <row r="2930" spans="1:8">
      <c r="A2930" s="58">
        <v>390091000370</v>
      </c>
      <c r="B2930" s="59" t="s">
        <v>8050</v>
      </c>
      <c r="C2930" s="60" t="s">
        <v>8051</v>
      </c>
      <c r="D2930" s="60" t="s">
        <v>8052</v>
      </c>
      <c r="E2930" s="60" t="s">
        <v>1225</v>
      </c>
      <c r="F2930" s="59" t="s">
        <v>451</v>
      </c>
      <c r="G2930" s="61">
        <v>24944</v>
      </c>
      <c r="H2930" s="123">
        <f t="shared" si="45"/>
        <v>5.0792616499862557</v>
      </c>
    </row>
    <row r="2931" spans="1:8">
      <c r="A2931" s="58">
        <v>390101200925</v>
      </c>
      <c r="B2931" s="59" t="s">
        <v>8053</v>
      </c>
      <c r="C2931" s="60" t="s">
        <v>8054</v>
      </c>
      <c r="D2931" s="60" t="s">
        <v>8055</v>
      </c>
      <c r="E2931" s="60" t="s">
        <v>1542</v>
      </c>
      <c r="F2931" s="59" t="s">
        <v>487</v>
      </c>
      <c r="G2931" s="61">
        <v>24944</v>
      </c>
      <c r="H2931" s="123">
        <f t="shared" si="45"/>
        <v>5.0792616499862557</v>
      </c>
    </row>
    <row r="2932" spans="1:8">
      <c r="A2932" s="58">
        <v>390110500109</v>
      </c>
      <c r="B2932" s="59" t="s">
        <v>8056</v>
      </c>
      <c r="C2932" s="60" t="s">
        <v>8057</v>
      </c>
      <c r="D2932" s="60" t="s">
        <v>8058</v>
      </c>
      <c r="E2932" s="60" t="s">
        <v>1542</v>
      </c>
      <c r="F2932" s="59" t="s">
        <v>487</v>
      </c>
      <c r="G2932" s="61">
        <v>24944</v>
      </c>
      <c r="H2932" s="123">
        <f t="shared" si="45"/>
        <v>5.0792616499862557</v>
      </c>
    </row>
    <row r="2933" spans="1:8">
      <c r="A2933" s="58">
        <v>390111101097</v>
      </c>
      <c r="B2933" s="59" t="s">
        <v>8059</v>
      </c>
      <c r="C2933" s="60" t="s">
        <v>7442</v>
      </c>
      <c r="D2933" s="60" t="s">
        <v>8060</v>
      </c>
      <c r="E2933" s="60" t="s">
        <v>1542</v>
      </c>
      <c r="F2933" s="59" t="s">
        <v>451</v>
      </c>
      <c r="G2933" s="61">
        <v>24944</v>
      </c>
      <c r="H2933" s="123">
        <f t="shared" si="45"/>
        <v>5.0792616499862557</v>
      </c>
    </row>
    <row r="2934" spans="1:8">
      <c r="A2934" s="58">
        <v>390120101253</v>
      </c>
      <c r="B2934" s="59" t="s">
        <v>8061</v>
      </c>
      <c r="C2934" s="60" t="s">
        <v>8062</v>
      </c>
      <c r="D2934" s="60" t="s">
        <v>8063</v>
      </c>
      <c r="E2934" s="60" t="s">
        <v>1542</v>
      </c>
      <c r="F2934" s="59" t="s">
        <v>487</v>
      </c>
      <c r="G2934" s="61">
        <v>24944</v>
      </c>
      <c r="H2934" s="123">
        <f t="shared" si="45"/>
        <v>5.0792616499862557</v>
      </c>
    </row>
    <row r="2935" spans="1:8">
      <c r="A2935" s="58">
        <v>390120200642</v>
      </c>
      <c r="B2935" s="59" t="s">
        <v>8064</v>
      </c>
      <c r="C2935" s="60" t="s">
        <v>8065</v>
      </c>
      <c r="D2935" s="60" t="s">
        <v>8063</v>
      </c>
      <c r="E2935" s="60" t="s">
        <v>1542</v>
      </c>
      <c r="F2935" s="59" t="s">
        <v>487</v>
      </c>
      <c r="G2935" s="61">
        <v>24944</v>
      </c>
      <c r="H2935" s="123">
        <f t="shared" si="45"/>
        <v>5.0792616499862557</v>
      </c>
    </row>
    <row r="2936" spans="1:8">
      <c r="A2936" s="58">
        <v>390130200519</v>
      </c>
      <c r="B2936" s="59" t="s">
        <v>8066</v>
      </c>
      <c r="C2936" s="60" t="s">
        <v>8067</v>
      </c>
      <c r="D2936" s="60" t="s">
        <v>8068</v>
      </c>
      <c r="E2936" s="60" t="s">
        <v>1225</v>
      </c>
      <c r="F2936" s="59" t="s">
        <v>451</v>
      </c>
      <c r="G2936" s="61">
        <v>24944</v>
      </c>
      <c r="H2936" s="123">
        <f t="shared" si="45"/>
        <v>5.0792616499862557</v>
      </c>
    </row>
    <row r="2937" spans="1:8">
      <c r="A2937" s="58">
        <v>390141200171</v>
      </c>
      <c r="B2937" s="59" t="s">
        <v>8069</v>
      </c>
      <c r="C2937" s="60" t="s">
        <v>8070</v>
      </c>
      <c r="D2937" s="60" t="s">
        <v>8071</v>
      </c>
      <c r="E2937" s="60" t="s">
        <v>4696</v>
      </c>
      <c r="F2937" s="59" t="s">
        <v>451</v>
      </c>
      <c r="G2937" s="61">
        <v>24944</v>
      </c>
      <c r="H2937" s="123">
        <f t="shared" si="45"/>
        <v>5.0792616499862557</v>
      </c>
    </row>
    <row r="2938" spans="1:8">
      <c r="A2938" s="58">
        <v>390151000030</v>
      </c>
      <c r="B2938" s="59" t="s">
        <v>8072</v>
      </c>
      <c r="C2938" s="60" t="s">
        <v>8073</v>
      </c>
      <c r="D2938" s="60" t="s">
        <v>8074</v>
      </c>
      <c r="E2938" s="60" t="s">
        <v>1542</v>
      </c>
      <c r="F2938" s="59" t="s">
        <v>451</v>
      </c>
      <c r="G2938" s="61">
        <v>24944</v>
      </c>
      <c r="H2938" s="123">
        <f t="shared" si="45"/>
        <v>5.0792616499862557</v>
      </c>
    </row>
    <row r="2939" spans="1:8">
      <c r="A2939" s="58">
        <v>390190100114</v>
      </c>
      <c r="B2939" s="59" t="s">
        <v>8075</v>
      </c>
      <c r="C2939" s="60" t="s">
        <v>8076</v>
      </c>
      <c r="D2939" s="60" t="s">
        <v>8077</v>
      </c>
      <c r="E2939" s="60" t="s">
        <v>1791</v>
      </c>
      <c r="F2939" s="59" t="s">
        <v>451</v>
      </c>
      <c r="G2939" s="61">
        <v>24944</v>
      </c>
      <c r="H2939" s="123">
        <f t="shared" si="45"/>
        <v>5.0792616499862557</v>
      </c>
    </row>
    <row r="2940" spans="1:8">
      <c r="A2940" s="58">
        <v>390190900862</v>
      </c>
      <c r="B2940" s="59" t="s">
        <v>8078</v>
      </c>
      <c r="C2940" s="60" t="s">
        <v>8079</v>
      </c>
      <c r="D2940" s="60" t="s">
        <v>8080</v>
      </c>
      <c r="E2940" s="60" t="s">
        <v>1535</v>
      </c>
      <c r="F2940" s="59" t="s">
        <v>451</v>
      </c>
      <c r="G2940" s="61">
        <v>24944</v>
      </c>
      <c r="H2940" s="123">
        <f t="shared" si="45"/>
        <v>5.0792616499862557</v>
      </c>
    </row>
    <row r="2941" spans="1:8">
      <c r="A2941" s="58">
        <v>390750700147</v>
      </c>
      <c r="B2941" s="59" t="s">
        <v>8081</v>
      </c>
      <c r="C2941" s="60" t="s">
        <v>8082</v>
      </c>
      <c r="D2941" s="60" t="s">
        <v>8083</v>
      </c>
      <c r="E2941" s="60" t="s">
        <v>1542</v>
      </c>
      <c r="F2941" s="59" t="s">
        <v>451</v>
      </c>
      <c r="G2941" s="61">
        <v>24944</v>
      </c>
      <c r="H2941" s="123">
        <f t="shared" si="45"/>
        <v>5.0792616499862557</v>
      </c>
    </row>
    <row r="2942" spans="1:8">
      <c r="A2942" s="58">
        <v>390751100054</v>
      </c>
      <c r="B2942" s="59" t="s">
        <v>8084</v>
      </c>
      <c r="C2942" s="60" t="s">
        <v>8085</v>
      </c>
      <c r="D2942" s="60" t="s">
        <v>1404</v>
      </c>
      <c r="E2942" s="60" t="s">
        <v>1542</v>
      </c>
      <c r="F2942" s="59" t="s">
        <v>8086</v>
      </c>
      <c r="G2942" s="61">
        <v>24944</v>
      </c>
      <c r="H2942" s="123">
        <f t="shared" si="45"/>
        <v>5.0792616499862557</v>
      </c>
    </row>
    <row r="2943" spans="1:8">
      <c r="A2943" s="58">
        <v>390751200326</v>
      </c>
      <c r="B2943" s="59" t="s">
        <v>8087</v>
      </c>
      <c r="C2943" s="60" t="s">
        <v>2604</v>
      </c>
      <c r="D2943" s="60" t="s">
        <v>3559</v>
      </c>
      <c r="E2943" s="60" t="s">
        <v>1542</v>
      </c>
      <c r="F2943" s="59" t="s">
        <v>451</v>
      </c>
      <c r="G2943" s="61">
        <v>24944</v>
      </c>
      <c r="H2943" s="123">
        <f t="shared" si="45"/>
        <v>5.0792616499862557</v>
      </c>
    </row>
    <row r="2944" spans="1:8">
      <c r="A2944" s="58">
        <v>390760100148</v>
      </c>
      <c r="B2944" s="59" t="s">
        <v>8088</v>
      </c>
      <c r="C2944" s="60" t="s">
        <v>8089</v>
      </c>
      <c r="D2944" s="60" t="s">
        <v>3559</v>
      </c>
      <c r="E2944" s="60" t="s">
        <v>1542</v>
      </c>
      <c r="F2944" s="59" t="s">
        <v>451</v>
      </c>
      <c r="G2944" s="61">
        <v>24944</v>
      </c>
      <c r="H2944" s="123">
        <f t="shared" si="45"/>
        <v>5.0792616499862557</v>
      </c>
    </row>
    <row r="2945" spans="1:8">
      <c r="A2945" s="58">
        <v>390841100495</v>
      </c>
      <c r="B2945" s="59" t="s">
        <v>8090</v>
      </c>
      <c r="C2945" s="60" t="s">
        <v>8091</v>
      </c>
      <c r="D2945" s="60" t="s">
        <v>3559</v>
      </c>
      <c r="E2945" s="60" t="s">
        <v>1542</v>
      </c>
      <c r="F2945" s="59" t="s">
        <v>451</v>
      </c>
      <c r="G2945" s="61">
        <v>24944</v>
      </c>
      <c r="H2945" s="123">
        <f t="shared" si="45"/>
        <v>5.0792616499862557</v>
      </c>
    </row>
    <row r="2946" spans="1:8">
      <c r="A2946" s="58">
        <v>390890100042</v>
      </c>
      <c r="B2946" s="59" t="s">
        <v>8092</v>
      </c>
      <c r="C2946" s="60" t="s">
        <v>8093</v>
      </c>
      <c r="D2946" s="60" t="s">
        <v>8094</v>
      </c>
      <c r="E2946" s="60" t="s">
        <v>1566</v>
      </c>
      <c r="F2946" s="59" t="s">
        <v>451</v>
      </c>
      <c r="G2946" s="61">
        <v>24944</v>
      </c>
      <c r="H2946" s="123">
        <f t="shared" si="45"/>
        <v>5.0792616499862557</v>
      </c>
    </row>
    <row r="2947" spans="1:8">
      <c r="A2947" s="58">
        <v>390890600011</v>
      </c>
      <c r="B2947" s="59" t="s">
        <v>8095</v>
      </c>
      <c r="C2947" s="60" t="s">
        <v>8096</v>
      </c>
      <c r="D2947" s="60" t="s">
        <v>8097</v>
      </c>
      <c r="E2947" s="60" t="s">
        <v>1225</v>
      </c>
      <c r="F2947" s="59" t="s">
        <v>451</v>
      </c>
      <c r="G2947" s="61">
        <v>24944</v>
      </c>
      <c r="H2947" s="123">
        <f t="shared" ref="H2947:H3010" si="46">G2947/4910.95</f>
        <v>5.0792616499862557</v>
      </c>
    </row>
    <row r="2948" spans="1:8">
      <c r="A2948" s="58">
        <v>390891100020</v>
      </c>
      <c r="B2948" s="59" t="s">
        <v>8098</v>
      </c>
      <c r="C2948" s="60" t="s">
        <v>8099</v>
      </c>
      <c r="D2948" s="60" t="s">
        <v>8100</v>
      </c>
      <c r="E2948" s="60" t="s">
        <v>1542</v>
      </c>
      <c r="F2948" s="59" t="s">
        <v>451</v>
      </c>
      <c r="G2948" s="61">
        <v>24944</v>
      </c>
      <c r="H2948" s="123">
        <f t="shared" si="46"/>
        <v>5.0792616499862557</v>
      </c>
    </row>
    <row r="2949" spans="1:8">
      <c r="A2949" s="58">
        <v>390920800044</v>
      </c>
      <c r="B2949" s="59" t="s">
        <v>8101</v>
      </c>
      <c r="C2949" s="60" t="s">
        <v>3768</v>
      </c>
      <c r="D2949" s="60" t="s">
        <v>8102</v>
      </c>
      <c r="E2949" s="60" t="s">
        <v>1225</v>
      </c>
      <c r="F2949" s="59" t="s">
        <v>451</v>
      </c>
      <c r="G2949" s="61">
        <v>24944</v>
      </c>
      <c r="H2949" s="123">
        <f t="shared" si="46"/>
        <v>5.0792616499862557</v>
      </c>
    </row>
    <row r="2950" spans="1:8">
      <c r="A2950" s="58">
        <v>390940500438</v>
      </c>
      <c r="B2950" s="59" t="s">
        <v>8103</v>
      </c>
      <c r="C2950" s="60" t="s">
        <v>5524</v>
      </c>
      <c r="D2950" s="60" t="s">
        <v>8104</v>
      </c>
      <c r="E2950" s="60" t="s">
        <v>1065</v>
      </c>
      <c r="F2950" s="59" t="s">
        <v>451</v>
      </c>
      <c r="G2950" s="61">
        <v>24944</v>
      </c>
      <c r="H2950" s="123">
        <f t="shared" si="46"/>
        <v>5.0792616499862557</v>
      </c>
    </row>
    <row r="2951" spans="1:8">
      <c r="A2951" s="58">
        <v>390960410192</v>
      </c>
      <c r="B2951" s="59" t="s">
        <v>8105</v>
      </c>
      <c r="C2951" s="60" t="s">
        <v>4786</v>
      </c>
      <c r="D2951" s="60" t="s">
        <v>8106</v>
      </c>
      <c r="E2951" s="60" t="s">
        <v>1542</v>
      </c>
      <c r="F2951" s="59" t="s">
        <v>451</v>
      </c>
      <c r="G2951" s="61">
        <v>24944</v>
      </c>
      <c r="H2951" s="123">
        <f t="shared" si="46"/>
        <v>5.0792616499862557</v>
      </c>
    </row>
    <row r="2952" spans="1:8">
      <c r="A2952" s="58">
        <v>390960910241</v>
      </c>
      <c r="B2952" s="59" t="s">
        <v>8107</v>
      </c>
      <c r="C2952" s="60" t="s">
        <v>8108</v>
      </c>
      <c r="D2952" s="60" t="s">
        <v>8109</v>
      </c>
      <c r="E2952" s="60" t="s">
        <v>1542</v>
      </c>
      <c r="F2952" s="59" t="s">
        <v>451</v>
      </c>
      <c r="G2952" s="61">
        <v>24944</v>
      </c>
      <c r="H2952" s="123">
        <f t="shared" si="46"/>
        <v>5.0792616499862557</v>
      </c>
    </row>
    <row r="2953" spans="1:8">
      <c r="A2953" s="58">
        <v>390970910720</v>
      </c>
      <c r="B2953" s="59" t="s">
        <v>8110</v>
      </c>
      <c r="C2953" s="60" t="s">
        <v>8111</v>
      </c>
      <c r="D2953" s="60" t="s">
        <v>8112</v>
      </c>
      <c r="E2953" s="60" t="s">
        <v>1542</v>
      </c>
      <c r="F2953" s="59" t="s">
        <v>451</v>
      </c>
      <c r="G2953" s="61">
        <v>24944</v>
      </c>
      <c r="H2953" s="123">
        <f t="shared" si="46"/>
        <v>5.0792616499862557</v>
      </c>
    </row>
    <row r="2954" spans="1:8">
      <c r="A2954" s="58">
        <v>391000410356</v>
      </c>
      <c r="B2954" s="59" t="s">
        <v>8113</v>
      </c>
      <c r="C2954" s="60" t="s">
        <v>8114</v>
      </c>
      <c r="D2954" s="60" t="s">
        <v>8115</v>
      </c>
      <c r="E2954" s="60" t="s">
        <v>1426</v>
      </c>
      <c r="F2954" s="59" t="s">
        <v>451</v>
      </c>
      <c r="G2954" s="61">
        <v>24944</v>
      </c>
      <c r="H2954" s="123">
        <f t="shared" si="46"/>
        <v>5.0792616499862557</v>
      </c>
    </row>
    <row r="2955" spans="1:8">
      <c r="A2955" s="58">
        <v>391010910233</v>
      </c>
      <c r="B2955" s="59" t="s">
        <v>8116</v>
      </c>
      <c r="C2955" s="60" t="s">
        <v>4980</v>
      </c>
      <c r="D2955" s="60" t="s">
        <v>8117</v>
      </c>
      <c r="E2955" s="60" t="s">
        <v>994</v>
      </c>
      <c r="F2955" s="59" t="s">
        <v>451</v>
      </c>
      <c r="G2955" s="61">
        <v>24944</v>
      </c>
      <c r="H2955" s="123">
        <f t="shared" si="46"/>
        <v>5.0792616499862557</v>
      </c>
    </row>
    <row r="2956" spans="1:8">
      <c r="A2956" s="58">
        <v>391011210146</v>
      </c>
      <c r="B2956" s="59" t="s">
        <v>8118</v>
      </c>
      <c r="C2956" s="60" t="s">
        <v>8119</v>
      </c>
      <c r="D2956" s="60" t="s">
        <v>2265</v>
      </c>
      <c r="E2956" s="60" t="s">
        <v>1426</v>
      </c>
      <c r="F2956" s="59" t="s">
        <v>451</v>
      </c>
      <c r="G2956" s="61">
        <v>24944</v>
      </c>
      <c r="H2956" s="123">
        <f t="shared" si="46"/>
        <v>5.0792616499862557</v>
      </c>
    </row>
    <row r="2957" spans="1:8">
      <c r="A2957" s="58">
        <v>391100900083</v>
      </c>
      <c r="B2957" s="59" t="s">
        <v>8120</v>
      </c>
      <c r="C2957" s="60" t="s">
        <v>8121</v>
      </c>
      <c r="D2957" s="60" t="s">
        <v>8122</v>
      </c>
      <c r="E2957" s="60" t="s">
        <v>1535</v>
      </c>
      <c r="F2957" s="59" t="s">
        <v>451</v>
      </c>
      <c r="G2957" s="61">
        <v>24944</v>
      </c>
      <c r="H2957" s="123">
        <f t="shared" si="46"/>
        <v>5.0792616499862557</v>
      </c>
    </row>
    <row r="2958" spans="1:8">
      <c r="A2958" s="58">
        <v>391100900091</v>
      </c>
      <c r="B2958" s="59" t="s">
        <v>8123</v>
      </c>
      <c r="C2958" s="60" t="s">
        <v>8124</v>
      </c>
      <c r="D2958" s="60" t="s">
        <v>8125</v>
      </c>
      <c r="E2958" s="60" t="s">
        <v>994</v>
      </c>
      <c r="F2958" s="59" t="s">
        <v>451</v>
      </c>
      <c r="G2958" s="61">
        <v>24944</v>
      </c>
      <c r="H2958" s="123">
        <f t="shared" si="46"/>
        <v>5.0792616499862557</v>
      </c>
    </row>
    <row r="2959" spans="1:8">
      <c r="A2959" s="58">
        <v>391140400253</v>
      </c>
      <c r="B2959" s="59" t="s">
        <v>8126</v>
      </c>
      <c r="C2959" s="60" t="s">
        <v>8127</v>
      </c>
      <c r="D2959" s="60" t="s">
        <v>8128</v>
      </c>
      <c r="E2959" s="60" t="s">
        <v>1426</v>
      </c>
      <c r="F2959" s="59" t="s">
        <v>451</v>
      </c>
      <c r="G2959" s="61">
        <v>24944</v>
      </c>
      <c r="H2959" s="123">
        <f t="shared" si="46"/>
        <v>5.0792616499862557</v>
      </c>
    </row>
    <row r="2960" spans="1:8">
      <c r="A2960" s="58">
        <v>391701000128</v>
      </c>
      <c r="B2960" s="59" t="s">
        <v>8129</v>
      </c>
      <c r="C2960" s="60" t="s">
        <v>8130</v>
      </c>
      <c r="D2960" s="60" t="s">
        <v>8131</v>
      </c>
      <c r="E2960" s="60" t="s">
        <v>994</v>
      </c>
      <c r="F2960" s="59" t="s">
        <v>451</v>
      </c>
      <c r="G2960" s="61">
        <v>24944</v>
      </c>
      <c r="H2960" s="123">
        <f t="shared" si="46"/>
        <v>5.0792616499862557</v>
      </c>
    </row>
    <row r="2961" spans="1:8">
      <c r="A2961" s="58">
        <v>391770200082</v>
      </c>
      <c r="B2961" s="59" t="s">
        <v>8132</v>
      </c>
      <c r="C2961" s="60" t="s">
        <v>8133</v>
      </c>
      <c r="D2961" s="60" t="s">
        <v>8134</v>
      </c>
      <c r="E2961" s="60" t="s">
        <v>994</v>
      </c>
      <c r="F2961" s="59" t="s">
        <v>451</v>
      </c>
      <c r="G2961" s="61">
        <v>24944</v>
      </c>
      <c r="H2961" s="123">
        <f t="shared" si="46"/>
        <v>5.0792616499862557</v>
      </c>
    </row>
    <row r="2962" spans="1:8">
      <c r="A2962" s="58">
        <v>391790200151</v>
      </c>
      <c r="B2962" s="59" t="s">
        <v>8135</v>
      </c>
      <c r="C2962" s="60" t="s">
        <v>8136</v>
      </c>
      <c r="D2962" s="60" t="s">
        <v>8137</v>
      </c>
      <c r="E2962" s="60" t="s">
        <v>994</v>
      </c>
      <c r="F2962" s="59" t="s">
        <v>451</v>
      </c>
      <c r="G2962" s="61">
        <v>24944</v>
      </c>
      <c r="H2962" s="123">
        <f t="shared" si="46"/>
        <v>5.0792616499862557</v>
      </c>
    </row>
    <row r="2963" spans="1:8">
      <c r="A2963" s="58">
        <v>391841000047</v>
      </c>
      <c r="B2963" s="59" t="s">
        <v>8138</v>
      </c>
      <c r="C2963" s="60" t="s">
        <v>8139</v>
      </c>
      <c r="D2963" s="60" t="s">
        <v>8140</v>
      </c>
      <c r="E2963" s="60" t="s">
        <v>1426</v>
      </c>
      <c r="F2963" s="59" t="s">
        <v>451</v>
      </c>
      <c r="G2963" s="61">
        <v>24944</v>
      </c>
      <c r="H2963" s="123">
        <f t="shared" si="46"/>
        <v>5.0792616499862557</v>
      </c>
    </row>
    <row r="2964" spans="1:8">
      <c r="A2964" s="58">
        <v>391851200010</v>
      </c>
      <c r="B2964" s="59" t="s">
        <v>8141</v>
      </c>
      <c r="C2964" s="60" t="s">
        <v>8142</v>
      </c>
      <c r="D2964" s="60" t="s">
        <v>8143</v>
      </c>
      <c r="E2964" s="60" t="s">
        <v>3798</v>
      </c>
      <c r="F2964" s="59" t="s">
        <v>451</v>
      </c>
      <c r="G2964" s="61">
        <v>24944</v>
      </c>
      <c r="H2964" s="123">
        <f t="shared" si="46"/>
        <v>5.0792616499862557</v>
      </c>
    </row>
    <row r="2965" spans="1:8">
      <c r="A2965" s="58">
        <v>391900700091</v>
      </c>
      <c r="B2965" s="59" t="s">
        <v>8144</v>
      </c>
      <c r="C2965" s="60" t="s">
        <v>8145</v>
      </c>
      <c r="D2965" s="60" t="s">
        <v>4981</v>
      </c>
      <c r="E2965" s="60" t="s">
        <v>994</v>
      </c>
      <c r="F2965" s="59" t="s">
        <v>451</v>
      </c>
      <c r="G2965" s="61">
        <v>24944</v>
      </c>
      <c r="H2965" s="123">
        <f t="shared" si="46"/>
        <v>5.0792616499862557</v>
      </c>
    </row>
    <row r="2966" spans="1:8">
      <c r="A2966" s="58">
        <v>391910100067</v>
      </c>
      <c r="B2966" s="59" t="s">
        <v>8146</v>
      </c>
      <c r="C2966" s="60" t="s">
        <v>8147</v>
      </c>
      <c r="D2966" s="60" t="s">
        <v>8148</v>
      </c>
      <c r="E2966" s="60" t="s">
        <v>1798</v>
      </c>
      <c r="F2966" s="59" t="s">
        <v>451</v>
      </c>
      <c r="G2966" s="61">
        <v>24944</v>
      </c>
      <c r="H2966" s="123">
        <f t="shared" si="46"/>
        <v>5.0792616499862557</v>
      </c>
    </row>
    <row r="2967" spans="1:8">
      <c r="A2967" s="58">
        <v>391910400079</v>
      </c>
      <c r="B2967" s="59" t="s">
        <v>8149</v>
      </c>
      <c r="C2967" s="60" t="s">
        <v>8150</v>
      </c>
      <c r="D2967" s="60" t="s">
        <v>8151</v>
      </c>
      <c r="E2967" s="60" t="s">
        <v>994</v>
      </c>
      <c r="F2967" s="59" t="s">
        <v>451</v>
      </c>
      <c r="G2967" s="61">
        <v>24944</v>
      </c>
      <c r="H2967" s="123">
        <f t="shared" si="46"/>
        <v>5.0792616499862557</v>
      </c>
    </row>
    <row r="2968" spans="1:8">
      <c r="A2968" s="58">
        <v>391990901057</v>
      </c>
      <c r="B2968" s="59" t="s">
        <v>8152</v>
      </c>
      <c r="C2968" s="60" t="s">
        <v>5527</v>
      </c>
      <c r="D2968" s="60" t="s">
        <v>8153</v>
      </c>
      <c r="E2968" s="60" t="s">
        <v>1535</v>
      </c>
      <c r="F2968" s="59" t="s">
        <v>451</v>
      </c>
      <c r="G2968" s="61">
        <v>24944</v>
      </c>
      <c r="H2968" s="123">
        <f t="shared" si="46"/>
        <v>5.0792616499862557</v>
      </c>
    </row>
    <row r="2969" spans="1:8">
      <c r="A2969" s="58">
        <v>393030610158</v>
      </c>
      <c r="B2969" s="59" t="s">
        <v>8154</v>
      </c>
      <c r="C2969" s="60" t="s">
        <v>8155</v>
      </c>
      <c r="D2969" s="60" t="s">
        <v>8156</v>
      </c>
      <c r="E2969" s="60" t="s">
        <v>1215</v>
      </c>
      <c r="F2969" s="59" t="s">
        <v>451</v>
      </c>
      <c r="G2969" s="61">
        <v>24944</v>
      </c>
      <c r="H2969" s="123">
        <f t="shared" si="46"/>
        <v>5.0792616499862557</v>
      </c>
    </row>
    <row r="2970" spans="1:8">
      <c r="A2970" s="58">
        <v>393030610182</v>
      </c>
      <c r="B2970" s="59" t="s">
        <v>8157</v>
      </c>
      <c r="C2970" s="60" t="s">
        <v>8158</v>
      </c>
      <c r="D2970" s="60" t="s">
        <v>8159</v>
      </c>
      <c r="E2970" s="60" t="s">
        <v>6372</v>
      </c>
      <c r="F2970" s="59" t="s">
        <v>451</v>
      </c>
      <c r="G2970" s="61">
        <v>24944</v>
      </c>
      <c r="H2970" s="123">
        <f t="shared" si="46"/>
        <v>5.0792616499862557</v>
      </c>
    </row>
    <row r="2971" spans="1:8">
      <c r="A2971" s="58">
        <v>395000500610</v>
      </c>
      <c r="B2971" s="59" t="s">
        <v>8160</v>
      </c>
      <c r="C2971" s="60" t="s">
        <v>8161</v>
      </c>
      <c r="D2971" s="60" t="s">
        <v>8162</v>
      </c>
      <c r="E2971" s="60" t="s">
        <v>753</v>
      </c>
      <c r="F2971" s="59" t="s">
        <v>451</v>
      </c>
      <c r="G2971" s="61">
        <v>24944</v>
      </c>
      <c r="H2971" s="123">
        <f t="shared" si="46"/>
        <v>5.0792616499862557</v>
      </c>
    </row>
    <row r="2972" spans="1:8">
      <c r="A2972" s="58">
        <v>395000801024</v>
      </c>
      <c r="B2972" s="59" t="s">
        <v>8163</v>
      </c>
      <c r="C2972" s="60" t="s">
        <v>8164</v>
      </c>
      <c r="D2972" s="60" t="s">
        <v>2568</v>
      </c>
      <c r="E2972" s="60" t="s">
        <v>753</v>
      </c>
      <c r="F2972" s="59" t="s">
        <v>451</v>
      </c>
      <c r="G2972" s="61">
        <v>24944</v>
      </c>
      <c r="H2972" s="123">
        <f t="shared" si="46"/>
        <v>5.0792616499862557</v>
      </c>
    </row>
    <row r="2973" spans="1:8">
      <c r="A2973" s="58">
        <v>395000802837</v>
      </c>
      <c r="B2973" s="59" t="s">
        <v>8165</v>
      </c>
      <c r="C2973" s="60" t="s">
        <v>8166</v>
      </c>
      <c r="D2973" s="60" t="s">
        <v>8167</v>
      </c>
      <c r="E2973" s="60" t="s">
        <v>753</v>
      </c>
      <c r="F2973" s="59" t="s">
        <v>451</v>
      </c>
      <c r="G2973" s="61">
        <v>24944</v>
      </c>
      <c r="H2973" s="123">
        <f t="shared" si="46"/>
        <v>5.0792616499862557</v>
      </c>
    </row>
    <row r="2974" spans="1:8">
      <c r="A2974" s="58">
        <v>395010104062</v>
      </c>
      <c r="B2974" s="59" t="s">
        <v>8168</v>
      </c>
      <c r="C2974" s="60" t="s">
        <v>8169</v>
      </c>
      <c r="D2974" s="60" t="s">
        <v>8170</v>
      </c>
      <c r="E2974" s="60" t="s">
        <v>753</v>
      </c>
      <c r="F2974" s="59" t="s">
        <v>451</v>
      </c>
      <c r="G2974" s="61">
        <v>24944</v>
      </c>
      <c r="H2974" s="123">
        <f t="shared" si="46"/>
        <v>5.0792616499862557</v>
      </c>
    </row>
    <row r="2975" spans="1:8">
      <c r="A2975" s="58">
        <v>395010104097</v>
      </c>
      <c r="B2975" s="59" t="s">
        <v>8171</v>
      </c>
      <c r="C2975" s="60" t="s">
        <v>8172</v>
      </c>
      <c r="D2975" s="60" t="s">
        <v>4762</v>
      </c>
      <c r="E2975" s="60" t="s">
        <v>753</v>
      </c>
      <c r="F2975" s="59" t="s">
        <v>451</v>
      </c>
      <c r="G2975" s="61">
        <v>24944</v>
      </c>
      <c r="H2975" s="123">
        <f t="shared" si="46"/>
        <v>5.0792616499862557</v>
      </c>
    </row>
    <row r="2976" spans="1:8">
      <c r="A2976" s="58">
        <v>395011002964</v>
      </c>
      <c r="B2976" s="59" t="s">
        <v>8173</v>
      </c>
      <c r="C2976" s="60" t="s">
        <v>8174</v>
      </c>
      <c r="D2976" s="60" t="s">
        <v>8175</v>
      </c>
      <c r="E2976" s="60" t="s">
        <v>753</v>
      </c>
      <c r="F2976" s="59" t="s">
        <v>451</v>
      </c>
      <c r="G2976" s="61">
        <v>24944</v>
      </c>
      <c r="H2976" s="123">
        <f t="shared" si="46"/>
        <v>5.0792616499862557</v>
      </c>
    </row>
    <row r="2977" spans="1:8">
      <c r="A2977" s="58">
        <v>395030300461</v>
      </c>
      <c r="B2977" s="59" t="s">
        <v>8176</v>
      </c>
      <c r="C2977" s="60" t="s">
        <v>8177</v>
      </c>
      <c r="D2977" s="60" t="s">
        <v>8178</v>
      </c>
      <c r="E2977" s="60" t="s">
        <v>753</v>
      </c>
      <c r="F2977" s="59" t="s">
        <v>451</v>
      </c>
      <c r="G2977" s="61">
        <v>24944</v>
      </c>
      <c r="H2977" s="123">
        <f t="shared" si="46"/>
        <v>5.0792616499862557</v>
      </c>
    </row>
    <row r="2978" spans="1:8">
      <c r="A2978" s="58">
        <v>395030500452</v>
      </c>
      <c r="B2978" s="59" t="s">
        <v>8179</v>
      </c>
      <c r="C2978" s="60" t="s">
        <v>8180</v>
      </c>
      <c r="D2978" s="60" t="s">
        <v>8181</v>
      </c>
      <c r="E2978" s="60" t="s">
        <v>738</v>
      </c>
      <c r="F2978" s="59" t="s">
        <v>451</v>
      </c>
      <c r="G2978" s="61">
        <v>24944</v>
      </c>
      <c r="H2978" s="123">
        <f t="shared" si="46"/>
        <v>5.0792616499862557</v>
      </c>
    </row>
    <row r="2979" spans="1:8">
      <c r="A2979" s="58">
        <v>395030800367</v>
      </c>
      <c r="B2979" s="59" t="s">
        <v>8182</v>
      </c>
      <c r="C2979" s="60" t="s">
        <v>8183</v>
      </c>
      <c r="D2979" s="60" t="s">
        <v>2026</v>
      </c>
      <c r="E2979" s="60" t="s">
        <v>738</v>
      </c>
      <c r="F2979" s="59" t="s">
        <v>451</v>
      </c>
      <c r="G2979" s="61">
        <v>24944</v>
      </c>
      <c r="H2979" s="123">
        <f t="shared" si="46"/>
        <v>5.0792616499862557</v>
      </c>
    </row>
    <row r="2980" spans="1:8">
      <c r="A2980" s="58">
        <v>395030800855</v>
      </c>
      <c r="B2980" s="59" t="s">
        <v>8184</v>
      </c>
      <c r="C2980" s="60" t="s">
        <v>8185</v>
      </c>
      <c r="D2980" s="60" t="s">
        <v>8186</v>
      </c>
      <c r="E2980" s="60" t="s">
        <v>753</v>
      </c>
      <c r="F2980" s="59" t="s">
        <v>451</v>
      </c>
      <c r="G2980" s="61">
        <v>24944</v>
      </c>
      <c r="H2980" s="123">
        <f t="shared" si="46"/>
        <v>5.0792616499862557</v>
      </c>
    </row>
    <row r="2981" spans="1:8">
      <c r="A2981" s="58">
        <v>395030901571</v>
      </c>
      <c r="B2981" s="59" t="s">
        <v>8187</v>
      </c>
      <c r="C2981" s="60" t="s">
        <v>8188</v>
      </c>
      <c r="D2981" s="60" t="s">
        <v>8189</v>
      </c>
      <c r="E2981" s="60" t="s">
        <v>738</v>
      </c>
      <c r="F2981" s="59" t="s">
        <v>451</v>
      </c>
      <c r="G2981" s="61">
        <v>24944</v>
      </c>
      <c r="H2981" s="123">
        <f t="shared" si="46"/>
        <v>5.0792616499862557</v>
      </c>
    </row>
    <row r="2982" spans="1:8">
      <c r="A2982" s="58">
        <v>395040804280</v>
      </c>
      <c r="B2982" s="59" t="s">
        <v>8190</v>
      </c>
      <c r="C2982" s="60" t="s">
        <v>8191</v>
      </c>
      <c r="D2982" s="60" t="s">
        <v>3434</v>
      </c>
      <c r="E2982" s="60" t="s">
        <v>738</v>
      </c>
      <c r="F2982" s="59" t="s">
        <v>451</v>
      </c>
      <c r="G2982" s="61">
        <v>24944</v>
      </c>
      <c r="H2982" s="123">
        <f t="shared" si="46"/>
        <v>5.0792616499862557</v>
      </c>
    </row>
    <row r="2983" spans="1:8">
      <c r="A2983" s="58">
        <v>395041102220</v>
      </c>
      <c r="B2983" s="59" t="s">
        <v>8192</v>
      </c>
      <c r="C2983" s="60" t="s">
        <v>4743</v>
      </c>
      <c r="D2983" s="60" t="s">
        <v>6845</v>
      </c>
      <c r="E2983" s="60" t="s">
        <v>753</v>
      </c>
      <c r="F2983" s="59" t="s">
        <v>451</v>
      </c>
      <c r="G2983" s="61">
        <v>24944</v>
      </c>
      <c r="H2983" s="123">
        <f t="shared" si="46"/>
        <v>5.0792616499862557</v>
      </c>
    </row>
    <row r="2984" spans="1:8">
      <c r="A2984" s="58">
        <v>395050301553</v>
      </c>
      <c r="B2984" s="59" t="s">
        <v>8193</v>
      </c>
      <c r="C2984" s="60" t="s">
        <v>8194</v>
      </c>
      <c r="D2984" s="60" t="s">
        <v>8195</v>
      </c>
      <c r="E2984" s="60" t="s">
        <v>753</v>
      </c>
      <c r="F2984" s="59" t="s">
        <v>451</v>
      </c>
      <c r="G2984" s="61">
        <v>24944</v>
      </c>
      <c r="H2984" s="123">
        <f t="shared" si="46"/>
        <v>5.0792616499862557</v>
      </c>
    </row>
    <row r="2985" spans="1:8">
      <c r="A2985" s="58">
        <v>395050801297</v>
      </c>
      <c r="B2985" s="59" t="s">
        <v>8196</v>
      </c>
      <c r="C2985" s="60" t="s">
        <v>8197</v>
      </c>
      <c r="D2985" s="60" t="s">
        <v>5194</v>
      </c>
      <c r="E2985" s="60" t="s">
        <v>4173</v>
      </c>
      <c r="F2985" s="59" t="s">
        <v>451</v>
      </c>
      <c r="G2985" s="61">
        <v>24944</v>
      </c>
      <c r="H2985" s="123">
        <f t="shared" si="46"/>
        <v>5.0792616499862557</v>
      </c>
    </row>
    <row r="2986" spans="1:8">
      <c r="A2986" s="58">
        <v>395051201072</v>
      </c>
      <c r="B2986" s="59" t="s">
        <v>8198</v>
      </c>
      <c r="C2986" s="60" t="s">
        <v>8199</v>
      </c>
      <c r="D2986" s="60" t="s">
        <v>8200</v>
      </c>
      <c r="E2986" s="60" t="s">
        <v>738</v>
      </c>
      <c r="F2986" s="59" t="s">
        <v>451</v>
      </c>
      <c r="G2986" s="61">
        <v>24944</v>
      </c>
      <c r="H2986" s="123">
        <f t="shared" si="46"/>
        <v>5.0792616499862557</v>
      </c>
    </row>
    <row r="2987" spans="1:8">
      <c r="A2987" s="58">
        <v>395060701452</v>
      </c>
      <c r="B2987" s="59" t="s">
        <v>8201</v>
      </c>
      <c r="C2987" s="60" t="s">
        <v>8202</v>
      </c>
      <c r="D2987" s="60" t="s">
        <v>8203</v>
      </c>
      <c r="E2987" s="60" t="s">
        <v>738</v>
      </c>
      <c r="F2987" s="59" t="s">
        <v>451</v>
      </c>
      <c r="G2987" s="61">
        <v>24944</v>
      </c>
      <c r="H2987" s="123">
        <f t="shared" si="46"/>
        <v>5.0792616499862557</v>
      </c>
    </row>
    <row r="2988" spans="1:8">
      <c r="A2988" s="58">
        <v>395060701461</v>
      </c>
      <c r="B2988" s="59" t="s">
        <v>8204</v>
      </c>
      <c r="C2988" s="60" t="s">
        <v>8205</v>
      </c>
      <c r="D2988" s="60" t="s">
        <v>8206</v>
      </c>
      <c r="E2988" s="60" t="s">
        <v>738</v>
      </c>
      <c r="F2988" s="59" t="s">
        <v>451</v>
      </c>
      <c r="G2988" s="61">
        <v>24944</v>
      </c>
      <c r="H2988" s="123">
        <f t="shared" si="46"/>
        <v>5.0792616499862557</v>
      </c>
    </row>
    <row r="2989" spans="1:8">
      <c r="A2989" s="58">
        <v>395070100775</v>
      </c>
      <c r="B2989" s="59" t="s">
        <v>8207</v>
      </c>
      <c r="C2989" s="60" t="s">
        <v>8208</v>
      </c>
      <c r="D2989" s="60" t="s">
        <v>8209</v>
      </c>
      <c r="E2989" s="60" t="s">
        <v>753</v>
      </c>
      <c r="F2989" s="59" t="s">
        <v>451</v>
      </c>
      <c r="G2989" s="61">
        <v>24944</v>
      </c>
      <c r="H2989" s="123">
        <f t="shared" si="46"/>
        <v>5.0792616499862557</v>
      </c>
    </row>
    <row r="2990" spans="1:8">
      <c r="A2990" s="58">
        <v>395070302041</v>
      </c>
      <c r="B2990" s="59" t="s">
        <v>8210</v>
      </c>
      <c r="C2990" s="60" t="s">
        <v>8211</v>
      </c>
      <c r="D2990" s="60" t="s">
        <v>6673</v>
      </c>
      <c r="E2990" s="60" t="s">
        <v>753</v>
      </c>
      <c r="F2990" s="59" t="s">
        <v>451</v>
      </c>
      <c r="G2990" s="61">
        <v>24944</v>
      </c>
      <c r="H2990" s="123">
        <f t="shared" si="46"/>
        <v>5.0792616499862557</v>
      </c>
    </row>
    <row r="2991" spans="1:8">
      <c r="A2991" s="58">
        <v>395080100421</v>
      </c>
      <c r="B2991" s="59" t="s">
        <v>8212</v>
      </c>
      <c r="C2991" s="60" t="s">
        <v>8213</v>
      </c>
      <c r="D2991" s="60" t="s">
        <v>8214</v>
      </c>
      <c r="E2991" s="60" t="s">
        <v>753</v>
      </c>
      <c r="F2991" s="59" t="s">
        <v>451</v>
      </c>
      <c r="G2991" s="61">
        <v>24944</v>
      </c>
      <c r="H2991" s="123">
        <f t="shared" si="46"/>
        <v>5.0792616499862557</v>
      </c>
    </row>
    <row r="2992" spans="1:8">
      <c r="A2992" s="58">
        <v>395081101412</v>
      </c>
      <c r="B2992" s="59" t="s">
        <v>8215</v>
      </c>
      <c r="C2992" s="60" t="s">
        <v>8216</v>
      </c>
      <c r="D2992" s="60" t="s">
        <v>8217</v>
      </c>
      <c r="E2992" s="60" t="s">
        <v>753</v>
      </c>
      <c r="F2992" s="59" t="s">
        <v>451</v>
      </c>
      <c r="G2992" s="61">
        <v>24944</v>
      </c>
      <c r="H2992" s="123">
        <f t="shared" si="46"/>
        <v>5.0792616499862557</v>
      </c>
    </row>
    <row r="2993" spans="1:8">
      <c r="A2993" s="58">
        <v>395090101182</v>
      </c>
      <c r="B2993" s="59" t="s">
        <v>8218</v>
      </c>
      <c r="C2993" s="60" t="s">
        <v>8219</v>
      </c>
      <c r="D2993" s="60" t="s">
        <v>5894</v>
      </c>
      <c r="E2993" s="60" t="s">
        <v>738</v>
      </c>
      <c r="F2993" s="59" t="s">
        <v>451</v>
      </c>
      <c r="G2993" s="61">
        <v>24944</v>
      </c>
      <c r="H2993" s="123">
        <f t="shared" si="46"/>
        <v>5.0792616499862557</v>
      </c>
    </row>
    <row r="2994" spans="1:8">
      <c r="A2994" s="58">
        <v>395090500699</v>
      </c>
      <c r="B2994" s="59" t="s">
        <v>8220</v>
      </c>
      <c r="C2994" s="60" t="s">
        <v>4493</v>
      </c>
      <c r="D2994" s="60" t="s">
        <v>8221</v>
      </c>
      <c r="E2994" s="60" t="s">
        <v>753</v>
      </c>
      <c r="F2994" s="59" t="s">
        <v>451</v>
      </c>
      <c r="G2994" s="61">
        <v>24944</v>
      </c>
      <c r="H2994" s="123">
        <f t="shared" si="46"/>
        <v>5.0792616499862557</v>
      </c>
    </row>
    <row r="2995" spans="1:8">
      <c r="A2995" s="58">
        <v>395090700418</v>
      </c>
      <c r="B2995" s="59" t="s">
        <v>8222</v>
      </c>
      <c r="C2995" s="60" t="s">
        <v>8223</v>
      </c>
      <c r="D2995" s="60" t="s">
        <v>8224</v>
      </c>
      <c r="E2995" s="60" t="s">
        <v>738</v>
      </c>
      <c r="F2995" s="59" t="s">
        <v>451</v>
      </c>
      <c r="G2995" s="61">
        <v>24944</v>
      </c>
      <c r="H2995" s="123">
        <f t="shared" si="46"/>
        <v>5.0792616499862557</v>
      </c>
    </row>
    <row r="2996" spans="1:8">
      <c r="A2996" s="58">
        <v>395090800161</v>
      </c>
      <c r="B2996" s="59" t="s">
        <v>8225</v>
      </c>
      <c r="C2996" s="60" t="s">
        <v>8226</v>
      </c>
      <c r="D2996" s="60" t="s">
        <v>8227</v>
      </c>
      <c r="E2996" s="60" t="s">
        <v>738</v>
      </c>
      <c r="F2996" s="59" t="s">
        <v>451</v>
      </c>
      <c r="G2996" s="61">
        <v>24944</v>
      </c>
      <c r="H2996" s="123">
        <f t="shared" si="46"/>
        <v>5.0792616499862557</v>
      </c>
    </row>
    <row r="2997" spans="1:8">
      <c r="A2997" s="58">
        <v>395091001017</v>
      </c>
      <c r="B2997" s="59" t="s">
        <v>8228</v>
      </c>
      <c r="C2997" s="60" t="s">
        <v>8229</v>
      </c>
      <c r="D2997" s="60" t="s">
        <v>8230</v>
      </c>
      <c r="E2997" s="60" t="s">
        <v>738</v>
      </c>
      <c r="F2997" s="59" t="s">
        <v>451</v>
      </c>
      <c r="G2997" s="61">
        <v>24944</v>
      </c>
      <c r="H2997" s="123">
        <f t="shared" si="46"/>
        <v>5.0792616499862557</v>
      </c>
    </row>
    <row r="2998" spans="1:8">
      <c r="A2998" s="58">
        <v>395091200591</v>
      </c>
      <c r="B2998" s="59" t="s">
        <v>8231</v>
      </c>
      <c r="C2998" s="60" t="s">
        <v>3854</v>
      </c>
      <c r="D2998" s="60" t="s">
        <v>8232</v>
      </c>
      <c r="E2998" s="60" t="s">
        <v>753</v>
      </c>
      <c r="F2998" s="59" t="s">
        <v>451</v>
      </c>
      <c r="G2998" s="61">
        <v>24944</v>
      </c>
      <c r="H2998" s="123">
        <f t="shared" si="46"/>
        <v>5.0792616499862557</v>
      </c>
    </row>
    <row r="2999" spans="1:8">
      <c r="A2999" s="58">
        <v>395100401198</v>
      </c>
      <c r="B2999" s="59" t="s">
        <v>8233</v>
      </c>
      <c r="C2999" s="60" t="s">
        <v>8234</v>
      </c>
      <c r="D2999" s="60" t="s">
        <v>8235</v>
      </c>
      <c r="E2999" s="60" t="s">
        <v>753</v>
      </c>
      <c r="F2999" s="59" t="s">
        <v>451</v>
      </c>
      <c r="G2999" s="61">
        <v>24944</v>
      </c>
      <c r="H2999" s="123">
        <f t="shared" si="46"/>
        <v>5.0792616499862557</v>
      </c>
    </row>
    <row r="3000" spans="1:8">
      <c r="A3000" s="58">
        <v>395100500528</v>
      </c>
      <c r="B3000" s="59" t="s">
        <v>8236</v>
      </c>
      <c r="C3000" s="60" t="s">
        <v>8237</v>
      </c>
      <c r="D3000" s="60" t="s">
        <v>8238</v>
      </c>
      <c r="E3000" s="60" t="s">
        <v>753</v>
      </c>
      <c r="F3000" s="59" t="s">
        <v>451</v>
      </c>
      <c r="G3000" s="61">
        <v>24944</v>
      </c>
      <c r="H3000" s="123">
        <f t="shared" si="46"/>
        <v>5.0792616499862557</v>
      </c>
    </row>
    <row r="3001" spans="1:8">
      <c r="A3001" s="58">
        <v>395100501516</v>
      </c>
      <c r="B3001" s="59" t="s">
        <v>8239</v>
      </c>
      <c r="C3001" s="60" t="s">
        <v>6665</v>
      </c>
      <c r="D3001" s="60" t="s">
        <v>8240</v>
      </c>
      <c r="E3001" s="60" t="s">
        <v>753</v>
      </c>
      <c r="F3001" s="59" t="s">
        <v>451</v>
      </c>
      <c r="G3001" s="61">
        <v>24944</v>
      </c>
      <c r="H3001" s="123">
        <f t="shared" si="46"/>
        <v>5.0792616499862557</v>
      </c>
    </row>
    <row r="3002" spans="1:8">
      <c r="A3002" s="58">
        <v>395100502016</v>
      </c>
      <c r="B3002" s="59" t="s">
        <v>8241</v>
      </c>
      <c r="C3002" s="60" t="s">
        <v>7480</v>
      </c>
      <c r="D3002" s="60" t="s">
        <v>7481</v>
      </c>
      <c r="E3002" s="60" t="s">
        <v>738</v>
      </c>
      <c r="F3002" s="59" t="s">
        <v>451</v>
      </c>
      <c r="G3002" s="61">
        <v>24944</v>
      </c>
      <c r="H3002" s="123">
        <f t="shared" si="46"/>
        <v>5.0792616499862557</v>
      </c>
    </row>
    <row r="3003" spans="1:8">
      <c r="A3003" s="58">
        <v>395100602011</v>
      </c>
      <c r="B3003" s="59" t="s">
        <v>8242</v>
      </c>
      <c r="C3003" s="60" t="s">
        <v>8243</v>
      </c>
      <c r="D3003" s="60" t="s">
        <v>2557</v>
      </c>
      <c r="E3003" s="60" t="s">
        <v>753</v>
      </c>
      <c r="F3003" s="59" t="s">
        <v>451</v>
      </c>
      <c r="G3003" s="61">
        <v>24944</v>
      </c>
      <c r="H3003" s="123">
        <f t="shared" si="46"/>
        <v>5.0792616499862557</v>
      </c>
    </row>
    <row r="3004" spans="1:8">
      <c r="A3004" s="58">
        <v>395110300438</v>
      </c>
      <c r="B3004" s="59" t="s">
        <v>8244</v>
      </c>
      <c r="C3004" s="60" t="s">
        <v>8245</v>
      </c>
      <c r="D3004" s="60" t="s">
        <v>8246</v>
      </c>
      <c r="E3004" s="60" t="s">
        <v>738</v>
      </c>
      <c r="F3004" s="59" t="s">
        <v>451</v>
      </c>
      <c r="G3004" s="61">
        <v>24944</v>
      </c>
      <c r="H3004" s="123">
        <f t="shared" si="46"/>
        <v>5.0792616499862557</v>
      </c>
    </row>
    <row r="3005" spans="1:8">
      <c r="A3005" s="58">
        <v>395110301710</v>
      </c>
      <c r="B3005" s="59" t="s">
        <v>8247</v>
      </c>
      <c r="C3005" s="60" t="s">
        <v>8248</v>
      </c>
      <c r="D3005" s="60" t="s">
        <v>8249</v>
      </c>
      <c r="E3005" s="60" t="s">
        <v>753</v>
      </c>
      <c r="F3005" s="59" t="s">
        <v>451</v>
      </c>
      <c r="G3005" s="61">
        <v>24944</v>
      </c>
      <c r="H3005" s="123">
        <f t="shared" si="46"/>
        <v>5.0792616499862557</v>
      </c>
    </row>
    <row r="3006" spans="1:8">
      <c r="A3006" s="58">
        <v>395110601802</v>
      </c>
      <c r="B3006" s="59" t="s">
        <v>8250</v>
      </c>
      <c r="C3006" s="60" t="s">
        <v>8251</v>
      </c>
      <c r="D3006" s="60" t="s">
        <v>8252</v>
      </c>
      <c r="E3006" s="60" t="s">
        <v>753</v>
      </c>
      <c r="F3006" s="59" t="s">
        <v>451</v>
      </c>
      <c r="G3006" s="61">
        <v>24944</v>
      </c>
      <c r="H3006" s="123">
        <f t="shared" si="46"/>
        <v>5.0792616499862557</v>
      </c>
    </row>
    <row r="3007" spans="1:8">
      <c r="A3007" s="58">
        <v>395111100785</v>
      </c>
      <c r="B3007" s="59" t="s">
        <v>8253</v>
      </c>
      <c r="C3007" s="60" t="s">
        <v>6669</v>
      </c>
      <c r="D3007" s="60" t="s">
        <v>8254</v>
      </c>
      <c r="E3007" s="60" t="s">
        <v>753</v>
      </c>
      <c r="F3007" s="59" t="s">
        <v>487</v>
      </c>
      <c r="G3007" s="61">
        <v>24944</v>
      </c>
      <c r="H3007" s="123">
        <f t="shared" si="46"/>
        <v>5.0792616499862557</v>
      </c>
    </row>
    <row r="3008" spans="1:8">
      <c r="A3008" s="58">
        <v>395111101773</v>
      </c>
      <c r="B3008" s="59" t="s">
        <v>8255</v>
      </c>
      <c r="C3008" s="60" t="s">
        <v>8256</v>
      </c>
      <c r="D3008" s="60" t="s">
        <v>2870</v>
      </c>
      <c r="E3008" s="60" t="s">
        <v>753</v>
      </c>
      <c r="F3008" s="59" t="s">
        <v>451</v>
      </c>
      <c r="G3008" s="61">
        <v>24944</v>
      </c>
      <c r="H3008" s="123">
        <f t="shared" si="46"/>
        <v>5.0792616499862557</v>
      </c>
    </row>
    <row r="3009" spans="1:8">
      <c r="A3009" s="58">
        <v>395111101889</v>
      </c>
      <c r="B3009" s="59" t="s">
        <v>8257</v>
      </c>
      <c r="C3009" s="60" t="s">
        <v>8258</v>
      </c>
      <c r="D3009" s="60" t="s">
        <v>8259</v>
      </c>
      <c r="E3009" s="60" t="s">
        <v>738</v>
      </c>
      <c r="F3009" s="59" t="s">
        <v>451</v>
      </c>
      <c r="G3009" s="61">
        <v>24944</v>
      </c>
      <c r="H3009" s="123">
        <f t="shared" si="46"/>
        <v>5.0792616499862557</v>
      </c>
    </row>
    <row r="3010" spans="1:8">
      <c r="A3010" s="58">
        <v>395120100577</v>
      </c>
      <c r="B3010" s="59" t="s">
        <v>8260</v>
      </c>
      <c r="C3010" s="60" t="s">
        <v>8261</v>
      </c>
      <c r="D3010" s="60" t="s">
        <v>8262</v>
      </c>
      <c r="E3010" s="60" t="s">
        <v>738</v>
      </c>
      <c r="F3010" s="59" t="s">
        <v>487</v>
      </c>
      <c r="G3010" s="61">
        <v>24944</v>
      </c>
      <c r="H3010" s="123">
        <f t="shared" si="46"/>
        <v>5.0792616499862557</v>
      </c>
    </row>
    <row r="3011" spans="1:8">
      <c r="A3011" s="58">
        <v>395120100879</v>
      </c>
      <c r="B3011" s="59" t="s">
        <v>8263</v>
      </c>
      <c r="C3011" s="60" t="s">
        <v>8264</v>
      </c>
      <c r="D3011" s="60" t="s">
        <v>8265</v>
      </c>
      <c r="E3011" s="60" t="s">
        <v>738</v>
      </c>
      <c r="F3011" s="59" t="s">
        <v>451</v>
      </c>
      <c r="G3011" s="61">
        <v>24944</v>
      </c>
      <c r="H3011" s="123">
        <f t="shared" ref="H3011:H3074" si="47">G3011/4910.95</f>
        <v>5.0792616499862557</v>
      </c>
    </row>
    <row r="3012" spans="1:8">
      <c r="A3012" s="58">
        <v>395120300282</v>
      </c>
      <c r="B3012" s="59" t="s">
        <v>8266</v>
      </c>
      <c r="C3012" s="60" t="s">
        <v>8267</v>
      </c>
      <c r="D3012" s="60" t="s">
        <v>2621</v>
      </c>
      <c r="E3012" s="60" t="s">
        <v>738</v>
      </c>
      <c r="F3012" s="59" t="s">
        <v>451</v>
      </c>
      <c r="G3012" s="61">
        <v>24944</v>
      </c>
      <c r="H3012" s="123">
        <f t="shared" si="47"/>
        <v>5.0792616499862557</v>
      </c>
    </row>
    <row r="3013" spans="1:8">
      <c r="A3013" s="58">
        <v>395120501253</v>
      </c>
      <c r="B3013" s="59" t="s">
        <v>8268</v>
      </c>
      <c r="C3013" s="60" t="s">
        <v>8269</v>
      </c>
      <c r="D3013" s="60" t="s">
        <v>8270</v>
      </c>
      <c r="E3013" s="60" t="s">
        <v>753</v>
      </c>
      <c r="F3013" s="59" t="s">
        <v>451</v>
      </c>
      <c r="G3013" s="61">
        <v>24944</v>
      </c>
      <c r="H3013" s="123">
        <f t="shared" si="47"/>
        <v>5.0792616499862557</v>
      </c>
    </row>
    <row r="3014" spans="1:8">
      <c r="A3014" s="58">
        <v>395120600588</v>
      </c>
      <c r="B3014" s="59" t="s">
        <v>8271</v>
      </c>
      <c r="C3014" s="60" t="s">
        <v>6858</v>
      </c>
      <c r="D3014" s="60" t="s">
        <v>1784</v>
      </c>
      <c r="E3014" s="60" t="s">
        <v>753</v>
      </c>
      <c r="F3014" s="59" t="s">
        <v>451</v>
      </c>
      <c r="G3014" s="61">
        <v>24944</v>
      </c>
      <c r="H3014" s="123">
        <f t="shared" si="47"/>
        <v>5.0792616499862557</v>
      </c>
    </row>
    <row r="3015" spans="1:8">
      <c r="A3015" s="58">
        <v>395121000932</v>
      </c>
      <c r="B3015" s="59" t="s">
        <v>8272</v>
      </c>
      <c r="C3015" s="60" t="s">
        <v>7369</v>
      </c>
      <c r="D3015" s="60" t="s">
        <v>8273</v>
      </c>
      <c r="E3015" s="60" t="s">
        <v>753</v>
      </c>
      <c r="F3015" s="59" t="s">
        <v>451</v>
      </c>
      <c r="G3015" s="61">
        <v>24944</v>
      </c>
      <c r="H3015" s="123">
        <f t="shared" si="47"/>
        <v>5.0792616499862557</v>
      </c>
    </row>
    <row r="3016" spans="1:8">
      <c r="A3016" s="58">
        <v>395130400072</v>
      </c>
      <c r="B3016" s="59" t="s">
        <v>8274</v>
      </c>
      <c r="C3016" s="60" t="s">
        <v>8275</v>
      </c>
      <c r="D3016" s="60" t="s">
        <v>7868</v>
      </c>
      <c r="E3016" s="60" t="s">
        <v>738</v>
      </c>
      <c r="F3016" s="59" t="s">
        <v>451</v>
      </c>
      <c r="G3016" s="61">
        <v>24944</v>
      </c>
      <c r="H3016" s="123">
        <f t="shared" si="47"/>
        <v>5.0792616499862557</v>
      </c>
    </row>
    <row r="3017" spans="1:8">
      <c r="A3017" s="58">
        <v>395130401028</v>
      </c>
      <c r="B3017" s="59" t="s">
        <v>8276</v>
      </c>
      <c r="C3017" s="60" t="s">
        <v>8258</v>
      </c>
      <c r="D3017" s="60" t="s">
        <v>8277</v>
      </c>
      <c r="E3017" s="60" t="s">
        <v>738</v>
      </c>
      <c r="F3017" s="59" t="s">
        <v>451</v>
      </c>
      <c r="G3017" s="61">
        <v>24944</v>
      </c>
      <c r="H3017" s="123">
        <f t="shared" si="47"/>
        <v>5.0792616499862557</v>
      </c>
    </row>
    <row r="3018" spans="1:8">
      <c r="A3018" s="58">
        <v>395130401788</v>
      </c>
      <c r="B3018" s="59" t="s">
        <v>8278</v>
      </c>
      <c r="C3018" s="60" t="s">
        <v>4435</v>
      </c>
      <c r="D3018" s="60" t="s">
        <v>8279</v>
      </c>
      <c r="E3018" s="60" t="s">
        <v>738</v>
      </c>
      <c r="F3018" s="59" t="s">
        <v>451</v>
      </c>
      <c r="G3018" s="61">
        <v>24944</v>
      </c>
      <c r="H3018" s="123">
        <f t="shared" si="47"/>
        <v>5.0792616499862557</v>
      </c>
    </row>
    <row r="3019" spans="1:8">
      <c r="A3019" s="58">
        <v>395130801603</v>
      </c>
      <c r="B3019" s="59" t="s">
        <v>8280</v>
      </c>
      <c r="C3019" s="60" t="s">
        <v>8281</v>
      </c>
      <c r="D3019" s="60" t="s">
        <v>8282</v>
      </c>
      <c r="E3019" s="60" t="s">
        <v>753</v>
      </c>
      <c r="F3019" s="59" t="s">
        <v>451</v>
      </c>
      <c r="G3019" s="61">
        <v>24944</v>
      </c>
      <c r="H3019" s="123">
        <f t="shared" si="47"/>
        <v>5.0792616499862557</v>
      </c>
    </row>
    <row r="3020" spans="1:8">
      <c r="A3020" s="58">
        <v>395131100897</v>
      </c>
      <c r="B3020" s="59" t="s">
        <v>8283</v>
      </c>
      <c r="C3020" s="60" t="s">
        <v>8284</v>
      </c>
      <c r="D3020" s="60" t="s">
        <v>3181</v>
      </c>
      <c r="E3020" s="60" t="s">
        <v>738</v>
      </c>
      <c r="F3020" s="59" t="s">
        <v>451</v>
      </c>
      <c r="G3020" s="61">
        <v>24944</v>
      </c>
      <c r="H3020" s="123">
        <f t="shared" si="47"/>
        <v>5.0792616499862557</v>
      </c>
    </row>
    <row r="3021" spans="1:8">
      <c r="A3021" s="58">
        <v>395141001684</v>
      </c>
      <c r="B3021" s="59" t="s">
        <v>8285</v>
      </c>
      <c r="C3021" s="60" t="s">
        <v>8286</v>
      </c>
      <c r="D3021" s="60" t="s">
        <v>8287</v>
      </c>
      <c r="E3021" s="60" t="s">
        <v>738</v>
      </c>
      <c r="F3021" s="59" t="s">
        <v>487</v>
      </c>
      <c r="G3021" s="61">
        <v>24944</v>
      </c>
      <c r="H3021" s="123">
        <f t="shared" si="47"/>
        <v>5.0792616499862557</v>
      </c>
    </row>
    <row r="3022" spans="1:8">
      <c r="A3022" s="58">
        <v>395151101466</v>
      </c>
      <c r="B3022" s="59" t="s">
        <v>8288</v>
      </c>
      <c r="C3022" s="60" t="s">
        <v>8289</v>
      </c>
      <c r="D3022" s="60" t="s">
        <v>8290</v>
      </c>
      <c r="E3022" s="60" t="s">
        <v>753</v>
      </c>
      <c r="F3022" s="59" t="s">
        <v>451</v>
      </c>
      <c r="G3022" s="61">
        <v>24944</v>
      </c>
      <c r="H3022" s="123">
        <f t="shared" si="47"/>
        <v>5.0792616499862557</v>
      </c>
    </row>
    <row r="3023" spans="1:8">
      <c r="A3023" s="58">
        <v>395161100531</v>
      </c>
      <c r="B3023" s="59" t="s">
        <v>8291</v>
      </c>
      <c r="C3023" s="60" t="s">
        <v>6648</v>
      </c>
      <c r="D3023" s="60" t="s">
        <v>8292</v>
      </c>
      <c r="E3023" s="60" t="s">
        <v>738</v>
      </c>
      <c r="F3023" s="59" t="s">
        <v>451</v>
      </c>
      <c r="G3023" s="61">
        <v>24944</v>
      </c>
      <c r="H3023" s="123">
        <f t="shared" si="47"/>
        <v>5.0792616499862557</v>
      </c>
    </row>
    <row r="3024" spans="1:8">
      <c r="A3024" s="58">
        <v>395170300216</v>
      </c>
      <c r="B3024" s="59" t="s">
        <v>8293</v>
      </c>
      <c r="C3024" s="60" t="s">
        <v>8294</v>
      </c>
      <c r="D3024" s="60" t="s">
        <v>8295</v>
      </c>
      <c r="E3024" s="60" t="s">
        <v>738</v>
      </c>
      <c r="F3024" s="59" t="s">
        <v>451</v>
      </c>
      <c r="G3024" s="61">
        <v>24944</v>
      </c>
      <c r="H3024" s="123">
        <f t="shared" si="47"/>
        <v>5.0792616499862557</v>
      </c>
    </row>
    <row r="3025" spans="1:8">
      <c r="A3025" s="58">
        <v>395170301212</v>
      </c>
      <c r="B3025" s="59" t="s">
        <v>8296</v>
      </c>
      <c r="C3025" s="60" t="s">
        <v>8297</v>
      </c>
      <c r="D3025" s="60" t="s">
        <v>8298</v>
      </c>
      <c r="E3025" s="60" t="s">
        <v>738</v>
      </c>
      <c r="F3025" s="59" t="s">
        <v>451</v>
      </c>
      <c r="G3025" s="61">
        <v>24944</v>
      </c>
      <c r="H3025" s="123">
        <f t="shared" si="47"/>
        <v>5.0792616499862557</v>
      </c>
    </row>
    <row r="3026" spans="1:8">
      <c r="A3026" s="58">
        <v>395170302197</v>
      </c>
      <c r="B3026" s="59" t="s">
        <v>8299</v>
      </c>
      <c r="C3026" s="60" t="s">
        <v>8300</v>
      </c>
      <c r="D3026" s="60" t="s">
        <v>6779</v>
      </c>
      <c r="E3026" s="60" t="s">
        <v>738</v>
      </c>
      <c r="F3026" s="59" t="s">
        <v>451</v>
      </c>
      <c r="G3026" s="61">
        <v>24944</v>
      </c>
      <c r="H3026" s="123">
        <f t="shared" si="47"/>
        <v>5.0792616499862557</v>
      </c>
    </row>
    <row r="3027" spans="1:8">
      <c r="A3027" s="58">
        <v>395180101734</v>
      </c>
      <c r="B3027" s="59" t="s">
        <v>8301</v>
      </c>
      <c r="C3027" s="60" t="s">
        <v>8302</v>
      </c>
      <c r="D3027" s="60" t="s">
        <v>6795</v>
      </c>
      <c r="E3027" s="60" t="s">
        <v>738</v>
      </c>
      <c r="F3027" s="59" t="s">
        <v>451</v>
      </c>
      <c r="G3027" s="61">
        <v>24944</v>
      </c>
      <c r="H3027" s="123">
        <f t="shared" si="47"/>
        <v>5.0792616499862557</v>
      </c>
    </row>
    <row r="3028" spans="1:8">
      <c r="A3028" s="58">
        <v>395180301164</v>
      </c>
      <c r="B3028" s="59" t="s">
        <v>8303</v>
      </c>
      <c r="C3028" s="60" t="s">
        <v>8304</v>
      </c>
      <c r="D3028" s="60" t="s">
        <v>8305</v>
      </c>
      <c r="E3028" s="60" t="s">
        <v>738</v>
      </c>
      <c r="F3028" s="59" t="s">
        <v>451</v>
      </c>
      <c r="G3028" s="61">
        <v>24944</v>
      </c>
      <c r="H3028" s="123">
        <f t="shared" si="47"/>
        <v>5.0792616499862557</v>
      </c>
    </row>
    <row r="3029" spans="1:8">
      <c r="A3029" s="58">
        <v>395180600587</v>
      </c>
      <c r="B3029" s="59" t="s">
        <v>8306</v>
      </c>
      <c r="C3029" s="60" t="s">
        <v>8307</v>
      </c>
      <c r="D3029" s="60" t="s">
        <v>8308</v>
      </c>
      <c r="E3029" s="60" t="s">
        <v>738</v>
      </c>
      <c r="F3029" s="59" t="s">
        <v>451</v>
      </c>
      <c r="G3029" s="61">
        <v>24944</v>
      </c>
      <c r="H3029" s="123">
        <f t="shared" si="47"/>
        <v>5.0792616499862557</v>
      </c>
    </row>
    <row r="3030" spans="1:8">
      <c r="A3030" s="58">
        <v>395180900271</v>
      </c>
      <c r="B3030" s="59" t="s">
        <v>8309</v>
      </c>
      <c r="C3030" s="60" t="s">
        <v>8310</v>
      </c>
      <c r="D3030" s="60" t="s">
        <v>8311</v>
      </c>
      <c r="E3030" s="60" t="s">
        <v>753</v>
      </c>
      <c r="F3030" s="59" t="s">
        <v>451</v>
      </c>
      <c r="G3030" s="61">
        <v>24944</v>
      </c>
      <c r="H3030" s="123">
        <f t="shared" si="47"/>
        <v>5.0792616499862557</v>
      </c>
    </row>
    <row r="3031" spans="1:8">
      <c r="A3031" s="58">
        <v>395181000222</v>
      </c>
      <c r="B3031" s="59" t="s">
        <v>8312</v>
      </c>
      <c r="C3031" s="60" t="s">
        <v>8313</v>
      </c>
      <c r="D3031" s="60" t="s">
        <v>8314</v>
      </c>
      <c r="E3031" s="60" t="s">
        <v>753</v>
      </c>
      <c r="F3031" s="59" t="s">
        <v>451</v>
      </c>
      <c r="G3031" s="61">
        <v>24944</v>
      </c>
      <c r="H3031" s="123">
        <f t="shared" si="47"/>
        <v>5.0792616499862557</v>
      </c>
    </row>
    <row r="3032" spans="1:8">
      <c r="A3032" s="58">
        <v>395181200850</v>
      </c>
      <c r="B3032" s="59" t="s">
        <v>8315</v>
      </c>
      <c r="C3032" s="60" t="s">
        <v>8316</v>
      </c>
      <c r="D3032" s="60" t="s">
        <v>8317</v>
      </c>
      <c r="E3032" s="60" t="s">
        <v>738</v>
      </c>
      <c r="F3032" s="59" t="s">
        <v>451</v>
      </c>
      <c r="G3032" s="61">
        <v>24944</v>
      </c>
      <c r="H3032" s="123">
        <f t="shared" si="47"/>
        <v>5.0792616499862557</v>
      </c>
    </row>
    <row r="3033" spans="1:8">
      <c r="A3033" s="58">
        <v>395191200211</v>
      </c>
      <c r="B3033" s="59" t="s">
        <v>8318</v>
      </c>
      <c r="C3033" s="60" t="s">
        <v>8319</v>
      </c>
      <c r="D3033" s="60" t="s">
        <v>5105</v>
      </c>
      <c r="E3033" s="60" t="s">
        <v>738</v>
      </c>
      <c r="F3033" s="59" t="s">
        <v>451</v>
      </c>
      <c r="G3033" s="61">
        <v>24944</v>
      </c>
      <c r="H3033" s="123">
        <f t="shared" si="47"/>
        <v>5.0792616499862557</v>
      </c>
    </row>
    <row r="3034" spans="1:8">
      <c r="A3034" s="58">
        <v>395200501289</v>
      </c>
      <c r="B3034" s="59" t="s">
        <v>8320</v>
      </c>
      <c r="C3034" s="60" t="s">
        <v>8321</v>
      </c>
      <c r="D3034" s="60" t="s">
        <v>8322</v>
      </c>
      <c r="E3034" s="60" t="s">
        <v>753</v>
      </c>
      <c r="F3034" s="59" t="s">
        <v>451</v>
      </c>
      <c r="G3034" s="61">
        <v>24944</v>
      </c>
      <c r="H3034" s="123">
        <f t="shared" si="47"/>
        <v>5.0792616499862557</v>
      </c>
    </row>
    <row r="3035" spans="1:8">
      <c r="A3035" s="58">
        <v>395200703116</v>
      </c>
      <c r="B3035" s="59" t="s">
        <v>8323</v>
      </c>
      <c r="C3035" s="60" t="s">
        <v>8324</v>
      </c>
      <c r="D3035" s="60" t="s">
        <v>8325</v>
      </c>
      <c r="E3035" s="60" t="s">
        <v>738</v>
      </c>
      <c r="F3035" s="59" t="s">
        <v>451</v>
      </c>
      <c r="G3035" s="61">
        <v>24944</v>
      </c>
      <c r="H3035" s="123">
        <f t="shared" si="47"/>
        <v>5.0792616499862557</v>
      </c>
    </row>
    <row r="3036" spans="1:8">
      <c r="A3036" s="58">
        <v>395770800271</v>
      </c>
      <c r="B3036" s="59" t="s">
        <v>8326</v>
      </c>
      <c r="C3036" s="60" t="s">
        <v>8327</v>
      </c>
      <c r="D3036" s="60" t="s">
        <v>3175</v>
      </c>
      <c r="E3036" s="60" t="s">
        <v>738</v>
      </c>
      <c r="F3036" s="59" t="s">
        <v>451</v>
      </c>
      <c r="G3036" s="61">
        <v>24944</v>
      </c>
      <c r="H3036" s="123">
        <f t="shared" si="47"/>
        <v>5.0792616499862557</v>
      </c>
    </row>
    <row r="3037" spans="1:8">
      <c r="A3037" s="58">
        <v>395770800654</v>
      </c>
      <c r="B3037" s="59" t="s">
        <v>8328</v>
      </c>
      <c r="C3037" s="60" t="s">
        <v>8329</v>
      </c>
      <c r="D3037" s="60" t="s">
        <v>8330</v>
      </c>
      <c r="E3037" s="60" t="s">
        <v>738</v>
      </c>
      <c r="F3037" s="59" t="s">
        <v>487</v>
      </c>
      <c r="G3037" s="61">
        <v>24944</v>
      </c>
      <c r="H3037" s="123">
        <f t="shared" si="47"/>
        <v>5.0792616499862557</v>
      </c>
    </row>
    <row r="3038" spans="1:8">
      <c r="A3038" s="58">
        <v>395770800662</v>
      </c>
      <c r="B3038" s="59" t="s">
        <v>8331</v>
      </c>
      <c r="C3038" s="60" t="s">
        <v>8332</v>
      </c>
      <c r="D3038" s="60" t="s">
        <v>8333</v>
      </c>
      <c r="E3038" s="60" t="s">
        <v>738</v>
      </c>
      <c r="F3038" s="59" t="s">
        <v>451</v>
      </c>
      <c r="G3038" s="61">
        <v>24944</v>
      </c>
      <c r="H3038" s="123">
        <f t="shared" si="47"/>
        <v>5.0792616499862557</v>
      </c>
    </row>
    <row r="3039" spans="1:8">
      <c r="A3039" s="58">
        <v>395770800832</v>
      </c>
      <c r="B3039" s="59" t="s">
        <v>8334</v>
      </c>
      <c r="C3039" s="60" t="s">
        <v>8335</v>
      </c>
      <c r="D3039" s="60" t="s">
        <v>4574</v>
      </c>
      <c r="E3039" s="60" t="s">
        <v>738</v>
      </c>
      <c r="F3039" s="59" t="s">
        <v>451</v>
      </c>
      <c r="G3039" s="61">
        <v>24944</v>
      </c>
      <c r="H3039" s="123">
        <f t="shared" si="47"/>
        <v>5.0792616499862557</v>
      </c>
    </row>
    <row r="3040" spans="1:8">
      <c r="A3040" s="58">
        <v>395770801669</v>
      </c>
      <c r="B3040" s="59" t="s">
        <v>8336</v>
      </c>
      <c r="C3040" s="60" t="s">
        <v>8337</v>
      </c>
      <c r="D3040" s="60" t="s">
        <v>5602</v>
      </c>
      <c r="E3040" s="60" t="s">
        <v>753</v>
      </c>
      <c r="F3040" s="59" t="s">
        <v>451</v>
      </c>
      <c r="G3040" s="61">
        <v>24944</v>
      </c>
      <c r="H3040" s="123">
        <f t="shared" si="47"/>
        <v>5.0792616499862557</v>
      </c>
    </row>
    <row r="3041" spans="1:8">
      <c r="A3041" s="58">
        <v>395770802002</v>
      </c>
      <c r="B3041" s="59" t="s">
        <v>8338</v>
      </c>
      <c r="C3041" s="60" t="s">
        <v>8339</v>
      </c>
      <c r="D3041" s="60" t="s">
        <v>8340</v>
      </c>
      <c r="E3041" s="60" t="s">
        <v>753</v>
      </c>
      <c r="F3041" s="59" t="s">
        <v>451</v>
      </c>
      <c r="G3041" s="61">
        <v>24944</v>
      </c>
      <c r="H3041" s="123">
        <f t="shared" si="47"/>
        <v>5.0792616499862557</v>
      </c>
    </row>
    <row r="3042" spans="1:8">
      <c r="A3042" s="58">
        <v>395770802959</v>
      </c>
      <c r="B3042" s="59" t="s">
        <v>8341</v>
      </c>
      <c r="C3042" s="60" t="s">
        <v>8342</v>
      </c>
      <c r="D3042" s="60" t="s">
        <v>8343</v>
      </c>
      <c r="E3042" s="60" t="s">
        <v>753</v>
      </c>
      <c r="F3042" s="59" t="s">
        <v>451</v>
      </c>
      <c r="G3042" s="61">
        <v>24944</v>
      </c>
      <c r="H3042" s="123">
        <f t="shared" si="47"/>
        <v>5.0792616499862557</v>
      </c>
    </row>
    <row r="3043" spans="1:8">
      <c r="A3043" s="58">
        <v>395770803131</v>
      </c>
      <c r="B3043" s="59" t="s">
        <v>8344</v>
      </c>
      <c r="C3043" s="60" t="s">
        <v>8345</v>
      </c>
      <c r="D3043" s="60" t="s">
        <v>8346</v>
      </c>
      <c r="E3043" s="60" t="s">
        <v>753</v>
      </c>
      <c r="F3043" s="59" t="s">
        <v>451</v>
      </c>
      <c r="G3043" s="61">
        <v>24944</v>
      </c>
      <c r="H3043" s="123">
        <f t="shared" si="47"/>
        <v>5.0792616499862557</v>
      </c>
    </row>
    <row r="3044" spans="1:8">
      <c r="A3044" s="58">
        <v>395770803246</v>
      </c>
      <c r="B3044" s="59" t="s">
        <v>8347</v>
      </c>
      <c r="C3044" s="60" t="s">
        <v>2029</v>
      </c>
      <c r="D3044" s="60" t="s">
        <v>8348</v>
      </c>
      <c r="E3044" s="60" t="s">
        <v>753</v>
      </c>
      <c r="F3044" s="59" t="s">
        <v>451</v>
      </c>
      <c r="G3044" s="61">
        <v>24944</v>
      </c>
      <c r="H3044" s="123">
        <f t="shared" si="47"/>
        <v>5.0792616499862557</v>
      </c>
    </row>
    <row r="3045" spans="1:8">
      <c r="A3045" s="58">
        <v>395920611011</v>
      </c>
      <c r="B3045" s="59" t="s">
        <v>8349</v>
      </c>
      <c r="C3045" s="60" t="s">
        <v>8350</v>
      </c>
      <c r="D3045" s="60" t="s">
        <v>8351</v>
      </c>
      <c r="E3045" s="60" t="s">
        <v>753</v>
      </c>
      <c r="F3045" s="59" t="s">
        <v>451</v>
      </c>
      <c r="G3045" s="61">
        <v>24944</v>
      </c>
      <c r="H3045" s="123">
        <f t="shared" si="47"/>
        <v>5.0792616499862557</v>
      </c>
    </row>
    <row r="3046" spans="1:8">
      <c r="A3046" s="58">
        <v>395930410467</v>
      </c>
      <c r="B3046" s="59" t="s">
        <v>8352</v>
      </c>
      <c r="C3046" s="60" t="s">
        <v>8353</v>
      </c>
      <c r="D3046" s="60" t="s">
        <v>8354</v>
      </c>
      <c r="E3046" s="60" t="s">
        <v>753</v>
      </c>
      <c r="F3046" s="59" t="s">
        <v>451</v>
      </c>
      <c r="G3046" s="61">
        <v>24944</v>
      </c>
      <c r="H3046" s="123">
        <f t="shared" si="47"/>
        <v>5.0792616499862557</v>
      </c>
    </row>
    <row r="3047" spans="1:8">
      <c r="A3047" s="58">
        <v>395950810381</v>
      </c>
      <c r="B3047" s="59" t="s">
        <v>8355</v>
      </c>
      <c r="C3047" s="60" t="s">
        <v>4179</v>
      </c>
      <c r="D3047" s="60" t="s">
        <v>8356</v>
      </c>
      <c r="E3047" s="60" t="s">
        <v>753</v>
      </c>
      <c r="F3047" s="59" t="s">
        <v>451</v>
      </c>
      <c r="G3047" s="61">
        <v>24944</v>
      </c>
      <c r="H3047" s="123">
        <f t="shared" si="47"/>
        <v>5.0792616499862557</v>
      </c>
    </row>
    <row r="3048" spans="1:8">
      <c r="A3048" s="58">
        <v>395951111231</v>
      </c>
      <c r="B3048" s="59" t="s">
        <v>8357</v>
      </c>
      <c r="C3048" s="60" t="s">
        <v>8358</v>
      </c>
      <c r="D3048" s="60" t="s">
        <v>8359</v>
      </c>
      <c r="E3048" s="60" t="s">
        <v>738</v>
      </c>
      <c r="F3048" s="59" t="s">
        <v>451</v>
      </c>
      <c r="G3048" s="61">
        <v>24944</v>
      </c>
      <c r="H3048" s="123">
        <f t="shared" si="47"/>
        <v>5.0792616499862557</v>
      </c>
    </row>
    <row r="3049" spans="1:8">
      <c r="A3049" s="58">
        <v>395960710210</v>
      </c>
      <c r="B3049" s="59" t="s">
        <v>8360</v>
      </c>
      <c r="C3049" s="60" t="s">
        <v>8361</v>
      </c>
      <c r="D3049" s="60" t="s">
        <v>8362</v>
      </c>
      <c r="E3049" s="60" t="s">
        <v>753</v>
      </c>
      <c r="F3049" s="59" t="s">
        <v>451</v>
      </c>
      <c r="G3049" s="61">
        <v>24944</v>
      </c>
      <c r="H3049" s="123">
        <f t="shared" si="47"/>
        <v>5.0792616499862557</v>
      </c>
    </row>
    <row r="3050" spans="1:8">
      <c r="A3050" s="58">
        <v>395960712166</v>
      </c>
      <c r="B3050" s="59" t="s">
        <v>8363</v>
      </c>
      <c r="C3050" s="60" t="s">
        <v>8364</v>
      </c>
      <c r="D3050" s="60" t="s">
        <v>8365</v>
      </c>
      <c r="E3050" s="60" t="s">
        <v>753</v>
      </c>
      <c r="F3050" s="59" t="s">
        <v>451</v>
      </c>
      <c r="G3050" s="61">
        <v>24944</v>
      </c>
      <c r="H3050" s="123">
        <f t="shared" si="47"/>
        <v>5.0792616499862557</v>
      </c>
    </row>
    <row r="3051" spans="1:8">
      <c r="A3051" s="58">
        <v>395961110283</v>
      </c>
      <c r="B3051" s="59" t="s">
        <v>8366</v>
      </c>
      <c r="C3051" s="60" t="s">
        <v>8367</v>
      </c>
      <c r="D3051" s="60" t="s">
        <v>8368</v>
      </c>
      <c r="E3051" s="60" t="s">
        <v>738</v>
      </c>
      <c r="F3051" s="59" t="s">
        <v>451</v>
      </c>
      <c r="G3051" s="61">
        <v>24944</v>
      </c>
      <c r="H3051" s="123">
        <f t="shared" si="47"/>
        <v>5.0792616499862557</v>
      </c>
    </row>
    <row r="3052" spans="1:8">
      <c r="A3052" s="58">
        <v>395961210377</v>
      </c>
      <c r="B3052" s="59" t="s">
        <v>8369</v>
      </c>
      <c r="C3052" s="60" t="s">
        <v>8370</v>
      </c>
      <c r="D3052" s="60" t="s">
        <v>5975</v>
      </c>
      <c r="E3052" s="60" t="s">
        <v>753</v>
      </c>
      <c r="F3052" s="59" t="s">
        <v>451</v>
      </c>
      <c r="G3052" s="61">
        <v>24944</v>
      </c>
      <c r="H3052" s="123">
        <f t="shared" si="47"/>
        <v>5.0792616499862557</v>
      </c>
    </row>
    <row r="3053" spans="1:8">
      <c r="A3053" s="58">
        <v>395970212366</v>
      </c>
      <c r="B3053" s="59" t="s">
        <v>8371</v>
      </c>
      <c r="C3053" s="60" t="s">
        <v>8372</v>
      </c>
      <c r="D3053" s="60" t="s">
        <v>8373</v>
      </c>
      <c r="E3053" s="60" t="s">
        <v>753</v>
      </c>
      <c r="F3053" s="59" t="s">
        <v>451</v>
      </c>
      <c r="G3053" s="61">
        <v>24944</v>
      </c>
      <c r="H3053" s="123">
        <f t="shared" si="47"/>
        <v>5.0792616499862557</v>
      </c>
    </row>
    <row r="3054" spans="1:8">
      <c r="A3054" s="58">
        <v>395970651424</v>
      </c>
      <c r="B3054" s="59" t="s">
        <v>8374</v>
      </c>
      <c r="C3054" s="60" t="s">
        <v>8375</v>
      </c>
      <c r="D3054" s="60" t="s">
        <v>8376</v>
      </c>
      <c r="E3054" s="60" t="s">
        <v>738</v>
      </c>
      <c r="F3054" s="59" t="s">
        <v>451</v>
      </c>
      <c r="G3054" s="61">
        <v>24944</v>
      </c>
      <c r="H3054" s="123">
        <f t="shared" si="47"/>
        <v>5.0792616499862557</v>
      </c>
    </row>
    <row r="3055" spans="1:8">
      <c r="A3055" s="58">
        <v>395970950464</v>
      </c>
      <c r="B3055" s="59" t="s">
        <v>8377</v>
      </c>
      <c r="C3055" s="60" t="s">
        <v>8378</v>
      </c>
      <c r="D3055" s="60" t="s">
        <v>8162</v>
      </c>
      <c r="E3055" s="60" t="s">
        <v>753</v>
      </c>
      <c r="F3055" s="59" t="s">
        <v>451</v>
      </c>
      <c r="G3055" s="61">
        <v>24944</v>
      </c>
      <c r="H3055" s="123">
        <f t="shared" si="47"/>
        <v>5.0792616499862557</v>
      </c>
    </row>
    <row r="3056" spans="1:8">
      <c r="A3056" s="58">
        <v>395970951193</v>
      </c>
      <c r="B3056" s="59" t="s">
        <v>8379</v>
      </c>
      <c r="C3056" s="60" t="s">
        <v>8380</v>
      </c>
      <c r="D3056" s="60" t="s">
        <v>8381</v>
      </c>
      <c r="E3056" s="60" t="s">
        <v>753</v>
      </c>
      <c r="F3056" s="59" t="s">
        <v>451</v>
      </c>
      <c r="G3056" s="61">
        <v>24944</v>
      </c>
      <c r="H3056" s="123">
        <f t="shared" si="47"/>
        <v>5.0792616499862557</v>
      </c>
    </row>
    <row r="3057" spans="1:8">
      <c r="A3057" s="58">
        <v>395971250016</v>
      </c>
      <c r="B3057" s="59" t="s">
        <v>8382</v>
      </c>
      <c r="C3057" s="60" t="s">
        <v>8383</v>
      </c>
      <c r="D3057" s="60" t="s">
        <v>6374</v>
      </c>
      <c r="E3057" s="60" t="s">
        <v>738</v>
      </c>
      <c r="F3057" s="59" t="s">
        <v>451</v>
      </c>
      <c r="G3057" s="61">
        <v>24944</v>
      </c>
      <c r="H3057" s="123">
        <f t="shared" si="47"/>
        <v>5.0792616499862557</v>
      </c>
    </row>
    <row r="3058" spans="1:8">
      <c r="A3058" s="58">
        <v>395980250011</v>
      </c>
      <c r="B3058" s="59" t="s">
        <v>8384</v>
      </c>
      <c r="C3058" s="60" t="s">
        <v>8385</v>
      </c>
      <c r="D3058" s="60" t="s">
        <v>8386</v>
      </c>
      <c r="E3058" s="60" t="s">
        <v>753</v>
      </c>
      <c r="F3058" s="59" t="s">
        <v>451</v>
      </c>
      <c r="G3058" s="61">
        <v>24944</v>
      </c>
      <c r="H3058" s="123">
        <f t="shared" si="47"/>
        <v>5.0792616499862557</v>
      </c>
    </row>
    <row r="3059" spans="1:8">
      <c r="A3059" s="58">
        <v>395980351062</v>
      </c>
      <c r="B3059" s="59" t="s">
        <v>8387</v>
      </c>
      <c r="C3059" s="60" t="s">
        <v>8388</v>
      </c>
      <c r="D3059" s="60" t="s">
        <v>8389</v>
      </c>
      <c r="E3059" s="60" t="s">
        <v>738</v>
      </c>
      <c r="F3059" s="59" t="s">
        <v>487</v>
      </c>
      <c r="G3059" s="61">
        <v>24944</v>
      </c>
      <c r="H3059" s="123">
        <f t="shared" si="47"/>
        <v>5.0792616499862557</v>
      </c>
    </row>
    <row r="3060" spans="1:8">
      <c r="A3060" s="58">
        <v>395981020043</v>
      </c>
      <c r="B3060" s="59" t="s">
        <v>8390</v>
      </c>
      <c r="C3060" s="60" t="s">
        <v>8391</v>
      </c>
      <c r="D3060" s="60" t="s">
        <v>3201</v>
      </c>
      <c r="E3060" s="60" t="s">
        <v>738</v>
      </c>
      <c r="F3060" s="59" t="s">
        <v>451</v>
      </c>
      <c r="G3060" s="61">
        <v>24944</v>
      </c>
      <c r="H3060" s="123">
        <f t="shared" si="47"/>
        <v>5.0792616499862557</v>
      </c>
    </row>
    <row r="3061" spans="1:8">
      <c r="A3061" s="58">
        <v>395981020213</v>
      </c>
      <c r="B3061" s="59" t="s">
        <v>8392</v>
      </c>
      <c r="C3061" s="60" t="s">
        <v>8393</v>
      </c>
      <c r="D3061" s="60" t="s">
        <v>2621</v>
      </c>
      <c r="E3061" s="60" t="s">
        <v>738</v>
      </c>
      <c r="F3061" s="59" t="s">
        <v>451</v>
      </c>
      <c r="G3061" s="61">
        <v>24944</v>
      </c>
      <c r="H3061" s="123">
        <f t="shared" si="47"/>
        <v>5.0792616499862557</v>
      </c>
    </row>
    <row r="3062" spans="1:8">
      <c r="A3062" s="58">
        <v>395981020566</v>
      </c>
      <c r="B3062" s="59" t="s">
        <v>8394</v>
      </c>
      <c r="C3062" s="60" t="s">
        <v>736</v>
      </c>
      <c r="D3062" s="60" t="s">
        <v>8395</v>
      </c>
      <c r="E3062" s="60" t="s">
        <v>753</v>
      </c>
      <c r="F3062" s="59" t="s">
        <v>451</v>
      </c>
      <c r="G3062" s="61">
        <v>24944</v>
      </c>
      <c r="H3062" s="123">
        <f t="shared" si="47"/>
        <v>5.0792616499862557</v>
      </c>
    </row>
    <row r="3063" spans="1:8">
      <c r="A3063" s="58">
        <v>395981021155</v>
      </c>
      <c r="B3063" s="59" t="s">
        <v>8396</v>
      </c>
      <c r="C3063" s="60" t="s">
        <v>8397</v>
      </c>
      <c r="D3063" s="60" t="s">
        <v>8398</v>
      </c>
      <c r="E3063" s="60" t="s">
        <v>738</v>
      </c>
      <c r="F3063" s="59" t="s">
        <v>451</v>
      </c>
      <c r="G3063" s="61">
        <v>24944</v>
      </c>
      <c r="H3063" s="123">
        <f t="shared" si="47"/>
        <v>5.0792616499862557</v>
      </c>
    </row>
    <row r="3064" spans="1:8">
      <c r="A3064" s="58">
        <v>395981221022</v>
      </c>
      <c r="B3064" s="59" t="s">
        <v>8399</v>
      </c>
      <c r="C3064" s="60" t="s">
        <v>8400</v>
      </c>
      <c r="D3064" s="60" t="s">
        <v>8401</v>
      </c>
      <c r="E3064" s="60" t="s">
        <v>738</v>
      </c>
      <c r="F3064" s="59" t="s">
        <v>451</v>
      </c>
      <c r="G3064" s="61">
        <v>24944</v>
      </c>
      <c r="H3064" s="123">
        <f t="shared" si="47"/>
        <v>5.0792616499862557</v>
      </c>
    </row>
    <row r="3065" spans="1:8">
      <c r="A3065" s="58">
        <v>396000101142</v>
      </c>
      <c r="B3065" s="59" t="s">
        <v>413</v>
      </c>
      <c r="C3065" s="60" t="s">
        <v>8402</v>
      </c>
      <c r="D3065" s="60" t="s">
        <v>8403</v>
      </c>
      <c r="E3065" s="60" t="s">
        <v>450</v>
      </c>
      <c r="F3065" s="59" t="s">
        <v>451</v>
      </c>
      <c r="G3065" s="61">
        <v>24944</v>
      </c>
      <c r="H3065" s="123">
        <f t="shared" si="47"/>
        <v>5.0792616499862557</v>
      </c>
    </row>
    <row r="3066" spans="1:8">
      <c r="A3066" s="58">
        <v>396010701377</v>
      </c>
      <c r="B3066" s="59" t="s">
        <v>572</v>
      </c>
      <c r="C3066" s="60" t="s">
        <v>573</v>
      </c>
      <c r="D3066" s="60" t="s">
        <v>574</v>
      </c>
      <c r="E3066" s="60" t="s">
        <v>450</v>
      </c>
      <c r="F3066" s="59" t="s">
        <v>451</v>
      </c>
      <c r="G3066" s="61">
        <v>24944</v>
      </c>
      <c r="H3066" s="123">
        <f t="shared" si="47"/>
        <v>5.0792616499862557</v>
      </c>
    </row>
    <row r="3067" spans="1:8">
      <c r="A3067" s="58">
        <v>396080200898</v>
      </c>
      <c r="B3067" s="59" t="s">
        <v>376</v>
      </c>
      <c r="C3067" s="60" t="s">
        <v>8404</v>
      </c>
      <c r="D3067" s="60" t="s">
        <v>8405</v>
      </c>
      <c r="E3067" s="60" t="s">
        <v>450</v>
      </c>
      <c r="F3067" s="59" t="s">
        <v>451</v>
      </c>
      <c r="G3067" s="61">
        <v>24944</v>
      </c>
      <c r="H3067" s="123">
        <f t="shared" si="47"/>
        <v>5.0792616499862557</v>
      </c>
    </row>
    <row r="3068" spans="1:8">
      <c r="A3068" s="58">
        <v>396080700173</v>
      </c>
      <c r="B3068" s="59" t="s">
        <v>290</v>
      </c>
      <c r="C3068" s="60" t="s">
        <v>8406</v>
      </c>
      <c r="D3068" s="60" t="s">
        <v>8407</v>
      </c>
      <c r="E3068" s="60" t="s">
        <v>450</v>
      </c>
      <c r="F3068" s="59" t="s">
        <v>487</v>
      </c>
      <c r="G3068" s="61">
        <v>24944</v>
      </c>
      <c r="H3068" s="123">
        <f t="shared" si="47"/>
        <v>5.0792616499862557</v>
      </c>
    </row>
    <row r="3069" spans="1:8">
      <c r="A3069" s="58">
        <v>396090700678</v>
      </c>
      <c r="B3069" s="59" t="s">
        <v>296</v>
      </c>
      <c r="C3069" s="60" t="s">
        <v>8408</v>
      </c>
      <c r="D3069" s="60" t="s">
        <v>8409</v>
      </c>
      <c r="E3069" s="60" t="s">
        <v>450</v>
      </c>
      <c r="F3069" s="59" t="s">
        <v>451</v>
      </c>
      <c r="G3069" s="61">
        <v>24944</v>
      </c>
      <c r="H3069" s="123">
        <f t="shared" si="47"/>
        <v>5.0792616499862557</v>
      </c>
    </row>
    <row r="3070" spans="1:8">
      <c r="A3070" s="58">
        <v>396100401020</v>
      </c>
      <c r="B3070" s="59" t="s">
        <v>88</v>
      </c>
      <c r="C3070" s="60" t="s">
        <v>8410</v>
      </c>
      <c r="D3070" s="60" t="s">
        <v>8411</v>
      </c>
      <c r="E3070" s="60" t="s">
        <v>450</v>
      </c>
      <c r="F3070" s="59" t="s">
        <v>451</v>
      </c>
      <c r="G3070" s="61">
        <v>24944</v>
      </c>
      <c r="H3070" s="123">
        <f t="shared" si="47"/>
        <v>5.0792616499862557</v>
      </c>
    </row>
    <row r="3071" spans="1:8">
      <c r="A3071" s="58">
        <v>396101100988</v>
      </c>
      <c r="B3071" s="59" t="s">
        <v>410</v>
      </c>
      <c r="C3071" s="60" t="s">
        <v>8412</v>
      </c>
      <c r="D3071" s="60" t="s">
        <v>8413</v>
      </c>
      <c r="E3071" s="60" t="s">
        <v>450</v>
      </c>
      <c r="F3071" s="59" t="s">
        <v>451</v>
      </c>
      <c r="G3071" s="61">
        <v>24944</v>
      </c>
      <c r="H3071" s="123">
        <f t="shared" si="47"/>
        <v>5.0792616499862557</v>
      </c>
    </row>
    <row r="3072" spans="1:8">
      <c r="A3072" s="58">
        <v>396110601833</v>
      </c>
      <c r="B3072" s="59" t="s">
        <v>324</v>
      </c>
      <c r="C3072" s="60" t="s">
        <v>8414</v>
      </c>
      <c r="D3072" s="60" t="s">
        <v>8415</v>
      </c>
      <c r="E3072" s="60" t="s">
        <v>450</v>
      </c>
      <c r="F3072" s="59" t="s">
        <v>451</v>
      </c>
      <c r="G3072" s="61">
        <v>24944</v>
      </c>
      <c r="H3072" s="123">
        <f t="shared" si="47"/>
        <v>5.0792616499862557</v>
      </c>
    </row>
    <row r="3073" spans="1:8">
      <c r="A3073" s="58">
        <v>396111001651</v>
      </c>
      <c r="B3073" s="59" t="s">
        <v>329</v>
      </c>
      <c r="C3073" s="60" t="s">
        <v>8416</v>
      </c>
      <c r="D3073" s="60" t="s">
        <v>8417</v>
      </c>
      <c r="E3073" s="60" t="s">
        <v>450</v>
      </c>
      <c r="F3073" s="59" t="s">
        <v>451</v>
      </c>
      <c r="G3073" s="61">
        <v>24944</v>
      </c>
      <c r="H3073" s="123">
        <f t="shared" si="47"/>
        <v>5.0792616499862557</v>
      </c>
    </row>
    <row r="3074" spans="1:8">
      <c r="A3074" s="58">
        <v>396120101596</v>
      </c>
      <c r="B3074" s="59" t="s">
        <v>354</v>
      </c>
      <c r="C3074" s="60" t="s">
        <v>6063</v>
      </c>
      <c r="D3074" s="60" t="s">
        <v>8418</v>
      </c>
      <c r="E3074" s="60" t="s">
        <v>450</v>
      </c>
      <c r="F3074" s="59" t="s">
        <v>451</v>
      </c>
      <c r="G3074" s="61">
        <v>24944</v>
      </c>
      <c r="H3074" s="123">
        <f t="shared" si="47"/>
        <v>5.0792616499862557</v>
      </c>
    </row>
    <row r="3075" spans="1:8">
      <c r="A3075" s="58">
        <v>396121101174</v>
      </c>
      <c r="B3075" s="59" t="s">
        <v>377</v>
      </c>
      <c r="C3075" s="60" t="s">
        <v>2540</v>
      </c>
      <c r="D3075" s="60" t="s">
        <v>8419</v>
      </c>
      <c r="E3075" s="60" t="s">
        <v>450</v>
      </c>
      <c r="F3075" s="59" t="s">
        <v>451</v>
      </c>
      <c r="G3075" s="61">
        <v>24944</v>
      </c>
      <c r="H3075" s="123">
        <f t="shared" ref="H3075:H3138" si="48">G3075/4910.95</f>
        <v>5.0792616499862557</v>
      </c>
    </row>
    <row r="3076" spans="1:8">
      <c r="A3076" s="58">
        <v>396160700697</v>
      </c>
      <c r="B3076" s="59" t="s">
        <v>608</v>
      </c>
      <c r="C3076" s="60" t="s">
        <v>609</v>
      </c>
      <c r="D3076" s="60" t="s">
        <v>610</v>
      </c>
      <c r="E3076" s="60" t="s">
        <v>450</v>
      </c>
      <c r="F3076" s="59" t="s">
        <v>451</v>
      </c>
      <c r="G3076" s="61">
        <v>24944</v>
      </c>
      <c r="H3076" s="123">
        <f t="shared" si="48"/>
        <v>5.0792616499862557</v>
      </c>
    </row>
    <row r="3077" spans="1:8">
      <c r="A3077" s="58">
        <v>396170800622</v>
      </c>
      <c r="B3077" s="59" t="s">
        <v>170</v>
      </c>
      <c r="C3077" s="60" t="s">
        <v>8420</v>
      </c>
      <c r="D3077" s="60" t="s">
        <v>8421</v>
      </c>
      <c r="E3077" s="60" t="s">
        <v>450</v>
      </c>
      <c r="F3077" s="59" t="s">
        <v>451</v>
      </c>
      <c r="G3077" s="61">
        <v>24944</v>
      </c>
      <c r="H3077" s="123">
        <f t="shared" si="48"/>
        <v>5.0792616499862557</v>
      </c>
    </row>
    <row r="3078" spans="1:8">
      <c r="A3078" s="58">
        <v>396180200704</v>
      </c>
      <c r="B3078" s="59" t="s">
        <v>509</v>
      </c>
      <c r="C3078" s="60" t="s">
        <v>510</v>
      </c>
      <c r="D3078" s="60" t="s">
        <v>511</v>
      </c>
      <c r="E3078" s="60" t="s">
        <v>450</v>
      </c>
      <c r="F3078" s="59" t="s">
        <v>451</v>
      </c>
      <c r="G3078" s="61">
        <v>24944</v>
      </c>
      <c r="H3078" s="123">
        <f t="shared" si="48"/>
        <v>5.0792616499862557</v>
      </c>
    </row>
    <row r="3079" spans="1:8">
      <c r="A3079" s="58">
        <v>396180500643</v>
      </c>
      <c r="B3079" s="59" t="s">
        <v>700</v>
      </c>
      <c r="C3079" s="60" t="s">
        <v>701</v>
      </c>
      <c r="D3079" s="60" t="s">
        <v>702</v>
      </c>
      <c r="E3079" s="60" t="s">
        <v>450</v>
      </c>
      <c r="F3079" s="59" t="s">
        <v>451</v>
      </c>
      <c r="G3079" s="61">
        <v>24944</v>
      </c>
      <c r="H3079" s="123">
        <f t="shared" si="48"/>
        <v>5.0792616499862557</v>
      </c>
    </row>
    <row r="3080" spans="1:8">
      <c r="A3080" s="58">
        <v>396180900684</v>
      </c>
      <c r="B3080" s="59" t="s">
        <v>593</v>
      </c>
      <c r="C3080" s="60" t="s">
        <v>594</v>
      </c>
      <c r="D3080" s="60" t="s">
        <v>595</v>
      </c>
      <c r="E3080" s="60" t="s">
        <v>450</v>
      </c>
      <c r="F3080" s="59" t="s">
        <v>451</v>
      </c>
      <c r="G3080" s="61">
        <v>24944</v>
      </c>
      <c r="H3080" s="123">
        <f t="shared" si="48"/>
        <v>5.0792616499862557</v>
      </c>
    </row>
    <row r="3081" spans="1:8">
      <c r="A3081" s="58">
        <v>396180900871</v>
      </c>
      <c r="B3081" s="59" t="s">
        <v>648</v>
      </c>
      <c r="C3081" s="60" t="s">
        <v>649</v>
      </c>
      <c r="D3081" s="60" t="s">
        <v>650</v>
      </c>
      <c r="E3081" s="60" t="s">
        <v>450</v>
      </c>
      <c r="F3081" s="59" t="s">
        <v>451</v>
      </c>
      <c r="G3081" s="61">
        <v>24944</v>
      </c>
      <c r="H3081" s="123">
        <f t="shared" si="48"/>
        <v>5.0792616499862557</v>
      </c>
    </row>
    <row r="3082" spans="1:8">
      <c r="A3082" s="58">
        <v>396190100821</v>
      </c>
      <c r="B3082" s="59" t="s">
        <v>643</v>
      </c>
      <c r="C3082" s="60" t="s">
        <v>644</v>
      </c>
      <c r="D3082" s="60" t="s">
        <v>645</v>
      </c>
      <c r="E3082" s="60" t="s">
        <v>450</v>
      </c>
      <c r="F3082" s="59" t="s">
        <v>451</v>
      </c>
      <c r="G3082" s="61">
        <v>24944</v>
      </c>
      <c r="H3082" s="123">
        <f t="shared" si="48"/>
        <v>5.0792616499862557</v>
      </c>
    </row>
    <row r="3083" spans="1:8">
      <c r="A3083" s="58">
        <v>396190101445</v>
      </c>
      <c r="B3083" s="59" t="s">
        <v>710</v>
      </c>
      <c r="C3083" s="60" t="s">
        <v>711</v>
      </c>
      <c r="D3083" s="60" t="s">
        <v>712</v>
      </c>
      <c r="E3083" s="60" t="s">
        <v>450</v>
      </c>
      <c r="F3083" s="59" t="s">
        <v>451</v>
      </c>
      <c r="G3083" s="61">
        <v>24944</v>
      </c>
      <c r="H3083" s="123">
        <f t="shared" si="48"/>
        <v>5.0792616499862557</v>
      </c>
    </row>
    <row r="3084" spans="1:8">
      <c r="A3084" s="58">
        <v>396190300120</v>
      </c>
      <c r="B3084" s="59" t="s">
        <v>656</v>
      </c>
      <c r="C3084" s="60" t="s">
        <v>657</v>
      </c>
      <c r="D3084" s="60" t="s">
        <v>658</v>
      </c>
      <c r="E3084" s="60" t="s">
        <v>450</v>
      </c>
      <c r="F3084" s="59" t="s">
        <v>451</v>
      </c>
      <c r="G3084" s="61">
        <v>24944</v>
      </c>
      <c r="H3084" s="123">
        <f t="shared" si="48"/>
        <v>5.0792616499862557</v>
      </c>
    </row>
    <row r="3085" spans="1:8">
      <c r="A3085" s="58">
        <v>396190300138</v>
      </c>
      <c r="B3085" s="59" t="s">
        <v>659</v>
      </c>
      <c r="C3085" s="60" t="s">
        <v>657</v>
      </c>
      <c r="D3085" s="60" t="s">
        <v>660</v>
      </c>
      <c r="E3085" s="60" t="s">
        <v>450</v>
      </c>
      <c r="F3085" s="59" t="s">
        <v>451</v>
      </c>
      <c r="G3085" s="61">
        <v>24944</v>
      </c>
      <c r="H3085" s="123">
        <f t="shared" si="48"/>
        <v>5.0792616499862557</v>
      </c>
    </row>
    <row r="3086" spans="1:8">
      <c r="A3086" s="58">
        <v>396190300448</v>
      </c>
      <c r="B3086" s="59" t="s">
        <v>431</v>
      </c>
      <c r="C3086" s="60" t="s">
        <v>8422</v>
      </c>
      <c r="D3086" s="60" t="s">
        <v>8423</v>
      </c>
      <c r="E3086" s="60" t="s">
        <v>450</v>
      </c>
      <c r="F3086" s="59" t="s">
        <v>451</v>
      </c>
      <c r="G3086" s="61">
        <v>24944</v>
      </c>
      <c r="H3086" s="123">
        <f t="shared" si="48"/>
        <v>5.0792616499862557</v>
      </c>
    </row>
    <row r="3087" spans="1:8">
      <c r="A3087" s="58">
        <v>396190300537</v>
      </c>
      <c r="B3087" s="59" t="s">
        <v>661</v>
      </c>
      <c r="C3087" s="60" t="s">
        <v>657</v>
      </c>
      <c r="D3087" s="60" t="s">
        <v>662</v>
      </c>
      <c r="E3087" s="60" t="s">
        <v>450</v>
      </c>
      <c r="F3087" s="59" t="s">
        <v>451</v>
      </c>
      <c r="G3087" s="61">
        <v>24944</v>
      </c>
      <c r="H3087" s="123">
        <f t="shared" si="48"/>
        <v>5.0792616499862557</v>
      </c>
    </row>
    <row r="3088" spans="1:8">
      <c r="A3088" s="58">
        <v>396190301193</v>
      </c>
      <c r="B3088" s="59" t="s">
        <v>467</v>
      </c>
      <c r="C3088" s="60" t="s">
        <v>468</v>
      </c>
      <c r="D3088" s="60" t="s">
        <v>469</v>
      </c>
      <c r="E3088" s="60" t="s">
        <v>450</v>
      </c>
      <c r="F3088" s="59" t="s">
        <v>451</v>
      </c>
      <c r="G3088" s="61">
        <v>24944</v>
      </c>
      <c r="H3088" s="123">
        <f t="shared" si="48"/>
        <v>5.0792616499862557</v>
      </c>
    </row>
    <row r="3089" spans="1:8">
      <c r="A3089" s="58">
        <v>396740914961</v>
      </c>
      <c r="B3089" s="59" t="s">
        <v>524</v>
      </c>
      <c r="C3089" s="60" t="s">
        <v>525</v>
      </c>
      <c r="D3089" s="60" t="s">
        <v>526</v>
      </c>
      <c r="E3089" s="60" t="s">
        <v>450</v>
      </c>
      <c r="F3089" s="59" t="s">
        <v>451</v>
      </c>
      <c r="G3089" s="61">
        <v>24944</v>
      </c>
      <c r="H3089" s="123">
        <f t="shared" si="48"/>
        <v>5.0792616499862557</v>
      </c>
    </row>
    <row r="3090" spans="1:8">
      <c r="A3090" s="58">
        <v>396761201094</v>
      </c>
      <c r="B3090" s="59" t="s">
        <v>281</v>
      </c>
      <c r="C3090" s="60" t="s">
        <v>8424</v>
      </c>
      <c r="D3090" s="60" t="s">
        <v>8425</v>
      </c>
      <c r="E3090" s="60" t="s">
        <v>450</v>
      </c>
      <c r="F3090" s="59" t="s">
        <v>451</v>
      </c>
      <c r="G3090" s="61">
        <v>24944</v>
      </c>
      <c r="H3090" s="123">
        <f t="shared" si="48"/>
        <v>5.0792616499862557</v>
      </c>
    </row>
    <row r="3091" spans="1:8">
      <c r="A3091" s="58">
        <v>396761202708</v>
      </c>
      <c r="B3091" s="59" t="s">
        <v>319</v>
      </c>
      <c r="C3091" s="60" t="s">
        <v>8426</v>
      </c>
      <c r="D3091" s="60" t="s">
        <v>8427</v>
      </c>
      <c r="E3091" s="60" t="s">
        <v>450</v>
      </c>
      <c r="F3091" s="59" t="s">
        <v>451</v>
      </c>
      <c r="G3091" s="61">
        <v>24944</v>
      </c>
      <c r="H3091" s="123">
        <f t="shared" si="48"/>
        <v>5.0792616499862557</v>
      </c>
    </row>
    <row r="3092" spans="1:8">
      <c r="A3092" s="58">
        <v>396761203241</v>
      </c>
      <c r="B3092" s="59" t="s">
        <v>385</v>
      </c>
      <c r="C3092" s="60" t="s">
        <v>8428</v>
      </c>
      <c r="D3092" s="60" t="s">
        <v>8429</v>
      </c>
      <c r="E3092" s="60" t="s">
        <v>450</v>
      </c>
      <c r="F3092" s="59" t="s">
        <v>451</v>
      </c>
      <c r="G3092" s="61">
        <v>24944</v>
      </c>
      <c r="H3092" s="123">
        <f t="shared" si="48"/>
        <v>5.0792616499862557</v>
      </c>
    </row>
    <row r="3093" spans="1:8">
      <c r="A3093" s="58">
        <v>396761203615</v>
      </c>
      <c r="B3093" s="59" t="s">
        <v>395</v>
      </c>
      <c r="C3093" s="60" t="s">
        <v>8430</v>
      </c>
      <c r="D3093" s="60" t="s">
        <v>8431</v>
      </c>
      <c r="E3093" s="60" t="s">
        <v>450</v>
      </c>
      <c r="F3093" s="59" t="s">
        <v>451</v>
      </c>
      <c r="G3093" s="61">
        <v>24944</v>
      </c>
      <c r="H3093" s="123">
        <f t="shared" si="48"/>
        <v>5.0792616499862557</v>
      </c>
    </row>
    <row r="3094" spans="1:8">
      <c r="A3094" s="58">
        <v>398000306090</v>
      </c>
      <c r="B3094" s="59" t="s">
        <v>8432</v>
      </c>
      <c r="C3094" s="60" t="s">
        <v>8433</v>
      </c>
      <c r="D3094" s="60" t="s">
        <v>8434</v>
      </c>
      <c r="E3094" s="60" t="s">
        <v>2233</v>
      </c>
      <c r="F3094" s="59" t="s">
        <v>451</v>
      </c>
      <c r="G3094" s="61">
        <v>24944</v>
      </c>
      <c r="H3094" s="123">
        <f t="shared" si="48"/>
        <v>5.0792616499862557</v>
      </c>
    </row>
    <row r="3095" spans="1:8">
      <c r="A3095" s="58">
        <v>398000406485</v>
      </c>
      <c r="B3095" s="59" t="s">
        <v>8435</v>
      </c>
      <c r="C3095" s="60" t="s">
        <v>7898</v>
      </c>
      <c r="D3095" s="60" t="s">
        <v>7899</v>
      </c>
      <c r="E3095" s="60" t="s">
        <v>2237</v>
      </c>
      <c r="F3095" s="59" t="s">
        <v>451</v>
      </c>
      <c r="G3095" s="61">
        <v>24944</v>
      </c>
      <c r="H3095" s="123">
        <f t="shared" si="48"/>
        <v>5.0792616499862557</v>
      </c>
    </row>
    <row r="3096" spans="1:8">
      <c r="A3096" s="58">
        <v>398000605895</v>
      </c>
      <c r="B3096" s="59" t="s">
        <v>8436</v>
      </c>
      <c r="C3096" s="60" t="s">
        <v>8437</v>
      </c>
      <c r="D3096" s="60" t="s">
        <v>8438</v>
      </c>
      <c r="E3096" s="60" t="s">
        <v>1937</v>
      </c>
      <c r="F3096" s="59" t="s">
        <v>451</v>
      </c>
      <c r="G3096" s="61">
        <v>24944</v>
      </c>
      <c r="H3096" s="123">
        <f t="shared" si="48"/>
        <v>5.0792616499862557</v>
      </c>
    </row>
    <row r="3097" spans="1:8">
      <c r="A3097" s="58">
        <v>398000705733</v>
      </c>
      <c r="B3097" s="59" t="s">
        <v>8439</v>
      </c>
      <c r="C3097" s="60" t="s">
        <v>2165</v>
      </c>
      <c r="D3097" s="60" t="s">
        <v>6387</v>
      </c>
      <c r="E3097" s="60" t="s">
        <v>2743</v>
      </c>
      <c r="F3097" s="59" t="s">
        <v>451</v>
      </c>
      <c r="G3097" s="61">
        <v>24944</v>
      </c>
      <c r="H3097" s="123">
        <f t="shared" si="48"/>
        <v>5.0792616499862557</v>
      </c>
    </row>
    <row r="3098" spans="1:8">
      <c r="A3098" s="58">
        <v>398001206421</v>
      </c>
      <c r="B3098" s="59" t="s">
        <v>8440</v>
      </c>
      <c r="C3098" s="60" t="s">
        <v>7825</v>
      </c>
      <c r="D3098" s="60" t="s">
        <v>8441</v>
      </c>
      <c r="E3098" s="60" t="s">
        <v>4807</v>
      </c>
      <c r="F3098" s="59" t="s">
        <v>451</v>
      </c>
      <c r="G3098" s="61">
        <v>24944</v>
      </c>
      <c r="H3098" s="123">
        <f t="shared" si="48"/>
        <v>5.0792616499862557</v>
      </c>
    </row>
    <row r="3099" spans="1:8">
      <c r="A3099" s="58">
        <v>398010101968</v>
      </c>
      <c r="B3099" s="59" t="s">
        <v>8442</v>
      </c>
      <c r="C3099" s="60" t="s">
        <v>8443</v>
      </c>
      <c r="D3099" s="60" t="s">
        <v>8444</v>
      </c>
      <c r="E3099" s="60" t="s">
        <v>753</v>
      </c>
      <c r="F3099" s="59" t="s">
        <v>451</v>
      </c>
      <c r="G3099" s="61">
        <v>24944</v>
      </c>
      <c r="H3099" s="123">
        <f t="shared" si="48"/>
        <v>5.0792616499862557</v>
      </c>
    </row>
    <row r="3100" spans="1:8">
      <c r="A3100" s="58">
        <v>398010900861</v>
      </c>
      <c r="B3100" s="59" t="s">
        <v>8445</v>
      </c>
      <c r="C3100" s="60" t="s">
        <v>8446</v>
      </c>
      <c r="D3100" s="60" t="s">
        <v>8447</v>
      </c>
      <c r="E3100" s="60" t="s">
        <v>2170</v>
      </c>
      <c r="F3100" s="59" t="s">
        <v>451</v>
      </c>
      <c r="G3100" s="61">
        <v>24944</v>
      </c>
      <c r="H3100" s="123">
        <f t="shared" si="48"/>
        <v>5.0792616499862557</v>
      </c>
    </row>
    <row r="3101" spans="1:8">
      <c r="A3101" s="58">
        <v>398011101970</v>
      </c>
      <c r="B3101" s="59" t="s">
        <v>8448</v>
      </c>
      <c r="C3101" s="60" t="s">
        <v>8449</v>
      </c>
      <c r="D3101" s="60" t="s">
        <v>8450</v>
      </c>
      <c r="E3101" s="60" t="s">
        <v>726</v>
      </c>
      <c r="F3101" s="59" t="s">
        <v>451</v>
      </c>
      <c r="G3101" s="61">
        <v>24944</v>
      </c>
      <c r="H3101" s="123">
        <f t="shared" si="48"/>
        <v>5.0792616499862557</v>
      </c>
    </row>
    <row r="3102" spans="1:8">
      <c r="A3102" s="58">
        <v>398011200161</v>
      </c>
      <c r="B3102" s="59" t="s">
        <v>8451</v>
      </c>
      <c r="C3102" s="60" t="s">
        <v>8452</v>
      </c>
      <c r="D3102" s="60" t="s">
        <v>8453</v>
      </c>
      <c r="E3102" s="60" t="s">
        <v>6937</v>
      </c>
      <c r="F3102" s="59" t="s">
        <v>451</v>
      </c>
      <c r="G3102" s="61">
        <v>24944</v>
      </c>
      <c r="H3102" s="123">
        <f t="shared" si="48"/>
        <v>5.0792616499862557</v>
      </c>
    </row>
    <row r="3103" spans="1:8">
      <c r="A3103" s="58">
        <v>398011201516</v>
      </c>
      <c r="B3103" s="59" t="s">
        <v>8454</v>
      </c>
      <c r="C3103" s="60" t="s">
        <v>8455</v>
      </c>
      <c r="D3103" s="60" t="s">
        <v>8456</v>
      </c>
      <c r="E3103" s="60" t="s">
        <v>2170</v>
      </c>
      <c r="F3103" s="59" t="s">
        <v>451</v>
      </c>
      <c r="G3103" s="61">
        <v>24944</v>
      </c>
      <c r="H3103" s="123">
        <f t="shared" si="48"/>
        <v>5.0792616499862557</v>
      </c>
    </row>
    <row r="3104" spans="1:8">
      <c r="A3104" s="58">
        <v>398020100048</v>
      </c>
      <c r="B3104" s="59" t="s">
        <v>8457</v>
      </c>
      <c r="C3104" s="60" t="s">
        <v>5240</v>
      </c>
      <c r="D3104" s="60" t="s">
        <v>8458</v>
      </c>
      <c r="E3104" s="60" t="s">
        <v>2237</v>
      </c>
      <c r="F3104" s="59" t="s">
        <v>451</v>
      </c>
      <c r="G3104" s="61">
        <v>24944</v>
      </c>
      <c r="H3104" s="123">
        <f t="shared" si="48"/>
        <v>5.0792616499862557</v>
      </c>
    </row>
    <row r="3105" spans="1:8">
      <c r="A3105" s="58">
        <v>398020100269</v>
      </c>
      <c r="B3105" s="59" t="s">
        <v>8459</v>
      </c>
      <c r="C3105" s="60" t="s">
        <v>8460</v>
      </c>
      <c r="D3105" s="60" t="s">
        <v>4288</v>
      </c>
      <c r="E3105" s="60" t="s">
        <v>3633</v>
      </c>
      <c r="F3105" s="59" t="s">
        <v>451</v>
      </c>
      <c r="G3105" s="61">
        <v>24944</v>
      </c>
      <c r="H3105" s="123">
        <f t="shared" si="48"/>
        <v>5.0792616499862557</v>
      </c>
    </row>
    <row r="3106" spans="1:8">
      <c r="A3106" s="58">
        <v>398050800109</v>
      </c>
      <c r="B3106" s="59" t="s">
        <v>8461</v>
      </c>
      <c r="C3106" s="60" t="s">
        <v>8462</v>
      </c>
      <c r="D3106" s="60" t="s">
        <v>8463</v>
      </c>
      <c r="E3106" s="60" t="s">
        <v>726</v>
      </c>
      <c r="F3106" s="59" t="s">
        <v>451</v>
      </c>
      <c r="G3106" s="61">
        <v>24944</v>
      </c>
      <c r="H3106" s="123">
        <f t="shared" si="48"/>
        <v>5.0792616499862557</v>
      </c>
    </row>
    <row r="3107" spans="1:8">
      <c r="A3107" s="58">
        <v>398050901436</v>
      </c>
      <c r="B3107" s="59" t="s">
        <v>8464</v>
      </c>
      <c r="C3107" s="60" t="s">
        <v>4348</v>
      </c>
      <c r="D3107" s="60" t="s">
        <v>8465</v>
      </c>
      <c r="E3107" s="60" t="s">
        <v>2233</v>
      </c>
      <c r="F3107" s="59" t="s">
        <v>451</v>
      </c>
      <c r="G3107" s="61">
        <v>24944</v>
      </c>
      <c r="H3107" s="123">
        <f t="shared" si="48"/>
        <v>5.0792616499862557</v>
      </c>
    </row>
    <row r="3108" spans="1:8">
      <c r="A3108" s="58">
        <v>398051000106</v>
      </c>
      <c r="B3108" s="59" t="s">
        <v>8466</v>
      </c>
      <c r="C3108" s="60" t="s">
        <v>8467</v>
      </c>
      <c r="D3108" s="60" t="s">
        <v>5261</v>
      </c>
      <c r="E3108" s="60" t="s">
        <v>5261</v>
      </c>
      <c r="F3108" s="59" t="s">
        <v>451</v>
      </c>
      <c r="G3108" s="61">
        <v>24944</v>
      </c>
      <c r="H3108" s="123">
        <f t="shared" si="48"/>
        <v>5.0792616499862557</v>
      </c>
    </row>
    <row r="3109" spans="1:8">
      <c r="A3109" s="58">
        <v>398070100600</v>
      </c>
      <c r="B3109" s="59" t="s">
        <v>8468</v>
      </c>
      <c r="C3109" s="60" t="s">
        <v>8462</v>
      </c>
      <c r="D3109" s="60" t="s">
        <v>8469</v>
      </c>
      <c r="E3109" s="60" t="s">
        <v>726</v>
      </c>
      <c r="F3109" s="59" t="s">
        <v>451</v>
      </c>
      <c r="G3109" s="61">
        <v>24944</v>
      </c>
      <c r="H3109" s="123">
        <f t="shared" si="48"/>
        <v>5.0792616499862557</v>
      </c>
    </row>
    <row r="3110" spans="1:8">
      <c r="A3110" s="58">
        <v>398080600716</v>
      </c>
      <c r="B3110" s="59" t="s">
        <v>8470</v>
      </c>
      <c r="C3110" s="60" t="s">
        <v>8471</v>
      </c>
      <c r="D3110" s="60" t="s">
        <v>8472</v>
      </c>
      <c r="E3110" s="60" t="s">
        <v>8473</v>
      </c>
      <c r="F3110" s="59" t="s">
        <v>451</v>
      </c>
      <c r="G3110" s="61">
        <v>24944</v>
      </c>
      <c r="H3110" s="123">
        <f t="shared" si="48"/>
        <v>5.0792616499862557</v>
      </c>
    </row>
    <row r="3111" spans="1:8">
      <c r="A3111" s="58">
        <v>398090201160</v>
      </c>
      <c r="B3111" s="59" t="s">
        <v>8474</v>
      </c>
      <c r="C3111" s="60" t="s">
        <v>8475</v>
      </c>
      <c r="D3111" s="60" t="s">
        <v>8476</v>
      </c>
      <c r="E3111" s="60" t="s">
        <v>6091</v>
      </c>
      <c r="F3111" s="59" t="s">
        <v>451</v>
      </c>
      <c r="G3111" s="61">
        <v>24944</v>
      </c>
      <c r="H3111" s="123">
        <f t="shared" si="48"/>
        <v>5.0792616499862557</v>
      </c>
    </row>
    <row r="3112" spans="1:8">
      <c r="A3112" s="58">
        <v>398090600277</v>
      </c>
      <c r="B3112" s="59" t="s">
        <v>8477</v>
      </c>
      <c r="C3112" s="60" t="s">
        <v>8478</v>
      </c>
      <c r="D3112" s="60" t="s">
        <v>8479</v>
      </c>
      <c r="E3112" s="60" t="s">
        <v>753</v>
      </c>
      <c r="F3112" s="59" t="s">
        <v>451</v>
      </c>
      <c r="G3112" s="61">
        <v>24944</v>
      </c>
      <c r="H3112" s="123">
        <f t="shared" si="48"/>
        <v>5.0792616499862557</v>
      </c>
    </row>
    <row r="3113" spans="1:8">
      <c r="A3113" s="58">
        <v>398090601150</v>
      </c>
      <c r="B3113" s="59" t="s">
        <v>8480</v>
      </c>
      <c r="C3113" s="60" t="s">
        <v>8481</v>
      </c>
      <c r="D3113" s="60" t="s">
        <v>8482</v>
      </c>
      <c r="E3113" s="60" t="s">
        <v>7607</v>
      </c>
      <c r="F3113" s="59" t="s">
        <v>451</v>
      </c>
      <c r="G3113" s="61">
        <v>24944</v>
      </c>
      <c r="H3113" s="123">
        <f t="shared" si="48"/>
        <v>5.0792616499862557</v>
      </c>
    </row>
    <row r="3114" spans="1:8">
      <c r="A3114" s="58">
        <v>398110600023</v>
      </c>
      <c r="B3114" s="59" t="s">
        <v>8483</v>
      </c>
      <c r="C3114" s="60" t="s">
        <v>8484</v>
      </c>
      <c r="D3114" s="60" t="s">
        <v>8485</v>
      </c>
      <c r="E3114" s="60" t="s">
        <v>3633</v>
      </c>
      <c r="F3114" s="59" t="s">
        <v>451</v>
      </c>
      <c r="G3114" s="61">
        <v>24944</v>
      </c>
      <c r="H3114" s="123">
        <f t="shared" si="48"/>
        <v>5.0792616499862557</v>
      </c>
    </row>
    <row r="3115" spans="1:8">
      <c r="A3115" s="58">
        <v>398110900167</v>
      </c>
      <c r="B3115" s="59" t="s">
        <v>8486</v>
      </c>
      <c r="C3115" s="60" t="s">
        <v>8487</v>
      </c>
      <c r="D3115" s="60" t="s">
        <v>8488</v>
      </c>
      <c r="E3115" s="60" t="s">
        <v>7346</v>
      </c>
      <c r="F3115" s="59" t="s">
        <v>451</v>
      </c>
      <c r="G3115" s="61">
        <v>24944</v>
      </c>
      <c r="H3115" s="123">
        <f t="shared" si="48"/>
        <v>5.0792616499862557</v>
      </c>
    </row>
    <row r="3116" spans="1:8">
      <c r="A3116" s="58">
        <v>398111200738</v>
      </c>
      <c r="B3116" s="59" t="s">
        <v>8489</v>
      </c>
      <c r="C3116" s="60" t="s">
        <v>8490</v>
      </c>
      <c r="D3116" s="60" t="s">
        <v>8491</v>
      </c>
      <c r="E3116" s="60" t="s">
        <v>2237</v>
      </c>
      <c r="F3116" s="59" t="s">
        <v>451</v>
      </c>
      <c r="G3116" s="61">
        <v>24944</v>
      </c>
      <c r="H3116" s="123">
        <f t="shared" si="48"/>
        <v>5.0792616499862557</v>
      </c>
    </row>
    <row r="3117" spans="1:8">
      <c r="A3117" s="58">
        <v>398120200261</v>
      </c>
      <c r="B3117" s="59" t="s">
        <v>8492</v>
      </c>
      <c r="C3117" s="60" t="s">
        <v>8493</v>
      </c>
      <c r="D3117" s="60" t="s">
        <v>8494</v>
      </c>
      <c r="E3117" s="60" t="s">
        <v>2047</v>
      </c>
      <c r="F3117" s="59" t="s">
        <v>451</v>
      </c>
      <c r="G3117" s="61">
        <v>24944</v>
      </c>
      <c r="H3117" s="123">
        <f t="shared" si="48"/>
        <v>5.0792616499862557</v>
      </c>
    </row>
    <row r="3118" spans="1:8">
      <c r="A3118" s="58">
        <v>398130100540</v>
      </c>
      <c r="B3118" s="59" t="s">
        <v>8495</v>
      </c>
      <c r="C3118" s="60" t="s">
        <v>8496</v>
      </c>
      <c r="D3118" s="60" t="s">
        <v>8497</v>
      </c>
      <c r="E3118" s="60" t="s">
        <v>2233</v>
      </c>
      <c r="F3118" s="59" t="s">
        <v>451</v>
      </c>
      <c r="G3118" s="61">
        <v>24944</v>
      </c>
      <c r="H3118" s="123">
        <f t="shared" si="48"/>
        <v>5.0792616499862557</v>
      </c>
    </row>
    <row r="3119" spans="1:8">
      <c r="A3119" s="58">
        <v>398130100574</v>
      </c>
      <c r="B3119" s="59" t="s">
        <v>8498</v>
      </c>
      <c r="C3119" s="60" t="s">
        <v>8499</v>
      </c>
      <c r="D3119" s="60" t="s">
        <v>8500</v>
      </c>
      <c r="E3119" s="60" t="s">
        <v>1061</v>
      </c>
      <c r="F3119" s="59" t="s">
        <v>451</v>
      </c>
      <c r="G3119" s="61">
        <v>24944</v>
      </c>
      <c r="H3119" s="123">
        <f t="shared" si="48"/>
        <v>5.0792616499862557</v>
      </c>
    </row>
    <row r="3120" spans="1:8">
      <c r="A3120" s="58">
        <v>398131000875</v>
      </c>
      <c r="B3120" s="59" t="s">
        <v>8501</v>
      </c>
      <c r="C3120" s="60" t="s">
        <v>8502</v>
      </c>
      <c r="D3120" s="60" t="s">
        <v>8503</v>
      </c>
      <c r="E3120" s="60" t="s">
        <v>726</v>
      </c>
      <c r="F3120" s="59" t="s">
        <v>451</v>
      </c>
      <c r="G3120" s="61">
        <v>24944</v>
      </c>
      <c r="H3120" s="123">
        <f t="shared" si="48"/>
        <v>5.0792616499862557</v>
      </c>
    </row>
    <row r="3121" spans="1:8">
      <c r="A3121" s="58">
        <v>398131100721</v>
      </c>
      <c r="B3121" s="59" t="s">
        <v>8504</v>
      </c>
      <c r="C3121" s="60" t="s">
        <v>8462</v>
      </c>
      <c r="D3121" s="60" t="s">
        <v>8505</v>
      </c>
      <c r="E3121" s="60" t="s">
        <v>726</v>
      </c>
      <c r="F3121" s="59" t="s">
        <v>451</v>
      </c>
      <c r="G3121" s="61">
        <v>24944</v>
      </c>
      <c r="H3121" s="123">
        <f t="shared" si="48"/>
        <v>5.0792616499862557</v>
      </c>
    </row>
    <row r="3122" spans="1:8">
      <c r="A3122" s="58">
        <v>398140100157</v>
      </c>
      <c r="B3122" s="59" t="s">
        <v>8506</v>
      </c>
      <c r="C3122" s="60" t="s">
        <v>8507</v>
      </c>
      <c r="D3122" s="60" t="s">
        <v>8508</v>
      </c>
      <c r="E3122" s="60" t="s">
        <v>726</v>
      </c>
      <c r="F3122" s="59" t="s">
        <v>451</v>
      </c>
      <c r="G3122" s="61">
        <v>24944</v>
      </c>
      <c r="H3122" s="123">
        <f t="shared" si="48"/>
        <v>5.0792616499862557</v>
      </c>
    </row>
    <row r="3123" spans="1:8">
      <c r="A3123" s="58">
        <v>398140500562</v>
      </c>
      <c r="B3123" s="59" t="s">
        <v>8509</v>
      </c>
      <c r="C3123" s="60" t="s">
        <v>8510</v>
      </c>
      <c r="D3123" s="60" t="s">
        <v>8511</v>
      </c>
      <c r="E3123" s="60" t="s">
        <v>1937</v>
      </c>
      <c r="F3123" s="59" t="s">
        <v>451</v>
      </c>
      <c r="G3123" s="61">
        <v>24944</v>
      </c>
      <c r="H3123" s="123">
        <f t="shared" si="48"/>
        <v>5.0792616499862557</v>
      </c>
    </row>
    <row r="3124" spans="1:8">
      <c r="A3124" s="58">
        <v>398160200964</v>
      </c>
      <c r="B3124" s="59" t="s">
        <v>8512</v>
      </c>
      <c r="C3124" s="60" t="s">
        <v>8513</v>
      </c>
      <c r="D3124" s="60" t="s">
        <v>8514</v>
      </c>
      <c r="E3124" s="60" t="s">
        <v>2237</v>
      </c>
      <c r="F3124" s="59" t="s">
        <v>451</v>
      </c>
      <c r="G3124" s="61">
        <v>24944</v>
      </c>
      <c r="H3124" s="123">
        <f t="shared" si="48"/>
        <v>5.0792616499862557</v>
      </c>
    </row>
    <row r="3125" spans="1:8">
      <c r="A3125" s="58">
        <v>398161000187</v>
      </c>
      <c r="B3125" s="59" t="s">
        <v>8515</v>
      </c>
      <c r="C3125" s="60" t="s">
        <v>8516</v>
      </c>
      <c r="D3125" s="60" t="s">
        <v>8517</v>
      </c>
      <c r="E3125" s="60" t="s">
        <v>726</v>
      </c>
      <c r="F3125" s="59" t="s">
        <v>451</v>
      </c>
      <c r="G3125" s="61">
        <v>24944</v>
      </c>
      <c r="H3125" s="123">
        <f t="shared" si="48"/>
        <v>5.0792616499862557</v>
      </c>
    </row>
    <row r="3126" spans="1:8">
      <c r="A3126" s="58">
        <v>398161000268</v>
      </c>
      <c r="B3126" s="59" t="s">
        <v>8518</v>
      </c>
      <c r="C3126" s="60" t="s">
        <v>8519</v>
      </c>
      <c r="D3126" s="60" t="s">
        <v>8520</v>
      </c>
      <c r="E3126" s="60" t="s">
        <v>7005</v>
      </c>
      <c r="F3126" s="59" t="s">
        <v>451</v>
      </c>
      <c r="G3126" s="61">
        <v>24944</v>
      </c>
      <c r="H3126" s="123">
        <f t="shared" si="48"/>
        <v>5.0792616499862557</v>
      </c>
    </row>
    <row r="3127" spans="1:8">
      <c r="A3127" s="58">
        <v>398821200583</v>
      </c>
      <c r="B3127" s="59" t="s">
        <v>8521</v>
      </c>
      <c r="C3127" s="60" t="s">
        <v>8522</v>
      </c>
      <c r="D3127" s="60" t="s">
        <v>2743</v>
      </c>
      <c r="E3127" s="60" t="s">
        <v>2743</v>
      </c>
      <c r="F3127" s="59" t="s">
        <v>451</v>
      </c>
      <c r="G3127" s="61">
        <v>24944</v>
      </c>
      <c r="H3127" s="123">
        <f t="shared" si="48"/>
        <v>5.0792616499862557</v>
      </c>
    </row>
    <row r="3128" spans="1:8">
      <c r="A3128" s="58">
        <v>398850500065</v>
      </c>
      <c r="B3128" s="59" t="s">
        <v>8523</v>
      </c>
      <c r="C3128" s="60" t="s">
        <v>8524</v>
      </c>
      <c r="D3128" s="60" t="s">
        <v>8525</v>
      </c>
      <c r="E3128" s="60" t="s">
        <v>753</v>
      </c>
      <c r="F3128" s="59" t="s">
        <v>451</v>
      </c>
      <c r="G3128" s="61">
        <v>24944</v>
      </c>
      <c r="H3128" s="123">
        <f t="shared" si="48"/>
        <v>5.0792616499862557</v>
      </c>
    </row>
    <row r="3129" spans="1:8">
      <c r="A3129" s="58">
        <v>398861000552</v>
      </c>
      <c r="B3129" s="59" t="s">
        <v>8526</v>
      </c>
      <c r="C3129" s="60" t="s">
        <v>8527</v>
      </c>
      <c r="D3129" s="60" t="s">
        <v>8528</v>
      </c>
      <c r="E3129" s="60" t="s">
        <v>2237</v>
      </c>
      <c r="F3129" s="59" t="s">
        <v>451</v>
      </c>
      <c r="G3129" s="61">
        <v>24944</v>
      </c>
      <c r="H3129" s="123">
        <f t="shared" si="48"/>
        <v>5.0792616499862557</v>
      </c>
    </row>
    <row r="3130" spans="1:8">
      <c r="A3130" s="58">
        <v>398890100132</v>
      </c>
      <c r="B3130" s="59" t="s">
        <v>8529</v>
      </c>
      <c r="C3130" s="60" t="s">
        <v>8530</v>
      </c>
      <c r="D3130" s="60" t="s">
        <v>8531</v>
      </c>
      <c r="E3130" s="60" t="s">
        <v>1937</v>
      </c>
      <c r="F3130" s="59" t="s">
        <v>451</v>
      </c>
      <c r="G3130" s="61">
        <v>24944</v>
      </c>
      <c r="H3130" s="123">
        <f t="shared" si="48"/>
        <v>5.0792616499862557</v>
      </c>
    </row>
    <row r="3131" spans="1:8">
      <c r="A3131" s="58">
        <v>398920700105</v>
      </c>
      <c r="B3131" s="59" t="s">
        <v>8532</v>
      </c>
      <c r="C3131" s="60" t="s">
        <v>8533</v>
      </c>
      <c r="D3131" s="60" t="s">
        <v>8534</v>
      </c>
      <c r="E3131" s="60" t="s">
        <v>753</v>
      </c>
      <c r="F3131" s="59" t="s">
        <v>451</v>
      </c>
      <c r="G3131" s="61">
        <v>24944</v>
      </c>
      <c r="H3131" s="123">
        <f t="shared" si="48"/>
        <v>5.0792616499862557</v>
      </c>
    </row>
    <row r="3132" spans="1:8">
      <c r="A3132" s="58">
        <v>398950820521</v>
      </c>
      <c r="B3132" s="59" t="s">
        <v>8535</v>
      </c>
      <c r="C3132" s="60" t="s">
        <v>6110</v>
      </c>
      <c r="D3132" s="60" t="s">
        <v>8536</v>
      </c>
      <c r="E3132" s="60" t="s">
        <v>1855</v>
      </c>
      <c r="F3132" s="59" t="s">
        <v>451</v>
      </c>
      <c r="G3132" s="61">
        <v>24944</v>
      </c>
      <c r="H3132" s="123">
        <f t="shared" si="48"/>
        <v>5.0792616499862557</v>
      </c>
    </row>
    <row r="3133" spans="1:8">
      <c r="A3133" s="58">
        <v>398950920835</v>
      </c>
      <c r="B3133" s="59" t="s">
        <v>8537</v>
      </c>
      <c r="C3133" s="60" t="s">
        <v>8538</v>
      </c>
      <c r="D3133" s="60" t="s">
        <v>8539</v>
      </c>
      <c r="E3133" s="60" t="s">
        <v>1937</v>
      </c>
      <c r="F3133" s="59" t="s">
        <v>451</v>
      </c>
      <c r="G3133" s="61">
        <v>24944</v>
      </c>
      <c r="H3133" s="123">
        <f t="shared" si="48"/>
        <v>5.0792616499862557</v>
      </c>
    </row>
    <row r="3134" spans="1:8">
      <c r="A3134" s="58">
        <v>398960405505</v>
      </c>
      <c r="B3134" s="59" t="s">
        <v>8540</v>
      </c>
      <c r="C3134" s="60" t="s">
        <v>8541</v>
      </c>
      <c r="D3134" s="60" t="s">
        <v>8542</v>
      </c>
      <c r="E3134" s="60" t="s">
        <v>2237</v>
      </c>
      <c r="F3134" s="59" t="s">
        <v>451</v>
      </c>
      <c r="G3134" s="61">
        <v>24944</v>
      </c>
      <c r="H3134" s="123">
        <f t="shared" si="48"/>
        <v>5.0792616499862557</v>
      </c>
    </row>
    <row r="3135" spans="1:8">
      <c r="A3135" s="58">
        <v>398960905419</v>
      </c>
      <c r="B3135" s="59" t="s">
        <v>8543</v>
      </c>
      <c r="C3135" s="60" t="s">
        <v>8519</v>
      </c>
      <c r="D3135" s="60" t="s">
        <v>8544</v>
      </c>
      <c r="E3135" s="60" t="s">
        <v>7005</v>
      </c>
      <c r="F3135" s="59" t="s">
        <v>451</v>
      </c>
      <c r="G3135" s="61">
        <v>24944</v>
      </c>
      <c r="H3135" s="123">
        <f t="shared" si="48"/>
        <v>5.0792616499862557</v>
      </c>
    </row>
    <row r="3136" spans="1:8">
      <c r="A3136" s="58">
        <v>398961105513</v>
      </c>
      <c r="B3136" s="59" t="s">
        <v>8545</v>
      </c>
      <c r="C3136" s="60" t="s">
        <v>8546</v>
      </c>
      <c r="D3136" s="60" t="s">
        <v>8547</v>
      </c>
      <c r="E3136" s="60" t="s">
        <v>8548</v>
      </c>
      <c r="F3136" s="59" t="s">
        <v>451</v>
      </c>
      <c r="G3136" s="61">
        <v>24944</v>
      </c>
      <c r="H3136" s="123">
        <f t="shared" si="48"/>
        <v>5.0792616499862557</v>
      </c>
    </row>
    <row r="3137" spans="1:8">
      <c r="A3137" s="58">
        <v>398961105777</v>
      </c>
      <c r="B3137" s="59" t="s">
        <v>8549</v>
      </c>
      <c r="C3137" s="60" t="s">
        <v>2231</v>
      </c>
      <c r="D3137" s="60" t="s">
        <v>4349</v>
      </c>
      <c r="E3137" s="60" t="s">
        <v>2233</v>
      </c>
      <c r="F3137" s="59" t="s">
        <v>487</v>
      </c>
      <c r="G3137" s="61">
        <v>24944</v>
      </c>
      <c r="H3137" s="123">
        <f t="shared" si="48"/>
        <v>5.0792616499862557</v>
      </c>
    </row>
    <row r="3138" spans="1:8">
      <c r="A3138" s="58">
        <v>398980310501</v>
      </c>
      <c r="B3138" s="59" t="s">
        <v>8550</v>
      </c>
      <c r="C3138" s="60" t="s">
        <v>8551</v>
      </c>
      <c r="D3138" s="60" t="s">
        <v>8552</v>
      </c>
      <c r="E3138" s="60" t="s">
        <v>2233</v>
      </c>
      <c r="F3138" s="59" t="s">
        <v>451</v>
      </c>
      <c r="G3138" s="61">
        <v>24944</v>
      </c>
      <c r="H3138" s="123">
        <f t="shared" si="48"/>
        <v>5.0792616499862557</v>
      </c>
    </row>
    <row r="3139" spans="1:8">
      <c r="A3139" s="58">
        <v>398980711530</v>
      </c>
      <c r="B3139" s="59" t="s">
        <v>8553</v>
      </c>
      <c r="C3139" s="60" t="s">
        <v>1059</v>
      </c>
      <c r="D3139" s="60" t="s">
        <v>8554</v>
      </c>
      <c r="E3139" s="60" t="s">
        <v>1061</v>
      </c>
      <c r="F3139" s="59" t="s">
        <v>451</v>
      </c>
      <c r="G3139" s="61">
        <v>24944</v>
      </c>
      <c r="H3139" s="123">
        <f t="shared" ref="H3139:H3202" si="49">G3139/4910.95</f>
        <v>5.0792616499862557</v>
      </c>
    </row>
    <row r="3140" spans="1:8">
      <c r="A3140" s="58">
        <v>398990111433</v>
      </c>
      <c r="B3140" s="59" t="s">
        <v>8555</v>
      </c>
      <c r="C3140" s="60" t="s">
        <v>8556</v>
      </c>
      <c r="D3140" s="60" t="s">
        <v>8557</v>
      </c>
      <c r="E3140" s="60" t="s">
        <v>2170</v>
      </c>
      <c r="F3140" s="59" t="s">
        <v>451</v>
      </c>
      <c r="G3140" s="61">
        <v>24944</v>
      </c>
      <c r="H3140" s="123">
        <f t="shared" si="49"/>
        <v>5.0792616499862557</v>
      </c>
    </row>
    <row r="3141" spans="1:8">
      <c r="A3141" s="58">
        <v>398990810781</v>
      </c>
      <c r="B3141" s="59" t="s">
        <v>8558</v>
      </c>
      <c r="C3141" s="60" t="s">
        <v>8559</v>
      </c>
      <c r="D3141" s="60" t="s">
        <v>8560</v>
      </c>
      <c r="E3141" s="60" t="s">
        <v>7005</v>
      </c>
      <c r="F3141" s="59" t="s">
        <v>451</v>
      </c>
      <c r="G3141" s="61">
        <v>24944</v>
      </c>
      <c r="H3141" s="123">
        <f t="shared" si="49"/>
        <v>5.0792616499862557</v>
      </c>
    </row>
    <row r="3142" spans="1:8">
      <c r="A3142" s="58">
        <v>398990910794</v>
      </c>
      <c r="B3142" s="59" t="s">
        <v>8561</v>
      </c>
      <c r="C3142" s="60" t="s">
        <v>8562</v>
      </c>
      <c r="D3142" s="60" t="s">
        <v>8563</v>
      </c>
      <c r="E3142" s="60" t="s">
        <v>2826</v>
      </c>
      <c r="F3142" s="59" t="s">
        <v>451</v>
      </c>
      <c r="G3142" s="61">
        <v>24944</v>
      </c>
      <c r="H3142" s="123">
        <f t="shared" si="49"/>
        <v>5.0792616499862557</v>
      </c>
    </row>
    <row r="3143" spans="1:8">
      <c r="A3143" s="58">
        <v>400000300169</v>
      </c>
      <c r="B3143" s="59" t="s">
        <v>8564</v>
      </c>
      <c r="C3143" s="60" t="s">
        <v>6397</v>
      </c>
      <c r="D3143" s="60" t="s">
        <v>6398</v>
      </c>
      <c r="E3143" s="60" t="s">
        <v>726</v>
      </c>
      <c r="F3143" s="59" t="s">
        <v>451</v>
      </c>
      <c r="G3143" s="61">
        <v>24944</v>
      </c>
      <c r="H3143" s="123">
        <f t="shared" si="49"/>
        <v>5.0792616499862557</v>
      </c>
    </row>
    <row r="3144" spans="1:8">
      <c r="A3144" s="58">
        <v>400000300983</v>
      </c>
      <c r="B3144" s="59" t="s">
        <v>8565</v>
      </c>
      <c r="C3144" s="60" t="s">
        <v>8566</v>
      </c>
      <c r="D3144" s="60" t="s">
        <v>6150</v>
      </c>
      <c r="E3144" s="60" t="s">
        <v>726</v>
      </c>
      <c r="F3144" s="59" t="s">
        <v>451</v>
      </c>
      <c r="G3144" s="61">
        <v>24944</v>
      </c>
      <c r="H3144" s="123">
        <f t="shared" si="49"/>
        <v>5.0792616499862557</v>
      </c>
    </row>
    <row r="3145" spans="1:8">
      <c r="A3145" s="58">
        <v>400000300991</v>
      </c>
      <c r="B3145" s="59" t="s">
        <v>8567</v>
      </c>
      <c r="C3145" s="60" t="s">
        <v>8568</v>
      </c>
      <c r="D3145" s="60" t="s">
        <v>5369</v>
      </c>
      <c r="E3145" s="60" t="s">
        <v>726</v>
      </c>
      <c r="F3145" s="59" t="s">
        <v>451</v>
      </c>
      <c r="G3145" s="61">
        <v>24944</v>
      </c>
      <c r="H3145" s="123">
        <f t="shared" si="49"/>
        <v>5.0792616499862557</v>
      </c>
    </row>
    <row r="3146" spans="1:8">
      <c r="A3146" s="58">
        <v>400000501148</v>
      </c>
      <c r="B3146" s="59" t="s">
        <v>8569</v>
      </c>
      <c r="C3146" s="60" t="s">
        <v>8570</v>
      </c>
      <c r="D3146" s="60" t="s">
        <v>8571</v>
      </c>
      <c r="E3146" s="60" t="s">
        <v>726</v>
      </c>
      <c r="F3146" s="59" t="s">
        <v>451</v>
      </c>
      <c r="G3146" s="61">
        <v>24944</v>
      </c>
      <c r="H3146" s="123">
        <f t="shared" si="49"/>
        <v>5.0792616499862557</v>
      </c>
    </row>
    <row r="3147" spans="1:8">
      <c r="A3147" s="58">
        <v>400010103531</v>
      </c>
      <c r="B3147" s="59" t="s">
        <v>8572</v>
      </c>
      <c r="C3147" s="60" t="s">
        <v>8573</v>
      </c>
      <c r="D3147" s="60" t="s">
        <v>6150</v>
      </c>
      <c r="E3147" s="60" t="s">
        <v>726</v>
      </c>
      <c r="F3147" s="59" t="s">
        <v>451</v>
      </c>
      <c r="G3147" s="61">
        <v>24944</v>
      </c>
      <c r="H3147" s="123">
        <f t="shared" si="49"/>
        <v>5.0792616499862557</v>
      </c>
    </row>
    <row r="3148" spans="1:8">
      <c r="A3148" s="58">
        <v>400020101049</v>
      </c>
      <c r="B3148" s="59" t="s">
        <v>8574</v>
      </c>
      <c r="C3148" s="60" t="s">
        <v>8575</v>
      </c>
      <c r="D3148" s="60" t="s">
        <v>7796</v>
      </c>
      <c r="E3148" s="60" t="s">
        <v>726</v>
      </c>
      <c r="F3148" s="59" t="s">
        <v>451</v>
      </c>
      <c r="G3148" s="61">
        <v>24944</v>
      </c>
      <c r="H3148" s="123">
        <f t="shared" si="49"/>
        <v>5.0792616499862557</v>
      </c>
    </row>
    <row r="3149" spans="1:8">
      <c r="A3149" s="58">
        <v>400020203437</v>
      </c>
      <c r="B3149" s="59" t="s">
        <v>8576</v>
      </c>
      <c r="C3149" s="60" t="s">
        <v>8577</v>
      </c>
      <c r="D3149" s="60" t="s">
        <v>8578</v>
      </c>
      <c r="E3149" s="60" t="s">
        <v>726</v>
      </c>
      <c r="F3149" s="59" t="s">
        <v>451</v>
      </c>
      <c r="G3149" s="61">
        <v>24944</v>
      </c>
      <c r="H3149" s="123">
        <f t="shared" si="49"/>
        <v>5.0792616499862557</v>
      </c>
    </row>
    <row r="3150" spans="1:8">
      <c r="A3150" s="58">
        <v>400020602455</v>
      </c>
      <c r="B3150" s="59" t="s">
        <v>8579</v>
      </c>
      <c r="C3150" s="60" t="s">
        <v>8580</v>
      </c>
      <c r="D3150" s="60" t="s">
        <v>8581</v>
      </c>
      <c r="E3150" s="60" t="s">
        <v>726</v>
      </c>
      <c r="F3150" s="59" t="s">
        <v>451</v>
      </c>
      <c r="G3150" s="61">
        <v>24944</v>
      </c>
      <c r="H3150" s="123">
        <f t="shared" si="49"/>
        <v>5.0792616499862557</v>
      </c>
    </row>
    <row r="3151" spans="1:8">
      <c r="A3151" s="58">
        <v>400030104445</v>
      </c>
      <c r="B3151" s="59" t="s">
        <v>8582</v>
      </c>
      <c r="C3151" s="60" t="s">
        <v>5638</v>
      </c>
      <c r="D3151" s="60" t="s">
        <v>6454</v>
      </c>
      <c r="E3151" s="60" t="s">
        <v>726</v>
      </c>
      <c r="F3151" s="59" t="s">
        <v>451</v>
      </c>
      <c r="G3151" s="61">
        <v>24944</v>
      </c>
      <c r="H3151" s="123">
        <f t="shared" si="49"/>
        <v>5.0792616499862557</v>
      </c>
    </row>
    <row r="3152" spans="1:8">
      <c r="A3152" s="58">
        <v>400031002913</v>
      </c>
      <c r="B3152" s="59" t="s">
        <v>8583</v>
      </c>
      <c r="C3152" s="60" t="s">
        <v>8584</v>
      </c>
      <c r="D3152" s="60" t="s">
        <v>8585</v>
      </c>
      <c r="E3152" s="60" t="s">
        <v>726</v>
      </c>
      <c r="F3152" s="59" t="s">
        <v>451</v>
      </c>
      <c r="G3152" s="61">
        <v>24944</v>
      </c>
      <c r="H3152" s="123">
        <f t="shared" si="49"/>
        <v>5.0792616499862557</v>
      </c>
    </row>
    <row r="3153" spans="1:8">
      <c r="A3153" s="58">
        <v>400040506789</v>
      </c>
      <c r="B3153" s="59" t="s">
        <v>8586</v>
      </c>
      <c r="C3153" s="60" t="s">
        <v>8587</v>
      </c>
      <c r="D3153" s="60" t="s">
        <v>8588</v>
      </c>
      <c r="E3153" s="60" t="s">
        <v>726</v>
      </c>
      <c r="F3153" s="59" t="s">
        <v>451</v>
      </c>
      <c r="G3153" s="61">
        <v>24944</v>
      </c>
      <c r="H3153" s="123">
        <f t="shared" si="49"/>
        <v>5.0792616499862557</v>
      </c>
    </row>
    <row r="3154" spans="1:8">
      <c r="A3154" s="58">
        <v>400051001573</v>
      </c>
      <c r="B3154" s="59" t="s">
        <v>8589</v>
      </c>
      <c r="C3154" s="60" t="s">
        <v>8590</v>
      </c>
      <c r="D3154" s="60" t="s">
        <v>8591</v>
      </c>
      <c r="E3154" s="60" t="s">
        <v>726</v>
      </c>
      <c r="F3154" s="59" t="s">
        <v>451</v>
      </c>
      <c r="G3154" s="61">
        <v>24944</v>
      </c>
      <c r="H3154" s="123">
        <f t="shared" si="49"/>
        <v>5.0792616499862557</v>
      </c>
    </row>
    <row r="3155" spans="1:8">
      <c r="A3155" s="58">
        <v>400051204733</v>
      </c>
      <c r="B3155" s="59" t="s">
        <v>8592</v>
      </c>
      <c r="C3155" s="60" t="s">
        <v>8593</v>
      </c>
      <c r="D3155" s="60" t="s">
        <v>8594</v>
      </c>
      <c r="E3155" s="60" t="s">
        <v>726</v>
      </c>
      <c r="F3155" s="59" t="s">
        <v>451</v>
      </c>
      <c r="G3155" s="61">
        <v>24944</v>
      </c>
      <c r="H3155" s="123">
        <f t="shared" si="49"/>
        <v>5.0792616499862557</v>
      </c>
    </row>
    <row r="3156" spans="1:8">
      <c r="A3156" s="58">
        <v>400060107031</v>
      </c>
      <c r="B3156" s="59" t="s">
        <v>8595</v>
      </c>
      <c r="C3156" s="60" t="s">
        <v>8596</v>
      </c>
      <c r="D3156" s="60" t="s">
        <v>8597</v>
      </c>
      <c r="E3156" s="60" t="s">
        <v>726</v>
      </c>
      <c r="F3156" s="59" t="s">
        <v>451</v>
      </c>
      <c r="G3156" s="61">
        <v>24944</v>
      </c>
      <c r="H3156" s="123">
        <f t="shared" si="49"/>
        <v>5.0792616499862557</v>
      </c>
    </row>
    <row r="3157" spans="1:8">
      <c r="A3157" s="58">
        <v>400060402360</v>
      </c>
      <c r="B3157" s="59" t="s">
        <v>8598</v>
      </c>
      <c r="C3157" s="60" t="s">
        <v>8599</v>
      </c>
      <c r="D3157" s="60" t="s">
        <v>4098</v>
      </c>
      <c r="E3157" s="60" t="s">
        <v>726</v>
      </c>
      <c r="F3157" s="59" t="s">
        <v>451</v>
      </c>
      <c r="G3157" s="61">
        <v>24944</v>
      </c>
      <c r="H3157" s="123">
        <f t="shared" si="49"/>
        <v>5.0792616499862557</v>
      </c>
    </row>
    <row r="3158" spans="1:8">
      <c r="A3158" s="58">
        <v>400060502101</v>
      </c>
      <c r="B3158" s="59" t="s">
        <v>8600</v>
      </c>
      <c r="C3158" s="60" t="s">
        <v>8601</v>
      </c>
      <c r="D3158" s="60" t="s">
        <v>8602</v>
      </c>
      <c r="E3158" s="60" t="s">
        <v>726</v>
      </c>
      <c r="F3158" s="59" t="s">
        <v>451</v>
      </c>
      <c r="G3158" s="61">
        <v>24944</v>
      </c>
      <c r="H3158" s="123">
        <f t="shared" si="49"/>
        <v>5.0792616499862557</v>
      </c>
    </row>
    <row r="3159" spans="1:8">
      <c r="A3159" s="58">
        <v>400070303696</v>
      </c>
      <c r="B3159" s="59" t="s">
        <v>8603</v>
      </c>
      <c r="C3159" s="60" t="s">
        <v>8604</v>
      </c>
      <c r="D3159" s="60" t="s">
        <v>8605</v>
      </c>
      <c r="E3159" s="60" t="s">
        <v>726</v>
      </c>
      <c r="F3159" s="59" t="s">
        <v>451</v>
      </c>
      <c r="G3159" s="61">
        <v>24944</v>
      </c>
      <c r="H3159" s="123">
        <f t="shared" si="49"/>
        <v>5.0792616499862557</v>
      </c>
    </row>
    <row r="3160" spans="1:8">
      <c r="A3160" s="58">
        <v>400071001405</v>
      </c>
      <c r="B3160" s="59" t="s">
        <v>8606</v>
      </c>
      <c r="C3160" s="60" t="s">
        <v>8607</v>
      </c>
      <c r="D3160" s="60" t="s">
        <v>8608</v>
      </c>
      <c r="E3160" s="60" t="s">
        <v>726</v>
      </c>
      <c r="F3160" s="59" t="s">
        <v>451</v>
      </c>
      <c r="G3160" s="61">
        <v>24944</v>
      </c>
      <c r="H3160" s="123">
        <f t="shared" si="49"/>
        <v>5.0792616499862557</v>
      </c>
    </row>
    <row r="3161" spans="1:8">
      <c r="A3161" s="58">
        <v>400071204985</v>
      </c>
      <c r="B3161" s="59" t="s">
        <v>8609</v>
      </c>
      <c r="C3161" s="60" t="s">
        <v>8610</v>
      </c>
      <c r="D3161" s="60" t="s">
        <v>8611</v>
      </c>
      <c r="E3161" s="60" t="s">
        <v>726</v>
      </c>
      <c r="F3161" s="59" t="s">
        <v>451</v>
      </c>
      <c r="G3161" s="61">
        <v>24944</v>
      </c>
      <c r="H3161" s="123">
        <f t="shared" si="49"/>
        <v>5.0792616499862557</v>
      </c>
    </row>
    <row r="3162" spans="1:8">
      <c r="A3162" s="58">
        <v>400090105033</v>
      </c>
      <c r="B3162" s="59" t="s">
        <v>8612</v>
      </c>
      <c r="C3162" s="60" t="s">
        <v>8613</v>
      </c>
      <c r="D3162" s="60" t="s">
        <v>8614</v>
      </c>
      <c r="E3162" s="60" t="s">
        <v>726</v>
      </c>
      <c r="F3162" s="59" t="s">
        <v>451</v>
      </c>
      <c r="G3162" s="61">
        <v>24944</v>
      </c>
      <c r="H3162" s="123">
        <f t="shared" si="49"/>
        <v>5.0792616499862557</v>
      </c>
    </row>
    <row r="3163" spans="1:8">
      <c r="A3163" s="58">
        <v>400090203442</v>
      </c>
      <c r="B3163" s="59" t="s">
        <v>8615</v>
      </c>
      <c r="C3163" s="60" t="s">
        <v>8616</v>
      </c>
      <c r="D3163" s="60" t="s">
        <v>8617</v>
      </c>
      <c r="E3163" s="60" t="s">
        <v>726</v>
      </c>
      <c r="F3163" s="59" t="s">
        <v>451</v>
      </c>
      <c r="G3163" s="61">
        <v>24944</v>
      </c>
      <c r="H3163" s="123">
        <f t="shared" si="49"/>
        <v>5.0792616499862557</v>
      </c>
    </row>
    <row r="3164" spans="1:8">
      <c r="A3164" s="58">
        <v>400090905323</v>
      </c>
      <c r="B3164" s="59" t="s">
        <v>8618</v>
      </c>
      <c r="C3164" s="60" t="s">
        <v>8619</v>
      </c>
      <c r="D3164" s="60" t="s">
        <v>8620</v>
      </c>
      <c r="E3164" s="60" t="s">
        <v>726</v>
      </c>
      <c r="F3164" s="59" t="s">
        <v>451</v>
      </c>
      <c r="G3164" s="61">
        <v>24944</v>
      </c>
      <c r="H3164" s="123">
        <f t="shared" si="49"/>
        <v>5.0792616499862557</v>
      </c>
    </row>
    <row r="3165" spans="1:8">
      <c r="A3165" s="58">
        <v>400090905536</v>
      </c>
      <c r="B3165" s="59" t="s">
        <v>8621</v>
      </c>
      <c r="C3165" s="60" t="s">
        <v>8622</v>
      </c>
      <c r="D3165" s="60" t="s">
        <v>8623</v>
      </c>
      <c r="E3165" s="60" t="s">
        <v>726</v>
      </c>
      <c r="F3165" s="59" t="s">
        <v>451</v>
      </c>
      <c r="G3165" s="61">
        <v>24944</v>
      </c>
      <c r="H3165" s="123">
        <f t="shared" si="49"/>
        <v>5.0792616499862557</v>
      </c>
    </row>
    <row r="3166" spans="1:8">
      <c r="A3166" s="58">
        <v>400100601018</v>
      </c>
      <c r="B3166" s="59" t="s">
        <v>8624</v>
      </c>
      <c r="C3166" s="60" t="s">
        <v>8625</v>
      </c>
      <c r="D3166" s="60" t="s">
        <v>8626</v>
      </c>
      <c r="E3166" s="60" t="s">
        <v>2137</v>
      </c>
      <c r="F3166" s="59" t="s">
        <v>451</v>
      </c>
      <c r="G3166" s="61">
        <v>24944</v>
      </c>
      <c r="H3166" s="123">
        <f t="shared" si="49"/>
        <v>5.0792616499862557</v>
      </c>
    </row>
    <row r="3167" spans="1:8">
      <c r="A3167" s="58">
        <v>400110200062</v>
      </c>
      <c r="B3167" s="59" t="s">
        <v>8627</v>
      </c>
      <c r="C3167" s="60" t="s">
        <v>8628</v>
      </c>
      <c r="D3167" s="60" t="s">
        <v>8629</v>
      </c>
      <c r="E3167" s="60" t="s">
        <v>726</v>
      </c>
      <c r="F3167" s="59" t="s">
        <v>451</v>
      </c>
      <c r="G3167" s="61">
        <v>24944</v>
      </c>
      <c r="H3167" s="123">
        <f t="shared" si="49"/>
        <v>5.0792616499862557</v>
      </c>
    </row>
    <row r="3168" spans="1:8">
      <c r="A3168" s="58">
        <v>400110403699</v>
      </c>
      <c r="B3168" s="59" t="s">
        <v>8630</v>
      </c>
      <c r="C3168" s="60" t="s">
        <v>8631</v>
      </c>
      <c r="D3168" s="60" t="s">
        <v>8632</v>
      </c>
      <c r="E3168" s="60" t="s">
        <v>726</v>
      </c>
      <c r="F3168" s="59" t="s">
        <v>451</v>
      </c>
      <c r="G3168" s="61">
        <v>24944</v>
      </c>
      <c r="H3168" s="123">
        <f t="shared" si="49"/>
        <v>5.0792616499862557</v>
      </c>
    </row>
    <row r="3169" spans="1:8">
      <c r="A3169" s="58">
        <v>400110501593</v>
      </c>
      <c r="B3169" s="59" t="s">
        <v>8633</v>
      </c>
      <c r="C3169" s="60" t="s">
        <v>5616</v>
      </c>
      <c r="D3169" s="60" t="s">
        <v>8634</v>
      </c>
      <c r="E3169" s="60" t="s">
        <v>726</v>
      </c>
      <c r="F3169" s="59" t="s">
        <v>451</v>
      </c>
      <c r="G3169" s="61">
        <v>24944</v>
      </c>
      <c r="H3169" s="123">
        <f t="shared" si="49"/>
        <v>5.0792616499862557</v>
      </c>
    </row>
    <row r="3170" spans="1:8">
      <c r="A3170" s="58">
        <v>400110601831</v>
      </c>
      <c r="B3170" s="59" t="s">
        <v>8635</v>
      </c>
      <c r="C3170" s="60" t="s">
        <v>6186</v>
      </c>
      <c r="D3170" s="60" t="s">
        <v>4098</v>
      </c>
      <c r="E3170" s="60" t="s">
        <v>726</v>
      </c>
      <c r="F3170" s="59" t="s">
        <v>451</v>
      </c>
      <c r="G3170" s="61">
        <v>24944</v>
      </c>
      <c r="H3170" s="123">
        <f t="shared" si="49"/>
        <v>5.0792616499862557</v>
      </c>
    </row>
    <row r="3171" spans="1:8">
      <c r="A3171" s="58">
        <v>400110903616</v>
      </c>
      <c r="B3171" s="59" t="s">
        <v>8636</v>
      </c>
      <c r="C3171" s="60" t="s">
        <v>2417</v>
      </c>
      <c r="D3171" s="60" t="s">
        <v>7092</v>
      </c>
      <c r="E3171" s="60" t="s">
        <v>726</v>
      </c>
      <c r="F3171" s="59" t="s">
        <v>451</v>
      </c>
      <c r="G3171" s="61">
        <v>24944</v>
      </c>
      <c r="H3171" s="123">
        <f t="shared" si="49"/>
        <v>5.0792616499862557</v>
      </c>
    </row>
    <row r="3172" spans="1:8">
      <c r="A3172" s="58">
        <v>400111201330</v>
      </c>
      <c r="B3172" s="59" t="s">
        <v>8637</v>
      </c>
      <c r="C3172" s="60" t="s">
        <v>8638</v>
      </c>
      <c r="D3172" s="60" t="s">
        <v>8639</v>
      </c>
      <c r="E3172" s="60" t="s">
        <v>726</v>
      </c>
      <c r="F3172" s="59" t="s">
        <v>451</v>
      </c>
      <c r="G3172" s="61">
        <v>24944</v>
      </c>
      <c r="H3172" s="123">
        <f t="shared" si="49"/>
        <v>5.0792616499862557</v>
      </c>
    </row>
    <row r="3173" spans="1:8">
      <c r="A3173" s="58">
        <v>400120100775</v>
      </c>
      <c r="B3173" s="59" t="s">
        <v>8640</v>
      </c>
      <c r="C3173" s="60" t="s">
        <v>8641</v>
      </c>
      <c r="D3173" s="60" t="s">
        <v>8642</v>
      </c>
      <c r="E3173" s="60" t="s">
        <v>726</v>
      </c>
      <c r="F3173" s="59" t="s">
        <v>451</v>
      </c>
      <c r="G3173" s="61">
        <v>24944</v>
      </c>
      <c r="H3173" s="123">
        <f t="shared" si="49"/>
        <v>5.0792616499862557</v>
      </c>
    </row>
    <row r="3174" spans="1:8">
      <c r="A3174" s="58">
        <v>400120200826</v>
      </c>
      <c r="B3174" s="59" t="s">
        <v>8643</v>
      </c>
      <c r="C3174" s="60" t="s">
        <v>8644</v>
      </c>
      <c r="D3174" s="60" t="s">
        <v>8645</v>
      </c>
      <c r="E3174" s="60" t="s">
        <v>726</v>
      </c>
      <c r="F3174" s="59" t="s">
        <v>451</v>
      </c>
      <c r="G3174" s="61">
        <v>24944</v>
      </c>
      <c r="H3174" s="123">
        <f t="shared" si="49"/>
        <v>5.0792616499862557</v>
      </c>
    </row>
    <row r="3175" spans="1:8">
      <c r="A3175" s="58">
        <v>400120204881</v>
      </c>
      <c r="B3175" s="59" t="s">
        <v>8646</v>
      </c>
      <c r="C3175" s="60" t="s">
        <v>8647</v>
      </c>
      <c r="D3175" s="60" t="s">
        <v>8648</v>
      </c>
      <c r="E3175" s="60" t="s">
        <v>726</v>
      </c>
      <c r="F3175" s="59" t="s">
        <v>451</v>
      </c>
      <c r="G3175" s="61">
        <v>24944</v>
      </c>
      <c r="H3175" s="123">
        <f t="shared" si="49"/>
        <v>5.0792616499862557</v>
      </c>
    </row>
    <row r="3176" spans="1:8">
      <c r="A3176" s="58">
        <v>400120905331</v>
      </c>
      <c r="B3176" s="59" t="s">
        <v>8649</v>
      </c>
      <c r="C3176" s="60" t="s">
        <v>8650</v>
      </c>
      <c r="D3176" s="60" t="s">
        <v>8651</v>
      </c>
      <c r="E3176" s="60" t="s">
        <v>726</v>
      </c>
      <c r="F3176" s="59" t="s">
        <v>451</v>
      </c>
      <c r="G3176" s="61">
        <v>24944</v>
      </c>
      <c r="H3176" s="123">
        <f t="shared" si="49"/>
        <v>5.0792616499862557</v>
      </c>
    </row>
    <row r="3177" spans="1:8">
      <c r="A3177" s="58">
        <v>400131101609</v>
      </c>
      <c r="B3177" s="59" t="s">
        <v>8652</v>
      </c>
      <c r="C3177" s="60" t="s">
        <v>8653</v>
      </c>
      <c r="D3177" s="60" t="s">
        <v>7063</v>
      </c>
      <c r="E3177" s="60" t="s">
        <v>726</v>
      </c>
      <c r="F3177" s="59" t="s">
        <v>451</v>
      </c>
      <c r="G3177" s="61">
        <v>24944</v>
      </c>
      <c r="H3177" s="123">
        <f t="shared" si="49"/>
        <v>5.0792616499862557</v>
      </c>
    </row>
    <row r="3178" spans="1:8">
      <c r="A3178" s="58">
        <v>400150204362</v>
      </c>
      <c r="B3178" s="59" t="s">
        <v>8654</v>
      </c>
      <c r="C3178" s="60" t="s">
        <v>8655</v>
      </c>
      <c r="D3178" s="60" t="s">
        <v>8656</v>
      </c>
      <c r="E3178" s="60" t="s">
        <v>726</v>
      </c>
      <c r="F3178" s="59" t="s">
        <v>451</v>
      </c>
      <c r="G3178" s="61">
        <v>24944</v>
      </c>
      <c r="H3178" s="123">
        <f t="shared" si="49"/>
        <v>5.0792616499862557</v>
      </c>
    </row>
    <row r="3179" spans="1:8">
      <c r="A3179" s="58">
        <v>400150301732</v>
      </c>
      <c r="B3179" s="59" t="s">
        <v>8657</v>
      </c>
      <c r="C3179" s="60" t="s">
        <v>8658</v>
      </c>
      <c r="D3179" s="60" t="s">
        <v>8659</v>
      </c>
      <c r="E3179" s="60" t="s">
        <v>726</v>
      </c>
      <c r="F3179" s="59" t="s">
        <v>451</v>
      </c>
      <c r="G3179" s="61">
        <v>24944</v>
      </c>
      <c r="H3179" s="123">
        <f t="shared" si="49"/>
        <v>5.0792616499862557</v>
      </c>
    </row>
    <row r="3180" spans="1:8">
      <c r="A3180" s="58">
        <v>400160605900</v>
      </c>
      <c r="B3180" s="59" t="s">
        <v>8660</v>
      </c>
      <c r="C3180" s="60" t="s">
        <v>8661</v>
      </c>
      <c r="D3180" s="60" t="s">
        <v>8662</v>
      </c>
      <c r="E3180" s="60" t="s">
        <v>8663</v>
      </c>
      <c r="F3180" s="59" t="s">
        <v>451</v>
      </c>
      <c r="G3180" s="61">
        <v>24944</v>
      </c>
      <c r="H3180" s="123">
        <f t="shared" si="49"/>
        <v>5.0792616499862557</v>
      </c>
    </row>
    <row r="3181" spans="1:8">
      <c r="A3181" s="58">
        <v>400160904401</v>
      </c>
      <c r="B3181" s="59" t="s">
        <v>8664</v>
      </c>
      <c r="C3181" s="60" t="s">
        <v>7121</v>
      </c>
      <c r="D3181" s="60" t="s">
        <v>8665</v>
      </c>
      <c r="E3181" s="60" t="s">
        <v>726</v>
      </c>
      <c r="F3181" s="59" t="s">
        <v>451</v>
      </c>
      <c r="G3181" s="61">
        <v>24944</v>
      </c>
      <c r="H3181" s="123">
        <f t="shared" si="49"/>
        <v>5.0792616499862557</v>
      </c>
    </row>
    <row r="3182" spans="1:8">
      <c r="A3182" s="58">
        <v>400161001340</v>
      </c>
      <c r="B3182" s="59" t="s">
        <v>8666</v>
      </c>
      <c r="C3182" s="60" t="s">
        <v>8667</v>
      </c>
      <c r="D3182" s="60" t="s">
        <v>8632</v>
      </c>
      <c r="E3182" s="60" t="s">
        <v>726</v>
      </c>
      <c r="F3182" s="59" t="s">
        <v>451</v>
      </c>
      <c r="G3182" s="61">
        <v>24944</v>
      </c>
      <c r="H3182" s="123">
        <f t="shared" si="49"/>
        <v>5.0792616499862557</v>
      </c>
    </row>
    <row r="3183" spans="1:8">
      <c r="A3183" s="58">
        <v>400161001366</v>
      </c>
      <c r="B3183" s="59" t="s">
        <v>8668</v>
      </c>
      <c r="C3183" s="60" t="s">
        <v>8669</v>
      </c>
      <c r="D3183" s="60" t="s">
        <v>8670</v>
      </c>
      <c r="E3183" s="60" t="s">
        <v>726</v>
      </c>
      <c r="F3183" s="59" t="s">
        <v>451</v>
      </c>
      <c r="G3183" s="61">
        <v>24944</v>
      </c>
      <c r="H3183" s="123">
        <f t="shared" si="49"/>
        <v>5.0792616499862557</v>
      </c>
    </row>
    <row r="3184" spans="1:8">
      <c r="A3184" s="58">
        <v>400161001447</v>
      </c>
      <c r="B3184" s="59" t="s">
        <v>8671</v>
      </c>
      <c r="C3184" s="60" t="s">
        <v>8672</v>
      </c>
      <c r="D3184" s="60" t="s">
        <v>8673</v>
      </c>
      <c r="E3184" s="60" t="s">
        <v>726</v>
      </c>
      <c r="F3184" s="59" t="s">
        <v>451</v>
      </c>
      <c r="G3184" s="61">
        <v>24944</v>
      </c>
      <c r="H3184" s="123">
        <f t="shared" si="49"/>
        <v>5.0792616499862557</v>
      </c>
    </row>
    <row r="3185" spans="1:8">
      <c r="A3185" s="58">
        <v>400170203362</v>
      </c>
      <c r="B3185" s="59" t="s">
        <v>8674</v>
      </c>
      <c r="C3185" s="60" t="s">
        <v>8675</v>
      </c>
      <c r="D3185" s="60" t="s">
        <v>8676</v>
      </c>
      <c r="E3185" s="60" t="s">
        <v>726</v>
      </c>
      <c r="F3185" s="59" t="s">
        <v>487</v>
      </c>
      <c r="G3185" s="61">
        <v>24944</v>
      </c>
      <c r="H3185" s="123">
        <f t="shared" si="49"/>
        <v>5.0792616499862557</v>
      </c>
    </row>
    <row r="3186" spans="1:8">
      <c r="A3186" s="58">
        <v>400170311939</v>
      </c>
      <c r="B3186" s="59" t="s">
        <v>8677</v>
      </c>
      <c r="C3186" s="60" t="s">
        <v>8678</v>
      </c>
      <c r="D3186" s="60" t="s">
        <v>4645</v>
      </c>
      <c r="E3186" s="60" t="s">
        <v>726</v>
      </c>
      <c r="F3186" s="59" t="s">
        <v>451</v>
      </c>
      <c r="G3186" s="61">
        <v>24944</v>
      </c>
      <c r="H3186" s="123">
        <f t="shared" si="49"/>
        <v>5.0792616499862557</v>
      </c>
    </row>
    <row r="3187" spans="1:8">
      <c r="A3187" s="58">
        <v>400190208565</v>
      </c>
      <c r="B3187" s="59" t="s">
        <v>8679</v>
      </c>
      <c r="C3187" s="60" t="s">
        <v>8680</v>
      </c>
      <c r="D3187" s="60" t="s">
        <v>5334</v>
      </c>
      <c r="E3187" s="60" t="s">
        <v>726</v>
      </c>
      <c r="F3187" s="59" t="s">
        <v>451</v>
      </c>
      <c r="G3187" s="61">
        <v>24944</v>
      </c>
      <c r="H3187" s="123">
        <f t="shared" si="49"/>
        <v>5.0792616499862557</v>
      </c>
    </row>
    <row r="3188" spans="1:8">
      <c r="A3188" s="58">
        <v>400770800038</v>
      </c>
      <c r="B3188" s="59" t="s">
        <v>8681</v>
      </c>
      <c r="C3188" s="60" t="s">
        <v>8682</v>
      </c>
      <c r="D3188" s="60" t="s">
        <v>8683</v>
      </c>
      <c r="E3188" s="60" t="s">
        <v>2137</v>
      </c>
      <c r="F3188" s="59" t="s">
        <v>451</v>
      </c>
      <c r="G3188" s="61">
        <v>24944</v>
      </c>
      <c r="H3188" s="123">
        <f t="shared" si="49"/>
        <v>5.0792616499862557</v>
      </c>
    </row>
    <row r="3189" spans="1:8">
      <c r="A3189" s="58">
        <v>400830700186</v>
      </c>
      <c r="B3189" s="59" t="s">
        <v>8684</v>
      </c>
      <c r="C3189" s="60" t="s">
        <v>8685</v>
      </c>
      <c r="D3189" s="60" t="s">
        <v>8686</v>
      </c>
      <c r="E3189" s="60" t="s">
        <v>2137</v>
      </c>
      <c r="F3189" s="59" t="s">
        <v>451</v>
      </c>
      <c r="G3189" s="61">
        <v>24944</v>
      </c>
      <c r="H3189" s="123">
        <f t="shared" si="49"/>
        <v>5.0792616499862557</v>
      </c>
    </row>
    <row r="3190" spans="1:8">
      <c r="A3190" s="58">
        <v>400831000994</v>
      </c>
      <c r="B3190" s="59" t="s">
        <v>8687</v>
      </c>
      <c r="C3190" s="60" t="s">
        <v>8688</v>
      </c>
      <c r="D3190" s="60" t="s">
        <v>8689</v>
      </c>
      <c r="E3190" s="60" t="s">
        <v>1061</v>
      </c>
      <c r="F3190" s="59" t="s">
        <v>451</v>
      </c>
      <c r="G3190" s="61">
        <v>24944</v>
      </c>
      <c r="H3190" s="123">
        <f t="shared" si="49"/>
        <v>5.0792616499862557</v>
      </c>
    </row>
    <row r="3191" spans="1:8">
      <c r="A3191" s="58">
        <v>400840900213</v>
      </c>
      <c r="B3191" s="59" t="s">
        <v>8690</v>
      </c>
      <c r="C3191" s="60" t="s">
        <v>8691</v>
      </c>
      <c r="D3191" s="60" t="s">
        <v>8692</v>
      </c>
      <c r="E3191" s="60" t="s">
        <v>726</v>
      </c>
      <c r="F3191" s="59" t="s">
        <v>451</v>
      </c>
      <c r="G3191" s="61">
        <v>24944</v>
      </c>
      <c r="H3191" s="123">
        <f t="shared" si="49"/>
        <v>5.0792616499862557</v>
      </c>
    </row>
    <row r="3192" spans="1:8">
      <c r="A3192" s="58">
        <v>400841000763</v>
      </c>
      <c r="B3192" s="59" t="s">
        <v>8693</v>
      </c>
      <c r="C3192" s="60" t="s">
        <v>8694</v>
      </c>
      <c r="D3192" s="60" t="s">
        <v>7796</v>
      </c>
      <c r="E3192" s="60" t="s">
        <v>726</v>
      </c>
      <c r="F3192" s="59" t="s">
        <v>451</v>
      </c>
      <c r="G3192" s="61">
        <v>24944</v>
      </c>
      <c r="H3192" s="123">
        <f t="shared" si="49"/>
        <v>5.0792616499862557</v>
      </c>
    </row>
    <row r="3193" spans="1:8">
      <c r="A3193" s="58">
        <v>400851000877</v>
      </c>
      <c r="B3193" s="59" t="s">
        <v>8695</v>
      </c>
      <c r="C3193" s="60" t="s">
        <v>8696</v>
      </c>
      <c r="D3193" s="60" t="s">
        <v>5551</v>
      </c>
      <c r="E3193" s="60" t="s">
        <v>726</v>
      </c>
      <c r="F3193" s="59" t="s">
        <v>451</v>
      </c>
      <c r="G3193" s="61">
        <v>24944</v>
      </c>
      <c r="H3193" s="123">
        <f t="shared" si="49"/>
        <v>5.0792616499862557</v>
      </c>
    </row>
    <row r="3194" spans="1:8">
      <c r="A3194" s="58">
        <v>400911100663</v>
      </c>
      <c r="B3194" s="59" t="s">
        <v>8697</v>
      </c>
      <c r="C3194" s="60" t="s">
        <v>8698</v>
      </c>
      <c r="D3194" s="60" t="s">
        <v>4670</v>
      </c>
      <c r="E3194" s="60" t="s">
        <v>726</v>
      </c>
      <c r="F3194" s="59" t="s">
        <v>451</v>
      </c>
      <c r="G3194" s="61">
        <v>24944</v>
      </c>
      <c r="H3194" s="123">
        <f t="shared" si="49"/>
        <v>5.0792616499862557</v>
      </c>
    </row>
    <row r="3195" spans="1:8">
      <c r="A3195" s="58">
        <v>400931000525</v>
      </c>
      <c r="B3195" s="59" t="s">
        <v>8699</v>
      </c>
      <c r="C3195" s="60" t="s">
        <v>8700</v>
      </c>
      <c r="D3195" s="60" t="s">
        <v>8701</v>
      </c>
      <c r="E3195" s="60" t="s">
        <v>2137</v>
      </c>
      <c r="F3195" s="59" t="s">
        <v>451</v>
      </c>
      <c r="G3195" s="61">
        <v>24944</v>
      </c>
      <c r="H3195" s="123">
        <f t="shared" si="49"/>
        <v>5.0792616499862557</v>
      </c>
    </row>
    <row r="3196" spans="1:8">
      <c r="A3196" s="58">
        <v>400950431499</v>
      </c>
      <c r="B3196" s="59" t="s">
        <v>8702</v>
      </c>
      <c r="C3196" s="60" t="s">
        <v>8703</v>
      </c>
      <c r="D3196" s="60" t="s">
        <v>8704</v>
      </c>
      <c r="E3196" s="60" t="s">
        <v>1061</v>
      </c>
      <c r="F3196" s="59" t="s">
        <v>451</v>
      </c>
      <c r="G3196" s="61">
        <v>24944</v>
      </c>
      <c r="H3196" s="123">
        <f t="shared" si="49"/>
        <v>5.0792616499862557</v>
      </c>
    </row>
    <row r="3197" spans="1:8">
      <c r="A3197" s="58">
        <v>400950520483</v>
      </c>
      <c r="B3197" s="59" t="s">
        <v>8705</v>
      </c>
      <c r="C3197" s="60" t="s">
        <v>4593</v>
      </c>
      <c r="D3197" s="60" t="s">
        <v>4594</v>
      </c>
      <c r="E3197" s="60" t="s">
        <v>2237</v>
      </c>
      <c r="F3197" s="59" t="s">
        <v>487</v>
      </c>
      <c r="G3197" s="61">
        <v>24944</v>
      </c>
      <c r="H3197" s="123">
        <f t="shared" si="49"/>
        <v>5.0792616499862557</v>
      </c>
    </row>
    <row r="3198" spans="1:8">
      <c r="A3198" s="58">
        <v>400960721088</v>
      </c>
      <c r="B3198" s="59" t="s">
        <v>8706</v>
      </c>
      <c r="C3198" s="60" t="s">
        <v>8707</v>
      </c>
      <c r="D3198" s="60" t="s">
        <v>4359</v>
      </c>
      <c r="E3198" s="60" t="s">
        <v>2137</v>
      </c>
      <c r="F3198" s="59" t="s">
        <v>451</v>
      </c>
      <c r="G3198" s="61">
        <v>24944</v>
      </c>
      <c r="H3198" s="123">
        <f t="shared" si="49"/>
        <v>5.0792616499862557</v>
      </c>
    </row>
    <row r="3199" spans="1:8">
      <c r="A3199" s="58">
        <v>400960930051</v>
      </c>
      <c r="B3199" s="59" t="s">
        <v>8708</v>
      </c>
      <c r="C3199" s="60" t="s">
        <v>8709</v>
      </c>
      <c r="D3199" s="60" t="s">
        <v>8710</v>
      </c>
      <c r="E3199" s="60" t="s">
        <v>726</v>
      </c>
      <c r="F3199" s="59" t="s">
        <v>451</v>
      </c>
      <c r="G3199" s="61">
        <v>24944</v>
      </c>
      <c r="H3199" s="123">
        <f t="shared" si="49"/>
        <v>5.0792616499862557</v>
      </c>
    </row>
    <row r="3200" spans="1:8">
      <c r="A3200" s="58">
        <v>400970221253</v>
      </c>
      <c r="B3200" s="59" t="s">
        <v>8711</v>
      </c>
      <c r="C3200" s="60" t="s">
        <v>8712</v>
      </c>
      <c r="D3200" s="60" t="s">
        <v>8713</v>
      </c>
      <c r="E3200" s="60" t="s">
        <v>726</v>
      </c>
      <c r="F3200" s="59" t="s">
        <v>451</v>
      </c>
      <c r="G3200" s="61">
        <v>24944</v>
      </c>
      <c r="H3200" s="123">
        <f t="shared" si="49"/>
        <v>5.0792616499862557</v>
      </c>
    </row>
    <row r="3201" spans="1:8">
      <c r="A3201" s="58">
        <v>400970923681</v>
      </c>
      <c r="B3201" s="59" t="s">
        <v>8714</v>
      </c>
      <c r="C3201" s="60" t="s">
        <v>8715</v>
      </c>
      <c r="D3201" s="60" t="s">
        <v>6150</v>
      </c>
      <c r="E3201" s="60" t="s">
        <v>726</v>
      </c>
      <c r="F3201" s="59" t="s">
        <v>451</v>
      </c>
      <c r="G3201" s="61">
        <v>24944</v>
      </c>
      <c r="H3201" s="123">
        <f t="shared" si="49"/>
        <v>5.0792616499862557</v>
      </c>
    </row>
    <row r="3202" spans="1:8">
      <c r="A3202" s="58">
        <v>400980121125</v>
      </c>
      <c r="B3202" s="59" t="s">
        <v>8716</v>
      </c>
      <c r="C3202" s="60" t="s">
        <v>8717</v>
      </c>
      <c r="D3202" s="60" t="s">
        <v>8571</v>
      </c>
      <c r="E3202" s="60" t="s">
        <v>726</v>
      </c>
      <c r="F3202" s="59" t="s">
        <v>451</v>
      </c>
      <c r="G3202" s="61">
        <v>24944</v>
      </c>
      <c r="H3202" s="123">
        <f t="shared" si="49"/>
        <v>5.0792616499862557</v>
      </c>
    </row>
    <row r="3203" spans="1:8">
      <c r="A3203" s="58">
        <v>400980522201</v>
      </c>
      <c r="B3203" s="59" t="s">
        <v>8718</v>
      </c>
      <c r="C3203" s="60" t="s">
        <v>8719</v>
      </c>
      <c r="D3203" s="60" t="s">
        <v>5642</v>
      </c>
      <c r="E3203" s="60" t="s">
        <v>726</v>
      </c>
      <c r="F3203" s="59" t="s">
        <v>451</v>
      </c>
      <c r="G3203" s="61">
        <v>24944</v>
      </c>
      <c r="H3203" s="123">
        <f t="shared" ref="H3203:H3266" si="50">G3203/4910.95</f>
        <v>5.0792616499862557</v>
      </c>
    </row>
    <row r="3204" spans="1:8">
      <c r="A3204" s="58">
        <v>400980721513</v>
      </c>
      <c r="B3204" s="59" t="s">
        <v>8720</v>
      </c>
      <c r="C3204" s="60" t="s">
        <v>8721</v>
      </c>
      <c r="D3204" s="60" t="s">
        <v>4662</v>
      </c>
      <c r="E3204" s="60" t="s">
        <v>2137</v>
      </c>
      <c r="F3204" s="59" t="s">
        <v>451</v>
      </c>
      <c r="G3204" s="61">
        <v>24944</v>
      </c>
      <c r="H3204" s="123">
        <f t="shared" si="50"/>
        <v>5.0792616499862557</v>
      </c>
    </row>
    <row r="3205" spans="1:8">
      <c r="A3205" s="58">
        <v>400980921261</v>
      </c>
      <c r="B3205" s="59" t="s">
        <v>8722</v>
      </c>
      <c r="C3205" s="60" t="s">
        <v>8723</v>
      </c>
      <c r="D3205" s="60" t="s">
        <v>5369</v>
      </c>
      <c r="E3205" s="60" t="s">
        <v>726</v>
      </c>
      <c r="F3205" s="59" t="s">
        <v>451</v>
      </c>
      <c r="G3205" s="61">
        <v>24944</v>
      </c>
      <c r="H3205" s="123">
        <f t="shared" si="50"/>
        <v>5.0792616499862557</v>
      </c>
    </row>
    <row r="3206" spans="1:8">
      <c r="A3206" s="58">
        <v>400981220496</v>
      </c>
      <c r="B3206" s="59" t="s">
        <v>8724</v>
      </c>
      <c r="C3206" s="60" t="s">
        <v>8725</v>
      </c>
      <c r="D3206" s="60" t="s">
        <v>8726</v>
      </c>
      <c r="E3206" s="60" t="s">
        <v>726</v>
      </c>
      <c r="F3206" s="59" t="s">
        <v>451</v>
      </c>
      <c r="G3206" s="61">
        <v>24944</v>
      </c>
      <c r="H3206" s="123">
        <f t="shared" si="50"/>
        <v>5.0792616499862557</v>
      </c>
    </row>
    <row r="3207" spans="1:8">
      <c r="A3207" s="58">
        <v>400990221985</v>
      </c>
      <c r="B3207" s="59" t="s">
        <v>8727</v>
      </c>
      <c r="C3207" s="60" t="s">
        <v>8610</v>
      </c>
      <c r="D3207" s="60" t="s">
        <v>6599</v>
      </c>
      <c r="E3207" s="60" t="s">
        <v>726</v>
      </c>
      <c r="F3207" s="59" t="s">
        <v>451</v>
      </c>
      <c r="G3207" s="61">
        <v>24944</v>
      </c>
      <c r="H3207" s="123">
        <f t="shared" si="50"/>
        <v>5.0792616499862557</v>
      </c>
    </row>
    <row r="3208" spans="1:8">
      <c r="A3208" s="58">
        <v>400990421909</v>
      </c>
      <c r="B3208" s="59" t="s">
        <v>8728</v>
      </c>
      <c r="C3208" s="60" t="s">
        <v>8729</v>
      </c>
      <c r="D3208" s="60" t="s">
        <v>8730</v>
      </c>
      <c r="E3208" s="60" t="s">
        <v>726</v>
      </c>
      <c r="F3208" s="59" t="s">
        <v>451</v>
      </c>
      <c r="G3208" s="61">
        <v>24944</v>
      </c>
      <c r="H3208" s="123">
        <f t="shared" si="50"/>
        <v>5.0792616499862557</v>
      </c>
    </row>
    <row r="3209" spans="1:8">
      <c r="A3209" s="58">
        <v>400990820994</v>
      </c>
      <c r="B3209" s="59" t="s">
        <v>8731</v>
      </c>
      <c r="C3209" s="60" t="s">
        <v>8732</v>
      </c>
      <c r="D3209" s="60" t="s">
        <v>5551</v>
      </c>
      <c r="E3209" s="60" t="s">
        <v>726</v>
      </c>
      <c r="F3209" s="59" t="s">
        <v>451</v>
      </c>
      <c r="G3209" s="61">
        <v>24944</v>
      </c>
      <c r="H3209" s="123">
        <f t="shared" si="50"/>
        <v>5.0792616499862557</v>
      </c>
    </row>
    <row r="3210" spans="1:8">
      <c r="A3210" s="58">
        <v>414150702274</v>
      </c>
      <c r="B3210" s="59" t="s">
        <v>8733</v>
      </c>
      <c r="C3210" s="60" t="s">
        <v>8734</v>
      </c>
      <c r="D3210" s="60" t="s">
        <v>8735</v>
      </c>
      <c r="E3210" s="60" t="s">
        <v>2184</v>
      </c>
      <c r="F3210" s="59" t="s">
        <v>451</v>
      </c>
      <c r="G3210" s="61">
        <v>24944</v>
      </c>
      <c r="H3210" s="123">
        <f t="shared" si="50"/>
        <v>5.0792616499862557</v>
      </c>
    </row>
    <row r="3211" spans="1:8">
      <c r="A3211" s="58">
        <v>414980303712</v>
      </c>
      <c r="B3211" s="59" t="s">
        <v>8736</v>
      </c>
      <c r="C3211" s="60" t="s">
        <v>7304</v>
      </c>
      <c r="D3211" s="60" t="s">
        <v>8737</v>
      </c>
      <c r="E3211" s="60" t="s">
        <v>6295</v>
      </c>
      <c r="F3211" s="59" t="s">
        <v>451</v>
      </c>
      <c r="G3211" s="61">
        <v>24944</v>
      </c>
      <c r="H3211" s="123">
        <f t="shared" si="50"/>
        <v>5.0792616499862557</v>
      </c>
    </row>
    <row r="3212" spans="1:8">
      <c r="A3212" s="58">
        <v>888940411689</v>
      </c>
      <c r="B3212" s="59" t="s">
        <v>8738</v>
      </c>
      <c r="C3212" s="60" t="s">
        <v>8739</v>
      </c>
      <c r="D3212" s="60" t="s">
        <v>8740</v>
      </c>
      <c r="E3212" s="60" t="s">
        <v>7200</v>
      </c>
      <c r="F3212" s="59" t="s">
        <v>451</v>
      </c>
      <c r="G3212" s="61">
        <v>24944</v>
      </c>
      <c r="H3212" s="123">
        <f t="shared" si="50"/>
        <v>5.0792616499862557</v>
      </c>
    </row>
    <row r="3213" spans="1:8">
      <c r="A3213" s="58">
        <v>395190700610</v>
      </c>
      <c r="B3213" s="59" t="s">
        <v>8741</v>
      </c>
      <c r="C3213" s="60" t="s">
        <v>8742</v>
      </c>
      <c r="D3213" s="60" t="s">
        <v>8743</v>
      </c>
      <c r="E3213" s="60" t="s">
        <v>753</v>
      </c>
      <c r="F3213" s="59" t="s">
        <v>451</v>
      </c>
      <c r="G3213" s="61">
        <v>24943</v>
      </c>
      <c r="H3213" s="123">
        <f t="shared" si="50"/>
        <v>5.0790580233966951</v>
      </c>
    </row>
    <row r="3214" spans="1:8">
      <c r="A3214" s="58">
        <v>396151101403</v>
      </c>
      <c r="B3214" s="59" t="s">
        <v>171</v>
      </c>
      <c r="C3214" s="60" t="s">
        <v>8744</v>
      </c>
      <c r="D3214" s="60" t="s">
        <v>8745</v>
      </c>
      <c r="E3214" s="60" t="s">
        <v>450</v>
      </c>
      <c r="F3214" s="59" t="s">
        <v>451</v>
      </c>
      <c r="G3214" s="61">
        <v>24725</v>
      </c>
      <c r="H3214" s="123">
        <f t="shared" si="50"/>
        <v>5.034667426872601</v>
      </c>
    </row>
    <row r="3215" spans="1:8">
      <c r="A3215" s="58">
        <v>396180301535</v>
      </c>
      <c r="B3215" s="59" t="s">
        <v>605</v>
      </c>
      <c r="C3215" s="60" t="s">
        <v>606</v>
      </c>
      <c r="D3215" s="60" t="s">
        <v>607</v>
      </c>
      <c r="E3215" s="60" t="s">
        <v>450</v>
      </c>
      <c r="F3215" s="59" t="s">
        <v>451</v>
      </c>
      <c r="G3215" s="61">
        <v>24725</v>
      </c>
      <c r="H3215" s="123">
        <f t="shared" si="50"/>
        <v>5.034667426872601</v>
      </c>
    </row>
    <row r="3216" spans="1:8">
      <c r="A3216" s="58">
        <v>396990805378</v>
      </c>
      <c r="B3216" s="59" t="s">
        <v>596</v>
      </c>
      <c r="C3216" s="60" t="s">
        <v>597</v>
      </c>
      <c r="D3216" s="60" t="s">
        <v>598</v>
      </c>
      <c r="E3216" s="60" t="s">
        <v>450</v>
      </c>
      <c r="F3216" s="59" t="s">
        <v>451</v>
      </c>
      <c r="G3216" s="61">
        <v>24725</v>
      </c>
      <c r="H3216" s="123">
        <f t="shared" si="50"/>
        <v>5.034667426872601</v>
      </c>
    </row>
    <row r="3217" spans="1:8">
      <c r="A3217" s="58">
        <v>390880400234</v>
      </c>
      <c r="B3217" s="59" t="s">
        <v>8746</v>
      </c>
      <c r="C3217" s="60" t="s">
        <v>8747</v>
      </c>
      <c r="D3217" s="60" t="s">
        <v>8748</v>
      </c>
      <c r="E3217" s="60" t="s">
        <v>1535</v>
      </c>
      <c r="F3217" s="59" t="s">
        <v>451</v>
      </c>
      <c r="G3217" s="61">
        <v>24526</v>
      </c>
      <c r="H3217" s="123">
        <f t="shared" si="50"/>
        <v>4.9941457355501484</v>
      </c>
    </row>
    <row r="3218" spans="1:8">
      <c r="A3218" s="58">
        <v>398081200177</v>
      </c>
      <c r="B3218" s="59" t="s">
        <v>8749</v>
      </c>
      <c r="C3218" s="60" t="s">
        <v>8750</v>
      </c>
      <c r="D3218" s="60" t="s">
        <v>8751</v>
      </c>
      <c r="E3218" s="60" t="s">
        <v>753</v>
      </c>
      <c r="F3218" s="59" t="s">
        <v>451</v>
      </c>
      <c r="G3218" s="61">
        <v>22513</v>
      </c>
      <c r="H3218" s="123">
        <f t="shared" si="50"/>
        <v>4.584245410765738</v>
      </c>
    </row>
    <row r="3219" spans="1:8">
      <c r="A3219" s="58">
        <v>398991110473</v>
      </c>
      <c r="B3219" s="59" t="s">
        <v>8752</v>
      </c>
      <c r="C3219" s="60" t="s">
        <v>8753</v>
      </c>
      <c r="D3219" s="60" t="s">
        <v>3614</v>
      </c>
      <c r="E3219" s="60" t="s">
        <v>2237</v>
      </c>
      <c r="F3219" s="59" t="s">
        <v>451</v>
      </c>
      <c r="G3219" s="61">
        <v>22513</v>
      </c>
      <c r="H3219" s="123">
        <f t="shared" si="50"/>
        <v>4.584245410765738</v>
      </c>
    </row>
    <row r="3220" spans="1:8">
      <c r="A3220" s="58">
        <v>400091104545</v>
      </c>
      <c r="B3220" s="59" t="s">
        <v>8754</v>
      </c>
      <c r="C3220" s="60" t="s">
        <v>8755</v>
      </c>
      <c r="D3220" s="60" t="s">
        <v>8756</v>
      </c>
      <c r="E3220" s="60" t="s">
        <v>726</v>
      </c>
      <c r="F3220" s="59" t="s">
        <v>451</v>
      </c>
      <c r="G3220" s="61">
        <v>22493</v>
      </c>
      <c r="H3220" s="123">
        <f t="shared" si="50"/>
        <v>4.5801728789745368</v>
      </c>
    </row>
    <row r="3221" spans="1:8">
      <c r="A3221" s="58">
        <v>400180901891</v>
      </c>
      <c r="B3221" s="59" t="s">
        <v>8757</v>
      </c>
      <c r="C3221" s="60" t="s">
        <v>6439</v>
      </c>
      <c r="D3221" s="60" t="s">
        <v>8758</v>
      </c>
      <c r="E3221" s="60" t="s">
        <v>726</v>
      </c>
      <c r="F3221" s="59" t="s">
        <v>451</v>
      </c>
      <c r="G3221" s="61">
        <v>22493</v>
      </c>
      <c r="H3221" s="123">
        <f t="shared" si="50"/>
        <v>4.5801728789745368</v>
      </c>
    </row>
    <row r="3222" spans="1:8">
      <c r="A3222" s="58">
        <v>391750100022</v>
      </c>
      <c r="B3222" s="59" t="s">
        <v>8759</v>
      </c>
      <c r="C3222" s="60" t="s">
        <v>8760</v>
      </c>
      <c r="D3222" s="60" t="s">
        <v>8761</v>
      </c>
      <c r="E3222" s="60" t="s">
        <v>994</v>
      </c>
      <c r="F3222" s="59" t="s">
        <v>451</v>
      </c>
      <c r="G3222" s="61">
        <v>22105</v>
      </c>
      <c r="H3222" s="123">
        <f t="shared" si="50"/>
        <v>4.5011657622252317</v>
      </c>
    </row>
    <row r="3223" spans="1:8">
      <c r="A3223" s="58">
        <v>395040100789</v>
      </c>
      <c r="B3223" s="59" t="s">
        <v>8762</v>
      </c>
      <c r="C3223" s="60" t="s">
        <v>8763</v>
      </c>
      <c r="D3223" s="60" t="s">
        <v>4870</v>
      </c>
      <c r="E3223" s="60" t="s">
        <v>738</v>
      </c>
      <c r="F3223" s="59" t="s">
        <v>451</v>
      </c>
      <c r="G3223" s="61">
        <v>20148</v>
      </c>
      <c r="H3223" s="123">
        <f t="shared" si="50"/>
        <v>4.1026685264561848</v>
      </c>
    </row>
    <row r="3224" spans="1:8">
      <c r="A3224" s="58">
        <v>395050200625</v>
      </c>
      <c r="B3224" s="59" t="s">
        <v>8764</v>
      </c>
      <c r="C3224" s="60" t="s">
        <v>7816</v>
      </c>
      <c r="D3224" s="60" t="s">
        <v>8765</v>
      </c>
      <c r="E3224" s="60" t="s">
        <v>738</v>
      </c>
      <c r="F3224" s="59" t="s">
        <v>487</v>
      </c>
      <c r="G3224" s="61">
        <v>20148</v>
      </c>
      <c r="H3224" s="123">
        <f t="shared" si="50"/>
        <v>4.1026685264561848</v>
      </c>
    </row>
    <row r="3225" spans="1:8">
      <c r="A3225" s="58">
        <v>398040100150</v>
      </c>
      <c r="B3225" s="59" t="s">
        <v>8766</v>
      </c>
      <c r="C3225" s="60" t="s">
        <v>8767</v>
      </c>
      <c r="D3225" s="60" t="s">
        <v>8768</v>
      </c>
      <c r="E3225" s="60" t="s">
        <v>6147</v>
      </c>
      <c r="F3225" s="59" t="s">
        <v>451</v>
      </c>
      <c r="G3225" s="61">
        <v>20148</v>
      </c>
      <c r="H3225" s="123">
        <f t="shared" si="50"/>
        <v>4.1026685264561848</v>
      </c>
    </row>
    <row r="3226" spans="1:8">
      <c r="A3226" s="58">
        <v>398040201193</v>
      </c>
      <c r="B3226" s="59" t="s">
        <v>8769</v>
      </c>
      <c r="C3226" s="60" t="s">
        <v>8770</v>
      </c>
      <c r="D3226" s="60" t="s">
        <v>8771</v>
      </c>
      <c r="E3226" s="60" t="s">
        <v>3633</v>
      </c>
      <c r="F3226" s="59" t="s">
        <v>451</v>
      </c>
      <c r="G3226" s="61">
        <v>20148</v>
      </c>
      <c r="H3226" s="123">
        <f t="shared" si="50"/>
        <v>4.1026685264561848</v>
      </c>
    </row>
    <row r="3227" spans="1:8">
      <c r="A3227" s="58">
        <v>398040300175</v>
      </c>
      <c r="B3227" s="59" t="s">
        <v>8772</v>
      </c>
      <c r="C3227" s="60" t="s">
        <v>8773</v>
      </c>
      <c r="D3227" s="60" t="s">
        <v>623</v>
      </c>
      <c r="E3227" s="60" t="s">
        <v>1061</v>
      </c>
      <c r="F3227" s="59" t="s">
        <v>451</v>
      </c>
      <c r="G3227" s="61">
        <v>20148</v>
      </c>
      <c r="H3227" s="123">
        <f t="shared" si="50"/>
        <v>4.1026685264561848</v>
      </c>
    </row>
    <row r="3228" spans="1:8">
      <c r="A3228" s="58">
        <v>398041200417</v>
      </c>
      <c r="B3228" s="59" t="s">
        <v>8774</v>
      </c>
      <c r="C3228" s="60" t="s">
        <v>8775</v>
      </c>
      <c r="D3228" s="60" t="s">
        <v>8776</v>
      </c>
      <c r="E3228" s="60" t="s">
        <v>5261</v>
      </c>
      <c r="F3228" s="59" t="s">
        <v>451</v>
      </c>
      <c r="G3228" s="61">
        <v>20148</v>
      </c>
      <c r="H3228" s="123">
        <f t="shared" si="50"/>
        <v>4.1026685264561848</v>
      </c>
    </row>
    <row r="3229" spans="1:8">
      <c r="A3229" s="58">
        <v>400160506588</v>
      </c>
      <c r="B3229" s="59" t="s">
        <v>8777</v>
      </c>
      <c r="C3229" s="60" t="s">
        <v>8778</v>
      </c>
      <c r="D3229" s="60" t="s">
        <v>8779</v>
      </c>
      <c r="E3229" s="60" t="s">
        <v>726</v>
      </c>
      <c r="F3229" s="59" t="s">
        <v>451</v>
      </c>
      <c r="G3229" s="61">
        <v>20148</v>
      </c>
      <c r="H3229" s="123">
        <f t="shared" si="50"/>
        <v>4.1026685264561848</v>
      </c>
    </row>
    <row r="3230" spans="1:8">
      <c r="A3230" s="58">
        <v>414700802174</v>
      </c>
      <c r="B3230" s="59" t="s">
        <v>8780</v>
      </c>
      <c r="C3230" s="60" t="s">
        <v>8781</v>
      </c>
      <c r="D3230" s="60" t="s">
        <v>8782</v>
      </c>
      <c r="E3230" s="60" t="s">
        <v>2184</v>
      </c>
      <c r="F3230" s="59" t="s">
        <v>451</v>
      </c>
      <c r="G3230" s="61">
        <v>20148</v>
      </c>
      <c r="H3230" s="123">
        <f t="shared" si="50"/>
        <v>4.1026685264561848</v>
      </c>
    </row>
    <row r="3231" spans="1:8">
      <c r="A3231" s="58">
        <v>400901101017</v>
      </c>
      <c r="B3231" s="59" t="s">
        <v>8783</v>
      </c>
      <c r="C3231" s="60" t="s">
        <v>8784</v>
      </c>
      <c r="D3231" s="60" t="s">
        <v>8785</v>
      </c>
      <c r="E3231" s="60" t="s">
        <v>2137</v>
      </c>
      <c r="F3231" s="59" t="s">
        <v>451</v>
      </c>
      <c r="G3231" s="61">
        <v>20102</v>
      </c>
      <c r="H3231" s="123">
        <f t="shared" si="50"/>
        <v>4.0933017033364214</v>
      </c>
    </row>
    <row r="3232" spans="1:8">
      <c r="A3232" s="58">
        <v>370980403353</v>
      </c>
      <c r="B3232" s="59" t="s">
        <v>8786</v>
      </c>
      <c r="C3232" s="60" t="s">
        <v>8787</v>
      </c>
      <c r="D3232" s="60" t="s">
        <v>8788</v>
      </c>
      <c r="E3232" s="60" t="s">
        <v>1419</v>
      </c>
      <c r="F3232" s="59" t="s">
        <v>451</v>
      </c>
      <c r="G3232" s="61">
        <v>20043</v>
      </c>
      <c r="H3232" s="123">
        <f t="shared" si="50"/>
        <v>4.0812877345523777</v>
      </c>
    </row>
    <row r="3233" spans="1:8">
      <c r="A3233" s="58">
        <v>371000300851</v>
      </c>
      <c r="B3233" s="59" t="s">
        <v>8789</v>
      </c>
      <c r="C3233" s="60" t="s">
        <v>8790</v>
      </c>
      <c r="D3233" s="60" t="s">
        <v>8791</v>
      </c>
      <c r="E3233" s="60" t="s">
        <v>2210</v>
      </c>
      <c r="F3233" s="59" t="s">
        <v>451</v>
      </c>
      <c r="G3233" s="61">
        <v>20043</v>
      </c>
      <c r="H3233" s="123">
        <f t="shared" si="50"/>
        <v>4.0812877345523777</v>
      </c>
    </row>
    <row r="3234" spans="1:8">
      <c r="A3234" s="58">
        <v>371971000315</v>
      </c>
      <c r="B3234" s="59" t="s">
        <v>8792</v>
      </c>
      <c r="C3234" s="60" t="s">
        <v>8793</v>
      </c>
      <c r="D3234" s="60" t="s">
        <v>8794</v>
      </c>
      <c r="E3234" s="60" t="s">
        <v>3111</v>
      </c>
      <c r="F3234" s="59" t="s">
        <v>451</v>
      </c>
      <c r="G3234" s="61">
        <v>20043</v>
      </c>
      <c r="H3234" s="123">
        <f t="shared" si="50"/>
        <v>4.0812877345523777</v>
      </c>
    </row>
    <row r="3235" spans="1:8">
      <c r="A3235" s="58">
        <v>371980800251</v>
      </c>
      <c r="B3235" s="59" t="s">
        <v>8795</v>
      </c>
      <c r="C3235" s="60" t="s">
        <v>8796</v>
      </c>
      <c r="D3235" s="60" t="s">
        <v>8797</v>
      </c>
      <c r="E3235" s="60" t="s">
        <v>2210</v>
      </c>
      <c r="F3235" s="59" t="s">
        <v>451</v>
      </c>
      <c r="G3235" s="61">
        <v>20043</v>
      </c>
      <c r="H3235" s="123">
        <f t="shared" si="50"/>
        <v>4.0812877345523777</v>
      </c>
    </row>
    <row r="3236" spans="1:8">
      <c r="A3236" s="58">
        <v>371990200929</v>
      </c>
      <c r="B3236" s="59" t="s">
        <v>8798</v>
      </c>
      <c r="C3236" s="60" t="s">
        <v>8799</v>
      </c>
      <c r="D3236" s="60" t="s">
        <v>8800</v>
      </c>
      <c r="E3236" s="60" t="s">
        <v>2210</v>
      </c>
      <c r="F3236" s="59" t="s">
        <v>451</v>
      </c>
      <c r="G3236" s="61">
        <v>20043</v>
      </c>
      <c r="H3236" s="123">
        <f t="shared" si="50"/>
        <v>4.0812877345523777</v>
      </c>
    </row>
    <row r="3237" spans="1:8">
      <c r="A3237" s="58">
        <v>390750600193</v>
      </c>
      <c r="B3237" s="59" t="s">
        <v>8801</v>
      </c>
      <c r="C3237" s="60" t="s">
        <v>8802</v>
      </c>
      <c r="D3237" s="60" t="s">
        <v>8803</v>
      </c>
      <c r="E3237" s="60" t="s">
        <v>1542</v>
      </c>
      <c r="F3237" s="59" t="s">
        <v>451</v>
      </c>
      <c r="G3237" s="61">
        <v>20043</v>
      </c>
      <c r="H3237" s="123">
        <f t="shared" si="50"/>
        <v>4.0812877345523777</v>
      </c>
    </row>
    <row r="3238" spans="1:8">
      <c r="A3238" s="58">
        <v>390980810120</v>
      </c>
      <c r="B3238" s="59" t="s">
        <v>8804</v>
      </c>
      <c r="C3238" s="60" t="s">
        <v>8805</v>
      </c>
      <c r="D3238" s="60" t="s">
        <v>8806</v>
      </c>
      <c r="E3238" s="60" t="s">
        <v>1542</v>
      </c>
      <c r="F3238" s="59" t="s">
        <v>451</v>
      </c>
      <c r="G3238" s="61">
        <v>20043</v>
      </c>
      <c r="H3238" s="123">
        <f t="shared" si="50"/>
        <v>4.0812877345523777</v>
      </c>
    </row>
    <row r="3239" spans="1:8">
      <c r="A3239" s="58">
        <v>390980810162</v>
      </c>
      <c r="B3239" s="59" t="s">
        <v>8807</v>
      </c>
      <c r="C3239" s="60" t="s">
        <v>8808</v>
      </c>
      <c r="D3239" s="60" t="s">
        <v>8809</v>
      </c>
      <c r="E3239" s="60" t="s">
        <v>1542</v>
      </c>
      <c r="F3239" s="59" t="s">
        <v>451</v>
      </c>
      <c r="G3239" s="61">
        <v>20043</v>
      </c>
      <c r="H3239" s="123">
        <f t="shared" si="50"/>
        <v>4.0812877345523777</v>
      </c>
    </row>
    <row r="3240" spans="1:8">
      <c r="A3240" s="58">
        <v>391000101116</v>
      </c>
      <c r="B3240" s="59" t="s">
        <v>8810</v>
      </c>
      <c r="C3240" s="60" t="s">
        <v>8811</v>
      </c>
      <c r="D3240" s="60" t="s">
        <v>8812</v>
      </c>
      <c r="E3240" s="60" t="s">
        <v>994</v>
      </c>
      <c r="F3240" s="59" t="s">
        <v>451</v>
      </c>
      <c r="G3240" s="61">
        <v>20043</v>
      </c>
      <c r="H3240" s="123">
        <f t="shared" si="50"/>
        <v>4.0812877345523777</v>
      </c>
    </row>
    <row r="3241" spans="1:8">
      <c r="A3241" s="58">
        <v>391871000122</v>
      </c>
      <c r="B3241" s="59" t="s">
        <v>8813</v>
      </c>
      <c r="C3241" s="60" t="s">
        <v>8814</v>
      </c>
      <c r="D3241" s="60" t="s">
        <v>8815</v>
      </c>
      <c r="E3241" s="60" t="s">
        <v>1426</v>
      </c>
      <c r="F3241" s="59" t="s">
        <v>451</v>
      </c>
      <c r="G3241" s="61">
        <v>20043</v>
      </c>
      <c r="H3241" s="123">
        <f t="shared" si="50"/>
        <v>4.0812877345523777</v>
      </c>
    </row>
    <row r="3242" spans="1:8">
      <c r="A3242" s="58">
        <v>391920100057</v>
      </c>
      <c r="B3242" s="59" t="s">
        <v>8816</v>
      </c>
      <c r="C3242" s="60" t="s">
        <v>8817</v>
      </c>
      <c r="D3242" s="60" t="s">
        <v>8818</v>
      </c>
      <c r="E3242" s="60" t="s">
        <v>994</v>
      </c>
      <c r="F3242" s="59" t="s">
        <v>451</v>
      </c>
      <c r="G3242" s="61">
        <v>20043</v>
      </c>
      <c r="H3242" s="123">
        <f t="shared" si="50"/>
        <v>4.0812877345523777</v>
      </c>
    </row>
    <row r="3243" spans="1:8">
      <c r="A3243" s="58">
        <v>395000501349</v>
      </c>
      <c r="B3243" s="59" t="s">
        <v>8819</v>
      </c>
      <c r="C3243" s="60" t="s">
        <v>8820</v>
      </c>
      <c r="D3243" s="60" t="s">
        <v>8821</v>
      </c>
      <c r="E3243" s="60" t="s">
        <v>738</v>
      </c>
      <c r="F3243" s="59" t="s">
        <v>451</v>
      </c>
      <c r="G3243" s="61">
        <v>20043</v>
      </c>
      <c r="H3243" s="123">
        <f t="shared" si="50"/>
        <v>4.0812877345523777</v>
      </c>
    </row>
    <row r="3244" spans="1:8">
      <c r="A3244" s="58">
        <v>395000601548</v>
      </c>
      <c r="B3244" s="59" t="s">
        <v>8822</v>
      </c>
      <c r="C3244" s="60" t="s">
        <v>8823</v>
      </c>
      <c r="D3244" s="60" t="s">
        <v>8824</v>
      </c>
      <c r="E3244" s="60" t="s">
        <v>753</v>
      </c>
      <c r="F3244" s="59" t="s">
        <v>451</v>
      </c>
      <c r="G3244" s="61">
        <v>20043</v>
      </c>
      <c r="H3244" s="123">
        <f t="shared" si="50"/>
        <v>4.0812877345523777</v>
      </c>
    </row>
    <row r="3245" spans="1:8">
      <c r="A3245" s="58">
        <v>395020700861</v>
      </c>
      <c r="B3245" s="59" t="s">
        <v>8825</v>
      </c>
      <c r="C3245" s="60" t="s">
        <v>8826</v>
      </c>
      <c r="D3245" s="60" t="s">
        <v>8827</v>
      </c>
      <c r="E3245" s="60" t="s">
        <v>753</v>
      </c>
      <c r="F3245" s="59" t="s">
        <v>451</v>
      </c>
      <c r="G3245" s="61">
        <v>20043</v>
      </c>
      <c r="H3245" s="123">
        <f t="shared" si="50"/>
        <v>4.0812877345523777</v>
      </c>
    </row>
    <row r="3246" spans="1:8">
      <c r="A3246" s="58">
        <v>395960811164</v>
      </c>
      <c r="B3246" s="59" t="s">
        <v>8828</v>
      </c>
      <c r="C3246" s="60" t="s">
        <v>8829</v>
      </c>
      <c r="D3246" s="60" t="s">
        <v>2837</v>
      </c>
      <c r="E3246" s="60" t="s">
        <v>738</v>
      </c>
      <c r="F3246" s="59" t="s">
        <v>451</v>
      </c>
      <c r="G3246" s="61">
        <v>20043</v>
      </c>
      <c r="H3246" s="123">
        <f t="shared" si="50"/>
        <v>4.0812877345523777</v>
      </c>
    </row>
    <row r="3247" spans="1:8">
      <c r="A3247" s="58">
        <v>395970210193</v>
      </c>
      <c r="B3247" s="59" t="s">
        <v>8830</v>
      </c>
      <c r="C3247" s="60" t="s">
        <v>8831</v>
      </c>
      <c r="D3247" s="60" t="s">
        <v>2621</v>
      </c>
      <c r="E3247" s="60" t="s">
        <v>738</v>
      </c>
      <c r="F3247" s="59" t="s">
        <v>451</v>
      </c>
      <c r="G3247" s="61">
        <v>20043</v>
      </c>
      <c r="H3247" s="123">
        <f t="shared" si="50"/>
        <v>4.0812877345523777</v>
      </c>
    </row>
    <row r="3248" spans="1:8">
      <c r="A3248" s="58">
        <v>395980821549</v>
      </c>
      <c r="B3248" s="59" t="s">
        <v>8832</v>
      </c>
      <c r="C3248" s="60" t="s">
        <v>8833</v>
      </c>
      <c r="D3248" s="60" t="s">
        <v>8834</v>
      </c>
      <c r="E3248" s="60" t="s">
        <v>4173</v>
      </c>
      <c r="F3248" s="59" t="s">
        <v>451</v>
      </c>
      <c r="G3248" s="61">
        <v>20043</v>
      </c>
      <c r="H3248" s="123">
        <f t="shared" si="50"/>
        <v>4.0812877345523777</v>
      </c>
    </row>
    <row r="3249" spans="1:8">
      <c r="A3249" s="58">
        <v>396000802027</v>
      </c>
      <c r="B3249" s="59" t="s">
        <v>637</v>
      </c>
      <c r="C3249" s="60" t="s">
        <v>638</v>
      </c>
      <c r="D3249" s="60" t="s">
        <v>639</v>
      </c>
      <c r="E3249" s="60" t="s">
        <v>450</v>
      </c>
      <c r="F3249" s="59" t="s">
        <v>451</v>
      </c>
      <c r="G3249" s="61">
        <v>20043</v>
      </c>
      <c r="H3249" s="123">
        <f t="shared" si="50"/>
        <v>4.0812877345523777</v>
      </c>
    </row>
    <row r="3250" spans="1:8">
      <c r="A3250" s="58">
        <v>398000305701</v>
      </c>
      <c r="B3250" s="59" t="s">
        <v>8835</v>
      </c>
      <c r="C3250" s="60" t="s">
        <v>8836</v>
      </c>
      <c r="D3250" s="60" t="s">
        <v>8837</v>
      </c>
      <c r="E3250" s="60" t="s">
        <v>2743</v>
      </c>
      <c r="F3250" s="59" t="s">
        <v>451</v>
      </c>
      <c r="G3250" s="61">
        <v>20043</v>
      </c>
      <c r="H3250" s="123">
        <f t="shared" si="50"/>
        <v>4.0812877345523777</v>
      </c>
    </row>
    <row r="3251" spans="1:8">
      <c r="A3251" s="58">
        <v>398100300820</v>
      </c>
      <c r="B3251" s="59" t="s">
        <v>8838</v>
      </c>
      <c r="C3251" s="60" t="s">
        <v>8839</v>
      </c>
      <c r="D3251" s="60" t="s">
        <v>8840</v>
      </c>
      <c r="E3251" s="60" t="s">
        <v>753</v>
      </c>
      <c r="F3251" s="59" t="s">
        <v>451</v>
      </c>
      <c r="G3251" s="61">
        <v>20043</v>
      </c>
      <c r="H3251" s="123">
        <f t="shared" si="50"/>
        <v>4.0812877345523777</v>
      </c>
    </row>
    <row r="3252" spans="1:8">
      <c r="A3252" s="58">
        <v>398950120561</v>
      </c>
      <c r="B3252" s="59" t="s">
        <v>8841</v>
      </c>
      <c r="C3252" s="60" t="s">
        <v>8842</v>
      </c>
      <c r="D3252" s="60" t="s">
        <v>8843</v>
      </c>
      <c r="E3252" s="60" t="s">
        <v>2170</v>
      </c>
      <c r="F3252" s="59" t="s">
        <v>451</v>
      </c>
      <c r="G3252" s="61">
        <v>20043</v>
      </c>
      <c r="H3252" s="123">
        <f t="shared" si="50"/>
        <v>4.0812877345523777</v>
      </c>
    </row>
    <row r="3253" spans="1:8">
      <c r="A3253" s="58">
        <v>398950620653</v>
      </c>
      <c r="B3253" s="59" t="s">
        <v>8844</v>
      </c>
      <c r="C3253" s="60" t="s">
        <v>8845</v>
      </c>
      <c r="D3253" s="60" t="s">
        <v>8846</v>
      </c>
      <c r="E3253" s="60" t="s">
        <v>4807</v>
      </c>
      <c r="F3253" s="59" t="s">
        <v>451</v>
      </c>
      <c r="G3253" s="61">
        <v>20043</v>
      </c>
      <c r="H3253" s="123">
        <f t="shared" si="50"/>
        <v>4.0812877345523777</v>
      </c>
    </row>
    <row r="3254" spans="1:8">
      <c r="A3254" s="58">
        <v>398960805678</v>
      </c>
      <c r="B3254" s="59" t="s">
        <v>8847</v>
      </c>
      <c r="C3254" s="60" t="s">
        <v>8848</v>
      </c>
      <c r="D3254" s="60" t="s">
        <v>8849</v>
      </c>
      <c r="E3254" s="60" t="s">
        <v>2237</v>
      </c>
      <c r="F3254" s="59" t="s">
        <v>451</v>
      </c>
      <c r="G3254" s="61">
        <v>20043</v>
      </c>
      <c r="H3254" s="123">
        <f t="shared" si="50"/>
        <v>4.0812877345523777</v>
      </c>
    </row>
    <row r="3255" spans="1:8">
      <c r="A3255" s="58">
        <v>398971210277</v>
      </c>
      <c r="B3255" s="59" t="s">
        <v>8850</v>
      </c>
      <c r="C3255" s="60" t="s">
        <v>8851</v>
      </c>
      <c r="D3255" s="60" t="s">
        <v>8852</v>
      </c>
      <c r="E3255" s="60" t="s">
        <v>2237</v>
      </c>
      <c r="F3255" s="59" t="s">
        <v>451</v>
      </c>
      <c r="G3255" s="61">
        <v>20043</v>
      </c>
      <c r="H3255" s="123">
        <f t="shared" si="50"/>
        <v>4.0812877345523777</v>
      </c>
    </row>
    <row r="3256" spans="1:8">
      <c r="A3256" s="58">
        <v>398990511342</v>
      </c>
      <c r="B3256" s="59" t="s">
        <v>8853</v>
      </c>
      <c r="C3256" s="60" t="s">
        <v>8854</v>
      </c>
      <c r="D3256" s="60" t="s">
        <v>8855</v>
      </c>
      <c r="E3256" s="60" t="s">
        <v>753</v>
      </c>
      <c r="F3256" s="59" t="s">
        <v>451</v>
      </c>
      <c r="G3256" s="61">
        <v>20043</v>
      </c>
      <c r="H3256" s="123">
        <f t="shared" si="50"/>
        <v>4.0812877345523777</v>
      </c>
    </row>
    <row r="3257" spans="1:8">
      <c r="A3257" s="58">
        <v>400000901821</v>
      </c>
      <c r="B3257" s="59" t="s">
        <v>8856</v>
      </c>
      <c r="C3257" s="60" t="s">
        <v>8857</v>
      </c>
      <c r="D3257" s="60" t="s">
        <v>5381</v>
      </c>
      <c r="E3257" s="60" t="s">
        <v>726</v>
      </c>
      <c r="F3257" s="59" t="s">
        <v>451</v>
      </c>
      <c r="G3257" s="61">
        <v>20043</v>
      </c>
      <c r="H3257" s="123">
        <f t="shared" si="50"/>
        <v>4.0812877345523777</v>
      </c>
    </row>
    <row r="3258" spans="1:8">
      <c r="A3258" s="58">
        <v>400040807819</v>
      </c>
      <c r="B3258" s="59" t="s">
        <v>8858</v>
      </c>
      <c r="C3258" s="60" t="s">
        <v>8859</v>
      </c>
      <c r="D3258" s="60" t="s">
        <v>8860</v>
      </c>
      <c r="E3258" s="60" t="s">
        <v>726</v>
      </c>
      <c r="F3258" s="59" t="s">
        <v>451</v>
      </c>
      <c r="G3258" s="61">
        <v>20043</v>
      </c>
      <c r="H3258" s="123">
        <f t="shared" si="50"/>
        <v>4.0812877345523777</v>
      </c>
    </row>
    <row r="3259" spans="1:8">
      <c r="A3259" s="58">
        <v>400041002989</v>
      </c>
      <c r="B3259" s="59" t="s">
        <v>8861</v>
      </c>
      <c r="C3259" s="60" t="s">
        <v>8862</v>
      </c>
      <c r="D3259" s="60" t="s">
        <v>1061</v>
      </c>
      <c r="E3259" s="60" t="s">
        <v>1061</v>
      </c>
      <c r="F3259" s="59" t="s">
        <v>451</v>
      </c>
      <c r="G3259" s="61">
        <v>20043</v>
      </c>
      <c r="H3259" s="123">
        <f t="shared" si="50"/>
        <v>4.0812877345523777</v>
      </c>
    </row>
    <row r="3260" spans="1:8">
      <c r="A3260" s="58">
        <v>400041003357</v>
      </c>
      <c r="B3260" s="59" t="s">
        <v>8863</v>
      </c>
      <c r="C3260" s="60" t="s">
        <v>8864</v>
      </c>
      <c r="D3260" s="60" t="s">
        <v>8865</v>
      </c>
      <c r="E3260" s="60" t="s">
        <v>726</v>
      </c>
      <c r="F3260" s="59" t="s">
        <v>451</v>
      </c>
      <c r="G3260" s="61">
        <v>20043</v>
      </c>
      <c r="H3260" s="123">
        <f t="shared" si="50"/>
        <v>4.0812877345523777</v>
      </c>
    </row>
    <row r="3261" spans="1:8">
      <c r="A3261" s="58">
        <v>400050701741</v>
      </c>
      <c r="B3261" s="59" t="s">
        <v>8866</v>
      </c>
      <c r="C3261" s="60" t="s">
        <v>8867</v>
      </c>
      <c r="D3261" s="60" t="s">
        <v>8868</v>
      </c>
      <c r="E3261" s="60" t="s">
        <v>726</v>
      </c>
      <c r="F3261" s="59" t="s">
        <v>451</v>
      </c>
      <c r="G3261" s="61">
        <v>20043</v>
      </c>
      <c r="H3261" s="123">
        <f t="shared" si="50"/>
        <v>4.0812877345523777</v>
      </c>
    </row>
    <row r="3262" spans="1:8">
      <c r="A3262" s="58">
        <v>400940742356</v>
      </c>
      <c r="B3262" s="59" t="s">
        <v>8869</v>
      </c>
      <c r="C3262" s="60" t="s">
        <v>8870</v>
      </c>
      <c r="D3262" s="60" t="s">
        <v>8871</v>
      </c>
      <c r="E3262" s="60" t="s">
        <v>726</v>
      </c>
      <c r="F3262" s="59" t="s">
        <v>451</v>
      </c>
      <c r="G3262" s="61">
        <v>20043</v>
      </c>
      <c r="H3262" s="123">
        <f t="shared" si="50"/>
        <v>4.0812877345523777</v>
      </c>
    </row>
    <row r="3263" spans="1:8">
      <c r="A3263" s="58">
        <v>400970220184</v>
      </c>
      <c r="B3263" s="59" t="s">
        <v>8872</v>
      </c>
      <c r="C3263" s="60" t="s">
        <v>8570</v>
      </c>
      <c r="D3263" s="60" t="s">
        <v>8873</v>
      </c>
      <c r="E3263" s="60" t="s">
        <v>726</v>
      </c>
      <c r="F3263" s="59" t="s">
        <v>451</v>
      </c>
      <c r="G3263" s="61">
        <v>20043</v>
      </c>
      <c r="H3263" s="123">
        <f t="shared" si="50"/>
        <v>4.0812877345523777</v>
      </c>
    </row>
    <row r="3264" spans="1:8">
      <c r="A3264" s="58">
        <v>400981122575</v>
      </c>
      <c r="B3264" s="59" t="s">
        <v>8874</v>
      </c>
      <c r="C3264" s="60" t="s">
        <v>8875</v>
      </c>
      <c r="D3264" s="60" t="s">
        <v>6487</v>
      </c>
      <c r="E3264" s="60" t="s">
        <v>726</v>
      </c>
      <c r="F3264" s="59" t="s">
        <v>451</v>
      </c>
      <c r="G3264" s="61">
        <v>20043</v>
      </c>
      <c r="H3264" s="123">
        <f t="shared" si="50"/>
        <v>4.0812877345523777</v>
      </c>
    </row>
    <row r="3265" spans="1:8">
      <c r="A3265" s="58">
        <v>400990422476</v>
      </c>
      <c r="B3265" s="59" t="s">
        <v>8876</v>
      </c>
      <c r="C3265" s="60" t="s">
        <v>8877</v>
      </c>
      <c r="D3265" s="60" t="s">
        <v>8878</v>
      </c>
      <c r="E3265" s="60" t="s">
        <v>726</v>
      </c>
      <c r="F3265" s="59" t="s">
        <v>451</v>
      </c>
      <c r="G3265" s="61">
        <v>20043</v>
      </c>
      <c r="H3265" s="123">
        <f t="shared" si="50"/>
        <v>4.0812877345523777</v>
      </c>
    </row>
    <row r="3266" spans="1:8">
      <c r="A3266" s="58">
        <v>389061000466</v>
      </c>
      <c r="B3266" s="59" t="s">
        <v>8879</v>
      </c>
      <c r="C3266" s="60" t="s">
        <v>8880</v>
      </c>
      <c r="D3266" s="60" t="s">
        <v>8881</v>
      </c>
      <c r="E3266" s="60" t="s">
        <v>3119</v>
      </c>
      <c r="F3266" s="59" t="s">
        <v>487</v>
      </c>
      <c r="G3266" s="61">
        <v>20042</v>
      </c>
      <c r="H3266" s="123">
        <f t="shared" si="50"/>
        <v>4.081084107962818</v>
      </c>
    </row>
    <row r="3267" spans="1:8">
      <c r="A3267" s="58">
        <v>390831200467</v>
      </c>
      <c r="B3267" s="59" t="s">
        <v>8882</v>
      </c>
      <c r="C3267" s="60" t="s">
        <v>3796</v>
      </c>
      <c r="D3267" s="60" t="s">
        <v>3559</v>
      </c>
      <c r="E3267" s="60" t="s">
        <v>1542</v>
      </c>
      <c r="F3267" s="59" t="s">
        <v>451</v>
      </c>
      <c r="G3267" s="61">
        <v>20042</v>
      </c>
      <c r="H3267" s="123">
        <f t="shared" ref="H3267:H3330" si="51">G3267/4910.95</f>
        <v>4.081084107962818</v>
      </c>
    </row>
    <row r="3268" spans="1:8">
      <c r="A3268" s="58">
        <v>391100500140</v>
      </c>
      <c r="B3268" s="59" t="s">
        <v>8883</v>
      </c>
      <c r="C3268" s="60" t="s">
        <v>8884</v>
      </c>
      <c r="D3268" s="60" t="s">
        <v>8885</v>
      </c>
      <c r="E3268" s="60" t="s">
        <v>994</v>
      </c>
      <c r="F3268" s="59" t="s">
        <v>451</v>
      </c>
      <c r="G3268" s="61">
        <v>20042</v>
      </c>
      <c r="H3268" s="123">
        <f t="shared" si="51"/>
        <v>4.081084107962818</v>
      </c>
    </row>
    <row r="3269" spans="1:8">
      <c r="A3269" s="58">
        <v>391930100080</v>
      </c>
      <c r="B3269" s="59" t="s">
        <v>8886</v>
      </c>
      <c r="C3269" s="60" t="s">
        <v>8887</v>
      </c>
      <c r="D3269" s="60" t="s">
        <v>8888</v>
      </c>
      <c r="E3269" s="60" t="s">
        <v>1798</v>
      </c>
      <c r="F3269" s="59" t="s">
        <v>451</v>
      </c>
      <c r="G3269" s="61">
        <v>20042</v>
      </c>
      <c r="H3269" s="123">
        <f t="shared" si="51"/>
        <v>4.081084107962818</v>
      </c>
    </row>
    <row r="3270" spans="1:8">
      <c r="A3270" s="58">
        <v>395950711587</v>
      </c>
      <c r="B3270" s="59" t="s">
        <v>8889</v>
      </c>
      <c r="C3270" s="60" t="s">
        <v>8890</v>
      </c>
      <c r="D3270" s="60" t="s">
        <v>8891</v>
      </c>
      <c r="E3270" s="60" t="s">
        <v>753</v>
      </c>
      <c r="F3270" s="59" t="s">
        <v>451</v>
      </c>
      <c r="G3270" s="61">
        <v>20042</v>
      </c>
      <c r="H3270" s="123">
        <f t="shared" si="51"/>
        <v>4.081084107962818</v>
      </c>
    </row>
    <row r="3271" spans="1:8">
      <c r="A3271" s="58">
        <v>395970350416</v>
      </c>
      <c r="B3271" s="59" t="s">
        <v>8892</v>
      </c>
      <c r="C3271" s="60" t="s">
        <v>8893</v>
      </c>
      <c r="D3271" s="60" t="s">
        <v>8894</v>
      </c>
      <c r="E3271" s="60" t="s">
        <v>753</v>
      </c>
      <c r="F3271" s="59" t="s">
        <v>451</v>
      </c>
      <c r="G3271" s="61">
        <v>20042</v>
      </c>
      <c r="H3271" s="123">
        <f t="shared" si="51"/>
        <v>4.081084107962818</v>
      </c>
    </row>
    <row r="3272" spans="1:8">
      <c r="A3272" s="58">
        <v>398000506749</v>
      </c>
      <c r="B3272" s="59" t="s">
        <v>8895</v>
      </c>
      <c r="C3272" s="60" t="s">
        <v>8896</v>
      </c>
      <c r="D3272" s="60" t="s">
        <v>8897</v>
      </c>
      <c r="E3272" s="60" t="s">
        <v>2170</v>
      </c>
      <c r="F3272" s="59" t="s">
        <v>451</v>
      </c>
      <c r="G3272" s="61">
        <v>20042</v>
      </c>
      <c r="H3272" s="123">
        <f t="shared" si="51"/>
        <v>4.081084107962818</v>
      </c>
    </row>
    <row r="3273" spans="1:8">
      <c r="A3273" s="58">
        <v>398990210539</v>
      </c>
      <c r="B3273" s="59" t="s">
        <v>8898</v>
      </c>
      <c r="C3273" s="60" t="s">
        <v>8899</v>
      </c>
      <c r="D3273" s="60" t="s">
        <v>1878</v>
      </c>
      <c r="E3273" s="60" t="s">
        <v>2170</v>
      </c>
      <c r="F3273" s="59" t="s">
        <v>451</v>
      </c>
      <c r="G3273" s="61">
        <v>20042</v>
      </c>
      <c r="H3273" s="123">
        <f t="shared" si="51"/>
        <v>4.081084107962818</v>
      </c>
    </row>
    <row r="3274" spans="1:8">
      <c r="A3274" s="58">
        <v>400000800421</v>
      </c>
      <c r="B3274" s="59" t="s">
        <v>8900</v>
      </c>
      <c r="C3274" s="60" t="s">
        <v>8901</v>
      </c>
      <c r="D3274" s="60" t="s">
        <v>6401</v>
      </c>
      <c r="E3274" s="60" t="s">
        <v>726</v>
      </c>
      <c r="F3274" s="59" t="s">
        <v>451</v>
      </c>
      <c r="G3274" s="61">
        <v>20042</v>
      </c>
      <c r="H3274" s="123">
        <f t="shared" si="51"/>
        <v>4.081084107962818</v>
      </c>
    </row>
    <row r="3275" spans="1:8">
      <c r="A3275" s="58">
        <v>400010802804</v>
      </c>
      <c r="B3275" s="59" t="s">
        <v>8902</v>
      </c>
      <c r="C3275" s="60" t="s">
        <v>8903</v>
      </c>
      <c r="D3275" s="60" t="s">
        <v>8904</v>
      </c>
      <c r="E3275" s="60" t="s">
        <v>726</v>
      </c>
      <c r="F3275" s="59" t="s">
        <v>451</v>
      </c>
      <c r="G3275" s="61">
        <v>20042</v>
      </c>
      <c r="H3275" s="123">
        <f t="shared" si="51"/>
        <v>4.081084107962818</v>
      </c>
    </row>
    <row r="3276" spans="1:8">
      <c r="A3276" s="58">
        <v>400080104985</v>
      </c>
      <c r="B3276" s="59" t="s">
        <v>8905</v>
      </c>
      <c r="C3276" s="60" t="s">
        <v>8906</v>
      </c>
      <c r="D3276" s="60" t="s">
        <v>8907</v>
      </c>
      <c r="E3276" s="60" t="s">
        <v>726</v>
      </c>
      <c r="F3276" s="59" t="s">
        <v>451</v>
      </c>
      <c r="G3276" s="61">
        <v>20042</v>
      </c>
      <c r="H3276" s="123">
        <f t="shared" si="51"/>
        <v>4.081084107962818</v>
      </c>
    </row>
    <row r="3277" spans="1:8">
      <c r="A3277" s="58">
        <v>371000200059</v>
      </c>
      <c r="B3277" s="59" t="s">
        <v>8908</v>
      </c>
      <c r="C3277" s="60" t="s">
        <v>8909</v>
      </c>
      <c r="D3277" s="60" t="s">
        <v>8910</v>
      </c>
      <c r="E3277" s="60" t="s">
        <v>4824</v>
      </c>
      <c r="F3277" s="59" t="s">
        <v>451</v>
      </c>
      <c r="G3277" s="61">
        <v>17592</v>
      </c>
      <c r="H3277" s="123">
        <f t="shared" si="51"/>
        <v>3.5821989635406593</v>
      </c>
    </row>
    <row r="3278" spans="1:8">
      <c r="A3278" s="58">
        <v>398181000949</v>
      </c>
      <c r="B3278" s="59" t="s">
        <v>8911</v>
      </c>
      <c r="C3278" s="60" t="s">
        <v>8912</v>
      </c>
      <c r="D3278" s="60" t="s">
        <v>8913</v>
      </c>
      <c r="E3278" s="60" t="s">
        <v>6937</v>
      </c>
      <c r="F3278" s="59" t="s">
        <v>451</v>
      </c>
      <c r="G3278" s="61">
        <v>17592</v>
      </c>
      <c r="H3278" s="123">
        <f t="shared" si="51"/>
        <v>3.5821989635406593</v>
      </c>
    </row>
    <row r="3279" spans="1:8">
      <c r="A3279" s="58">
        <v>390870700027</v>
      </c>
      <c r="B3279" s="59" t="s">
        <v>8914</v>
      </c>
      <c r="C3279" s="60" t="s">
        <v>4969</v>
      </c>
      <c r="D3279" s="60" t="s">
        <v>8915</v>
      </c>
      <c r="E3279" s="60" t="s">
        <v>1065</v>
      </c>
      <c r="F3279" s="59" t="s">
        <v>451</v>
      </c>
      <c r="G3279" s="61">
        <v>17307</v>
      </c>
      <c r="H3279" s="123">
        <f t="shared" si="51"/>
        <v>3.5241653855160409</v>
      </c>
    </row>
    <row r="3280" spans="1:8">
      <c r="A3280" s="58">
        <v>395100300758</v>
      </c>
      <c r="B3280" s="59" t="s">
        <v>8916</v>
      </c>
      <c r="C3280" s="60" t="s">
        <v>8917</v>
      </c>
      <c r="D3280" s="60" t="s">
        <v>8918</v>
      </c>
      <c r="E3280" s="60" t="s">
        <v>753</v>
      </c>
      <c r="F3280" s="59" t="s">
        <v>487</v>
      </c>
      <c r="G3280" s="61">
        <v>16708</v>
      </c>
      <c r="H3280" s="123">
        <f t="shared" si="51"/>
        <v>3.4021930583695621</v>
      </c>
    </row>
    <row r="3281" spans="1:8">
      <c r="A3281" s="58">
        <v>398960105676</v>
      </c>
      <c r="B3281" s="59" t="s">
        <v>8919</v>
      </c>
      <c r="C3281" s="60" t="s">
        <v>2165</v>
      </c>
      <c r="D3281" s="60" t="s">
        <v>8920</v>
      </c>
      <c r="E3281" s="60" t="s">
        <v>2047</v>
      </c>
      <c r="F3281" s="59" t="s">
        <v>451</v>
      </c>
      <c r="G3281" s="61">
        <v>16017</v>
      </c>
      <c r="H3281" s="123">
        <f t="shared" si="51"/>
        <v>3.2614870849835573</v>
      </c>
    </row>
    <row r="3282" spans="1:8">
      <c r="A3282" s="58">
        <v>400940541580</v>
      </c>
      <c r="B3282" s="59" t="s">
        <v>8921</v>
      </c>
      <c r="C3282" s="60" t="s">
        <v>8922</v>
      </c>
      <c r="D3282" s="60" t="s">
        <v>8923</v>
      </c>
      <c r="E3282" s="60" t="s">
        <v>726</v>
      </c>
      <c r="F3282" s="59" t="s">
        <v>451</v>
      </c>
      <c r="G3282" s="61">
        <v>15623</v>
      </c>
      <c r="H3282" s="123">
        <f t="shared" si="51"/>
        <v>3.1812582086968919</v>
      </c>
    </row>
    <row r="3283" spans="1:8">
      <c r="A3283" s="58">
        <v>390831001138</v>
      </c>
      <c r="B3283" s="59" t="s">
        <v>8924</v>
      </c>
      <c r="C3283" s="60" t="s">
        <v>8925</v>
      </c>
      <c r="D3283" s="60" t="s">
        <v>8926</v>
      </c>
      <c r="E3283" s="60" t="s">
        <v>1535</v>
      </c>
      <c r="F3283" s="59" t="s">
        <v>487</v>
      </c>
      <c r="G3283" s="61">
        <v>15341</v>
      </c>
      <c r="H3283" s="123">
        <f t="shared" si="51"/>
        <v>3.1238355104409536</v>
      </c>
    </row>
    <row r="3284" spans="1:8">
      <c r="A3284" s="58">
        <v>370850103013</v>
      </c>
      <c r="B3284" s="59" t="s">
        <v>8927</v>
      </c>
      <c r="C3284" s="60" t="s">
        <v>8928</v>
      </c>
      <c r="D3284" s="60" t="s">
        <v>8929</v>
      </c>
      <c r="E3284" s="60" t="s">
        <v>1419</v>
      </c>
      <c r="F3284" s="59" t="s">
        <v>451</v>
      </c>
      <c r="G3284" s="61">
        <v>15142</v>
      </c>
      <c r="H3284" s="123">
        <f t="shared" si="51"/>
        <v>3.0833138191185006</v>
      </c>
    </row>
    <row r="3285" spans="1:8">
      <c r="A3285" s="58">
        <v>370980409491</v>
      </c>
      <c r="B3285" s="59" t="s">
        <v>8930</v>
      </c>
      <c r="C3285" s="60" t="s">
        <v>8931</v>
      </c>
      <c r="D3285" s="60" t="s">
        <v>8932</v>
      </c>
      <c r="E3285" s="60" t="s">
        <v>1419</v>
      </c>
      <c r="F3285" s="59" t="s">
        <v>451</v>
      </c>
      <c r="G3285" s="61">
        <v>15142</v>
      </c>
      <c r="H3285" s="123">
        <f t="shared" si="51"/>
        <v>3.0833138191185006</v>
      </c>
    </row>
    <row r="3286" spans="1:8">
      <c r="A3286" s="58">
        <v>371930800251</v>
      </c>
      <c r="B3286" s="59" t="s">
        <v>8933</v>
      </c>
      <c r="C3286" s="60" t="s">
        <v>8934</v>
      </c>
      <c r="D3286" s="60" t="s">
        <v>8935</v>
      </c>
      <c r="E3286" s="60" t="s">
        <v>1439</v>
      </c>
      <c r="F3286" s="59" t="s">
        <v>451</v>
      </c>
      <c r="G3286" s="61">
        <v>15142</v>
      </c>
      <c r="H3286" s="123">
        <f t="shared" si="51"/>
        <v>3.0833138191185006</v>
      </c>
    </row>
    <row r="3287" spans="1:8">
      <c r="A3287" s="58">
        <v>371951200652</v>
      </c>
      <c r="B3287" s="59" t="s">
        <v>8936</v>
      </c>
      <c r="C3287" s="60" t="s">
        <v>8937</v>
      </c>
      <c r="D3287" s="60" t="s">
        <v>8938</v>
      </c>
      <c r="E3287" s="60" t="s">
        <v>1684</v>
      </c>
      <c r="F3287" s="59" t="s">
        <v>451</v>
      </c>
      <c r="G3287" s="61">
        <v>15142</v>
      </c>
      <c r="H3287" s="123">
        <f t="shared" si="51"/>
        <v>3.0833138191185006</v>
      </c>
    </row>
    <row r="3288" spans="1:8">
      <c r="A3288" s="58">
        <v>371970700160</v>
      </c>
      <c r="B3288" s="59" t="s">
        <v>8939</v>
      </c>
      <c r="C3288" s="60" t="s">
        <v>8940</v>
      </c>
      <c r="D3288" s="60" t="s">
        <v>8941</v>
      </c>
      <c r="E3288" s="60" t="s">
        <v>1684</v>
      </c>
      <c r="F3288" s="59" t="s">
        <v>451</v>
      </c>
      <c r="G3288" s="61">
        <v>15142</v>
      </c>
      <c r="H3288" s="123">
        <f t="shared" si="51"/>
        <v>3.0833138191185006</v>
      </c>
    </row>
    <row r="3289" spans="1:8">
      <c r="A3289" s="58">
        <v>390750900111</v>
      </c>
      <c r="B3289" s="59" t="s">
        <v>8942</v>
      </c>
      <c r="C3289" s="60" t="s">
        <v>8943</v>
      </c>
      <c r="D3289" s="60" t="s">
        <v>8944</v>
      </c>
      <c r="E3289" s="60" t="s">
        <v>1542</v>
      </c>
      <c r="F3289" s="59" t="s">
        <v>451</v>
      </c>
      <c r="G3289" s="61">
        <v>15142</v>
      </c>
      <c r="H3289" s="123">
        <f t="shared" si="51"/>
        <v>3.0833138191185006</v>
      </c>
    </row>
    <row r="3290" spans="1:8">
      <c r="A3290" s="58">
        <v>390780600121</v>
      </c>
      <c r="B3290" s="59" t="s">
        <v>8945</v>
      </c>
      <c r="C3290" s="60" t="s">
        <v>8946</v>
      </c>
      <c r="D3290" s="60" t="s">
        <v>3559</v>
      </c>
      <c r="E3290" s="60" t="s">
        <v>1542</v>
      </c>
      <c r="F3290" s="59" t="s">
        <v>451</v>
      </c>
      <c r="G3290" s="61">
        <v>15142</v>
      </c>
      <c r="H3290" s="123">
        <f t="shared" si="51"/>
        <v>3.0833138191185006</v>
      </c>
    </row>
    <row r="3291" spans="1:8">
      <c r="A3291" s="58">
        <v>390821100456</v>
      </c>
      <c r="B3291" s="59" t="s">
        <v>8947</v>
      </c>
      <c r="C3291" s="60" t="s">
        <v>8948</v>
      </c>
      <c r="D3291" s="60" t="s">
        <v>8949</v>
      </c>
      <c r="E3291" s="60" t="s">
        <v>1542</v>
      </c>
      <c r="F3291" s="59" t="s">
        <v>451</v>
      </c>
      <c r="G3291" s="61">
        <v>15142</v>
      </c>
      <c r="H3291" s="123">
        <f t="shared" si="51"/>
        <v>3.0833138191185006</v>
      </c>
    </row>
    <row r="3292" spans="1:8">
      <c r="A3292" s="58">
        <v>390840900234</v>
      </c>
      <c r="B3292" s="59" t="s">
        <v>8950</v>
      </c>
      <c r="C3292" s="60" t="s">
        <v>8951</v>
      </c>
      <c r="D3292" s="60" t="s">
        <v>8952</v>
      </c>
      <c r="E3292" s="60" t="s">
        <v>1542</v>
      </c>
      <c r="F3292" s="59" t="s">
        <v>451</v>
      </c>
      <c r="G3292" s="61">
        <v>15142</v>
      </c>
      <c r="H3292" s="123">
        <f t="shared" si="51"/>
        <v>3.0833138191185006</v>
      </c>
    </row>
    <row r="3293" spans="1:8">
      <c r="A3293" s="58">
        <v>390851001070</v>
      </c>
      <c r="B3293" s="59" t="s">
        <v>8953</v>
      </c>
      <c r="C3293" s="60" t="s">
        <v>8954</v>
      </c>
      <c r="D3293" s="60" t="s">
        <v>8955</v>
      </c>
      <c r="E3293" s="60" t="s">
        <v>1542</v>
      </c>
      <c r="F3293" s="59" t="s">
        <v>451</v>
      </c>
      <c r="G3293" s="61">
        <v>15142</v>
      </c>
      <c r="H3293" s="123">
        <f t="shared" si="51"/>
        <v>3.0833138191185006</v>
      </c>
    </row>
    <row r="3294" spans="1:8">
      <c r="A3294" s="58">
        <v>390940720501</v>
      </c>
      <c r="B3294" s="59" t="s">
        <v>8956</v>
      </c>
      <c r="C3294" s="60" t="s">
        <v>8957</v>
      </c>
      <c r="D3294" s="60" t="s">
        <v>8958</v>
      </c>
      <c r="E3294" s="60" t="s">
        <v>1542</v>
      </c>
      <c r="F3294" s="59" t="s">
        <v>451</v>
      </c>
      <c r="G3294" s="61">
        <v>15142</v>
      </c>
      <c r="H3294" s="123">
        <f t="shared" si="51"/>
        <v>3.0833138191185006</v>
      </c>
    </row>
    <row r="3295" spans="1:8">
      <c r="A3295" s="58">
        <v>390961211177</v>
      </c>
      <c r="B3295" s="59" t="s">
        <v>8959</v>
      </c>
      <c r="C3295" s="60" t="s">
        <v>8960</v>
      </c>
      <c r="D3295" s="60" t="s">
        <v>8961</v>
      </c>
      <c r="E3295" s="60" t="s">
        <v>1542</v>
      </c>
      <c r="F3295" s="59" t="s">
        <v>451</v>
      </c>
      <c r="G3295" s="61">
        <v>15142</v>
      </c>
      <c r="H3295" s="123">
        <f t="shared" si="51"/>
        <v>3.0833138191185006</v>
      </c>
    </row>
    <row r="3296" spans="1:8">
      <c r="A3296" s="58">
        <v>390980610449</v>
      </c>
      <c r="B3296" s="59" t="s">
        <v>8962</v>
      </c>
      <c r="C3296" s="60" t="s">
        <v>8963</v>
      </c>
      <c r="D3296" s="60" t="s">
        <v>8964</v>
      </c>
      <c r="E3296" s="60" t="s">
        <v>1542</v>
      </c>
      <c r="F3296" s="59" t="s">
        <v>451</v>
      </c>
      <c r="G3296" s="61">
        <v>15142</v>
      </c>
      <c r="H3296" s="123">
        <f t="shared" si="51"/>
        <v>3.0833138191185006</v>
      </c>
    </row>
    <row r="3297" spans="1:8">
      <c r="A3297" s="58">
        <v>391010610213</v>
      </c>
      <c r="B3297" s="59" t="s">
        <v>8965</v>
      </c>
      <c r="C3297" s="60" t="s">
        <v>8966</v>
      </c>
      <c r="D3297" s="60" t="s">
        <v>8967</v>
      </c>
      <c r="E3297" s="60" t="s">
        <v>994</v>
      </c>
      <c r="F3297" s="59" t="s">
        <v>451</v>
      </c>
      <c r="G3297" s="61">
        <v>15142</v>
      </c>
      <c r="H3297" s="123">
        <f t="shared" si="51"/>
        <v>3.0833138191185006</v>
      </c>
    </row>
    <row r="3298" spans="1:8">
      <c r="A3298" s="58">
        <v>391930600066</v>
      </c>
      <c r="B3298" s="59" t="s">
        <v>8968</v>
      </c>
      <c r="C3298" s="60" t="s">
        <v>8969</v>
      </c>
      <c r="D3298" s="60" t="s">
        <v>8970</v>
      </c>
      <c r="E3298" s="60" t="s">
        <v>1426</v>
      </c>
      <c r="F3298" s="59" t="s">
        <v>451</v>
      </c>
      <c r="G3298" s="61">
        <v>15142</v>
      </c>
      <c r="H3298" s="123">
        <f t="shared" si="51"/>
        <v>3.0833138191185006</v>
      </c>
    </row>
    <row r="3299" spans="1:8">
      <c r="A3299" s="58">
        <v>391950600151</v>
      </c>
      <c r="B3299" s="59" t="s">
        <v>8971</v>
      </c>
      <c r="C3299" s="60" t="s">
        <v>8972</v>
      </c>
      <c r="D3299" s="60" t="s">
        <v>2265</v>
      </c>
      <c r="E3299" s="60" t="s">
        <v>994</v>
      </c>
      <c r="F3299" s="59" t="s">
        <v>451</v>
      </c>
      <c r="G3299" s="61">
        <v>15142</v>
      </c>
      <c r="H3299" s="123">
        <f t="shared" si="51"/>
        <v>3.0833138191185006</v>
      </c>
    </row>
    <row r="3300" spans="1:8">
      <c r="A3300" s="58">
        <v>391960210173</v>
      </c>
      <c r="B3300" s="59" t="s">
        <v>8973</v>
      </c>
      <c r="C3300" s="60" t="s">
        <v>8974</v>
      </c>
      <c r="D3300" s="60" t="s">
        <v>8975</v>
      </c>
      <c r="E3300" s="60" t="s">
        <v>1426</v>
      </c>
      <c r="F3300" s="59" t="s">
        <v>451</v>
      </c>
      <c r="G3300" s="61">
        <v>15142</v>
      </c>
      <c r="H3300" s="123">
        <f t="shared" si="51"/>
        <v>3.0833138191185006</v>
      </c>
    </row>
    <row r="3301" spans="1:8">
      <c r="A3301" s="58">
        <v>391970310052</v>
      </c>
      <c r="B3301" s="59" t="s">
        <v>8976</v>
      </c>
      <c r="C3301" s="60" t="s">
        <v>8972</v>
      </c>
      <c r="D3301" s="60" t="s">
        <v>8812</v>
      </c>
      <c r="E3301" s="60" t="s">
        <v>994</v>
      </c>
      <c r="F3301" s="59" t="s">
        <v>451</v>
      </c>
      <c r="G3301" s="61">
        <v>15142</v>
      </c>
      <c r="H3301" s="123">
        <f t="shared" si="51"/>
        <v>3.0833138191185006</v>
      </c>
    </row>
    <row r="3302" spans="1:8">
      <c r="A3302" s="58">
        <v>391990601461</v>
      </c>
      <c r="B3302" s="59" t="s">
        <v>8977</v>
      </c>
      <c r="C3302" s="60" t="s">
        <v>8978</v>
      </c>
      <c r="D3302" s="60" t="s">
        <v>8979</v>
      </c>
      <c r="E3302" s="60" t="s">
        <v>994</v>
      </c>
      <c r="F3302" s="59" t="s">
        <v>451</v>
      </c>
      <c r="G3302" s="61">
        <v>15142</v>
      </c>
      <c r="H3302" s="123">
        <f t="shared" si="51"/>
        <v>3.0833138191185006</v>
      </c>
    </row>
    <row r="3303" spans="1:8">
      <c r="A3303" s="58">
        <v>395000500661</v>
      </c>
      <c r="B3303" s="59" t="s">
        <v>8980</v>
      </c>
      <c r="C3303" s="60" t="s">
        <v>8981</v>
      </c>
      <c r="D3303" s="60" t="s">
        <v>8982</v>
      </c>
      <c r="E3303" s="60" t="s">
        <v>753</v>
      </c>
      <c r="F3303" s="59" t="s">
        <v>451</v>
      </c>
      <c r="G3303" s="61">
        <v>15142</v>
      </c>
      <c r="H3303" s="123">
        <f t="shared" si="51"/>
        <v>3.0833138191185006</v>
      </c>
    </row>
    <row r="3304" spans="1:8">
      <c r="A3304" s="58">
        <v>395000600495</v>
      </c>
      <c r="B3304" s="59" t="s">
        <v>8983</v>
      </c>
      <c r="C3304" s="60" t="s">
        <v>8984</v>
      </c>
      <c r="D3304" s="60" t="s">
        <v>8985</v>
      </c>
      <c r="E3304" s="60" t="s">
        <v>753</v>
      </c>
      <c r="F3304" s="59" t="s">
        <v>451</v>
      </c>
      <c r="G3304" s="61">
        <v>15142</v>
      </c>
      <c r="H3304" s="123">
        <f t="shared" si="51"/>
        <v>3.0833138191185006</v>
      </c>
    </row>
    <row r="3305" spans="1:8">
      <c r="A3305" s="58">
        <v>395010200495</v>
      </c>
      <c r="B3305" s="59" t="s">
        <v>8986</v>
      </c>
      <c r="C3305" s="60" t="s">
        <v>2708</v>
      </c>
      <c r="D3305" s="60" t="s">
        <v>2709</v>
      </c>
      <c r="E3305" s="60" t="s">
        <v>738</v>
      </c>
      <c r="F3305" s="59" t="s">
        <v>451</v>
      </c>
      <c r="G3305" s="61">
        <v>15142</v>
      </c>
      <c r="H3305" s="123">
        <f t="shared" si="51"/>
        <v>3.0833138191185006</v>
      </c>
    </row>
    <row r="3306" spans="1:8">
      <c r="A3306" s="58">
        <v>395020502058</v>
      </c>
      <c r="B3306" s="59" t="s">
        <v>8987</v>
      </c>
      <c r="C3306" s="60" t="s">
        <v>8988</v>
      </c>
      <c r="D3306" s="60" t="s">
        <v>8989</v>
      </c>
      <c r="E3306" s="60" t="s">
        <v>738</v>
      </c>
      <c r="F3306" s="59" t="s">
        <v>451</v>
      </c>
      <c r="G3306" s="61">
        <v>15142</v>
      </c>
      <c r="H3306" s="123">
        <f t="shared" si="51"/>
        <v>3.0833138191185006</v>
      </c>
    </row>
    <row r="3307" spans="1:8">
      <c r="A3307" s="58">
        <v>395020502376</v>
      </c>
      <c r="B3307" s="59" t="s">
        <v>8990</v>
      </c>
      <c r="C3307" s="60" t="s">
        <v>8991</v>
      </c>
      <c r="D3307" s="60" t="s">
        <v>8992</v>
      </c>
      <c r="E3307" s="60" t="s">
        <v>753</v>
      </c>
      <c r="F3307" s="59" t="s">
        <v>451</v>
      </c>
      <c r="G3307" s="61">
        <v>15142</v>
      </c>
      <c r="H3307" s="123">
        <f t="shared" si="51"/>
        <v>3.0833138191185006</v>
      </c>
    </row>
    <row r="3308" spans="1:8">
      <c r="A3308" s="58">
        <v>395020502724</v>
      </c>
      <c r="B3308" s="59" t="s">
        <v>8993</v>
      </c>
      <c r="C3308" s="60" t="s">
        <v>8994</v>
      </c>
      <c r="D3308" s="60" t="s">
        <v>2864</v>
      </c>
      <c r="E3308" s="60" t="s">
        <v>738</v>
      </c>
      <c r="F3308" s="59" t="s">
        <v>451</v>
      </c>
      <c r="G3308" s="61">
        <v>15142</v>
      </c>
      <c r="H3308" s="123">
        <f t="shared" si="51"/>
        <v>3.0833138191185006</v>
      </c>
    </row>
    <row r="3309" spans="1:8">
      <c r="A3309" s="58">
        <v>395020601960</v>
      </c>
      <c r="B3309" s="59" t="s">
        <v>8995</v>
      </c>
      <c r="C3309" s="60" t="s">
        <v>8996</v>
      </c>
      <c r="D3309" s="60" t="s">
        <v>8997</v>
      </c>
      <c r="E3309" s="60" t="s">
        <v>753</v>
      </c>
      <c r="F3309" s="59" t="s">
        <v>451</v>
      </c>
      <c r="G3309" s="61">
        <v>15142</v>
      </c>
      <c r="H3309" s="123">
        <f t="shared" si="51"/>
        <v>3.0833138191185006</v>
      </c>
    </row>
    <row r="3310" spans="1:8">
      <c r="A3310" s="58">
        <v>395050700326</v>
      </c>
      <c r="B3310" s="59" t="s">
        <v>8998</v>
      </c>
      <c r="C3310" s="60" t="s">
        <v>8999</v>
      </c>
      <c r="D3310" s="60" t="s">
        <v>9000</v>
      </c>
      <c r="E3310" s="60" t="s">
        <v>738</v>
      </c>
      <c r="F3310" s="59" t="s">
        <v>451</v>
      </c>
      <c r="G3310" s="61">
        <v>15142</v>
      </c>
      <c r="H3310" s="123">
        <f t="shared" si="51"/>
        <v>3.0833138191185006</v>
      </c>
    </row>
    <row r="3311" spans="1:8">
      <c r="A3311" s="58">
        <v>395070800424</v>
      </c>
      <c r="B3311" s="59" t="s">
        <v>9001</v>
      </c>
      <c r="C3311" s="60" t="s">
        <v>7414</v>
      </c>
      <c r="D3311" s="60" t="s">
        <v>9002</v>
      </c>
      <c r="E3311" s="60" t="s">
        <v>753</v>
      </c>
      <c r="F3311" s="59" t="s">
        <v>451</v>
      </c>
      <c r="G3311" s="61">
        <v>15142</v>
      </c>
      <c r="H3311" s="123">
        <f t="shared" si="51"/>
        <v>3.0833138191185006</v>
      </c>
    </row>
    <row r="3312" spans="1:8">
      <c r="A3312" s="58">
        <v>395960511233</v>
      </c>
      <c r="B3312" s="59" t="s">
        <v>9003</v>
      </c>
      <c r="C3312" s="60" t="s">
        <v>9004</v>
      </c>
      <c r="D3312" s="60" t="s">
        <v>9005</v>
      </c>
      <c r="E3312" s="60" t="s">
        <v>753</v>
      </c>
      <c r="F3312" s="59" t="s">
        <v>451</v>
      </c>
      <c r="G3312" s="61">
        <v>15142</v>
      </c>
      <c r="H3312" s="123">
        <f t="shared" si="51"/>
        <v>3.0833138191185006</v>
      </c>
    </row>
    <row r="3313" spans="1:8">
      <c r="A3313" s="58">
        <v>395970450119</v>
      </c>
      <c r="B3313" s="59" t="s">
        <v>9006</v>
      </c>
      <c r="C3313" s="60" t="s">
        <v>9007</v>
      </c>
      <c r="D3313" s="60" t="s">
        <v>9008</v>
      </c>
      <c r="E3313" s="60" t="s">
        <v>738</v>
      </c>
      <c r="F3313" s="59" t="s">
        <v>451</v>
      </c>
      <c r="G3313" s="61">
        <v>15142</v>
      </c>
      <c r="H3313" s="123">
        <f t="shared" si="51"/>
        <v>3.0833138191185006</v>
      </c>
    </row>
    <row r="3314" spans="1:8">
      <c r="A3314" s="58">
        <v>395990220438</v>
      </c>
      <c r="B3314" s="59" t="s">
        <v>9009</v>
      </c>
      <c r="C3314" s="60" t="s">
        <v>9010</v>
      </c>
      <c r="D3314" s="60" t="s">
        <v>5194</v>
      </c>
      <c r="E3314" s="60" t="s">
        <v>4173</v>
      </c>
      <c r="F3314" s="59" t="s">
        <v>451</v>
      </c>
      <c r="G3314" s="61">
        <v>15142</v>
      </c>
      <c r="H3314" s="123">
        <f t="shared" si="51"/>
        <v>3.0833138191185006</v>
      </c>
    </row>
    <row r="3315" spans="1:8">
      <c r="A3315" s="58">
        <v>395990520415</v>
      </c>
      <c r="B3315" s="59" t="s">
        <v>9011</v>
      </c>
      <c r="C3315" s="60" t="s">
        <v>519</v>
      </c>
      <c r="D3315" s="60" t="s">
        <v>9012</v>
      </c>
      <c r="E3315" s="60" t="s">
        <v>753</v>
      </c>
      <c r="F3315" s="59" t="s">
        <v>451</v>
      </c>
      <c r="G3315" s="61">
        <v>15142</v>
      </c>
      <c r="H3315" s="123">
        <f t="shared" si="51"/>
        <v>3.0833138191185006</v>
      </c>
    </row>
    <row r="3316" spans="1:8">
      <c r="A3316" s="58">
        <v>396010502595</v>
      </c>
      <c r="B3316" s="59" t="s">
        <v>548</v>
      </c>
      <c r="C3316" s="60" t="s">
        <v>549</v>
      </c>
      <c r="D3316" s="60" t="s">
        <v>550</v>
      </c>
      <c r="E3316" s="60" t="s">
        <v>450</v>
      </c>
      <c r="F3316" s="59" t="s">
        <v>451</v>
      </c>
      <c r="G3316" s="61">
        <v>15142</v>
      </c>
      <c r="H3316" s="123">
        <f t="shared" si="51"/>
        <v>3.0833138191185006</v>
      </c>
    </row>
    <row r="3317" spans="1:8">
      <c r="A3317" s="58">
        <v>396761202660</v>
      </c>
      <c r="B3317" s="59" t="s">
        <v>599</v>
      </c>
      <c r="C3317" s="60" t="s">
        <v>600</v>
      </c>
      <c r="D3317" s="60" t="s">
        <v>601</v>
      </c>
      <c r="E3317" s="60" t="s">
        <v>450</v>
      </c>
      <c r="F3317" s="59" t="s">
        <v>451</v>
      </c>
      <c r="G3317" s="61">
        <v>15142</v>
      </c>
      <c r="H3317" s="123">
        <f t="shared" si="51"/>
        <v>3.0833138191185006</v>
      </c>
    </row>
    <row r="3318" spans="1:8">
      <c r="A3318" s="58">
        <v>398020101737</v>
      </c>
      <c r="B3318" s="59" t="s">
        <v>9013</v>
      </c>
      <c r="C3318" s="60" t="s">
        <v>9014</v>
      </c>
      <c r="D3318" s="60" t="s">
        <v>9015</v>
      </c>
      <c r="E3318" s="60" t="s">
        <v>2170</v>
      </c>
      <c r="F3318" s="59" t="s">
        <v>451</v>
      </c>
      <c r="G3318" s="61">
        <v>15142</v>
      </c>
      <c r="H3318" s="123">
        <f t="shared" si="51"/>
        <v>3.0833138191185006</v>
      </c>
    </row>
    <row r="3319" spans="1:8">
      <c r="A3319" s="58">
        <v>398020103268</v>
      </c>
      <c r="B3319" s="59" t="s">
        <v>9016</v>
      </c>
      <c r="C3319" s="60" t="s">
        <v>6131</v>
      </c>
      <c r="D3319" s="60" t="s">
        <v>2826</v>
      </c>
      <c r="E3319" s="60" t="s">
        <v>2826</v>
      </c>
      <c r="F3319" s="59" t="s">
        <v>451</v>
      </c>
      <c r="G3319" s="61">
        <v>15142</v>
      </c>
      <c r="H3319" s="123">
        <f t="shared" si="51"/>
        <v>3.0833138191185006</v>
      </c>
    </row>
    <row r="3320" spans="1:8">
      <c r="A3320" s="58">
        <v>398101001117</v>
      </c>
      <c r="B3320" s="59" t="s">
        <v>9017</v>
      </c>
      <c r="C3320" s="60" t="s">
        <v>9018</v>
      </c>
      <c r="D3320" s="60" t="s">
        <v>9019</v>
      </c>
      <c r="E3320" s="60" t="s">
        <v>1061</v>
      </c>
      <c r="F3320" s="59" t="s">
        <v>451</v>
      </c>
      <c r="G3320" s="61">
        <v>15142</v>
      </c>
      <c r="H3320" s="123">
        <f t="shared" si="51"/>
        <v>3.0833138191185006</v>
      </c>
    </row>
    <row r="3321" spans="1:8">
      <c r="A3321" s="58">
        <v>398820800064</v>
      </c>
      <c r="B3321" s="59" t="s">
        <v>9020</v>
      </c>
      <c r="C3321" s="60" t="s">
        <v>9021</v>
      </c>
      <c r="D3321" s="60" t="s">
        <v>9022</v>
      </c>
      <c r="E3321" s="60" t="s">
        <v>753</v>
      </c>
      <c r="F3321" s="59" t="s">
        <v>451</v>
      </c>
      <c r="G3321" s="61">
        <v>15142</v>
      </c>
      <c r="H3321" s="123">
        <f t="shared" si="51"/>
        <v>3.0833138191185006</v>
      </c>
    </row>
    <row r="3322" spans="1:8">
      <c r="A3322" s="58">
        <v>398850700269</v>
      </c>
      <c r="B3322" s="59" t="s">
        <v>9023</v>
      </c>
      <c r="C3322" s="60" t="s">
        <v>9024</v>
      </c>
      <c r="D3322" s="60" t="s">
        <v>9025</v>
      </c>
      <c r="E3322" s="60" t="s">
        <v>2170</v>
      </c>
      <c r="F3322" s="59" t="s">
        <v>451</v>
      </c>
      <c r="G3322" s="61">
        <v>15142</v>
      </c>
      <c r="H3322" s="123">
        <f t="shared" si="51"/>
        <v>3.0833138191185006</v>
      </c>
    </row>
    <row r="3323" spans="1:8">
      <c r="A3323" s="58">
        <v>400000100844</v>
      </c>
      <c r="B3323" s="59" t="s">
        <v>9026</v>
      </c>
      <c r="C3323" s="60" t="s">
        <v>9027</v>
      </c>
      <c r="D3323" s="60" t="s">
        <v>9028</v>
      </c>
      <c r="E3323" s="60" t="s">
        <v>726</v>
      </c>
      <c r="F3323" s="59" t="s">
        <v>451</v>
      </c>
      <c r="G3323" s="61">
        <v>15142</v>
      </c>
      <c r="H3323" s="123">
        <f t="shared" si="51"/>
        <v>3.0833138191185006</v>
      </c>
    </row>
    <row r="3324" spans="1:8">
      <c r="A3324" s="58">
        <v>400000201616</v>
      </c>
      <c r="B3324" s="59" t="s">
        <v>9029</v>
      </c>
      <c r="C3324" s="60" t="s">
        <v>9030</v>
      </c>
      <c r="D3324" s="60" t="s">
        <v>9031</v>
      </c>
      <c r="E3324" s="60" t="s">
        <v>726</v>
      </c>
      <c r="F3324" s="59" t="s">
        <v>451</v>
      </c>
      <c r="G3324" s="61">
        <v>15142</v>
      </c>
      <c r="H3324" s="123">
        <f t="shared" si="51"/>
        <v>3.0833138191185006</v>
      </c>
    </row>
    <row r="3325" spans="1:8">
      <c r="A3325" s="58">
        <v>400000601606</v>
      </c>
      <c r="B3325" s="59" t="s">
        <v>9032</v>
      </c>
      <c r="C3325" s="60" t="s">
        <v>9033</v>
      </c>
      <c r="D3325" s="60" t="s">
        <v>9034</v>
      </c>
      <c r="E3325" s="60" t="s">
        <v>726</v>
      </c>
      <c r="F3325" s="59" t="s">
        <v>451</v>
      </c>
      <c r="G3325" s="61">
        <v>15142</v>
      </c>
      <c r="H3325" s="123">
        <f t="shared" si="51"/>
        <v>3.0833138191185006</v>
      </c>
    </row>
    <row r="3326" spans="1:8">
      <c r="A3326" s="58">
        <v>400040807827</v>
      </c>
      <c r="B3326" s="59" t="s">
        <v>9035</v>
      </c>
      <c r="C3326" s="60" t="s">
        <v>9036</v>
      </c>
      <c r="D3326" s="60" t="s">
        <v>9037</v>
      </c>
      <c r="E3326" s="60" t="s">
        <v>726</v>
      </c>
      <c r="F3326" s="59" t="s">
        <v>451</v>
      </c>
      <c r="G3326" s="61">
        <v>15142</v>
      </c>
      <c r="H3326" s="123">
        <f t="shared" si="51"/>
        <v>3.0833138191185006</v>
      </c>
    </row>
    <row r="3327" spans="1:8">
      <c r="A3327" s="58">
        <v>400781200105</v>
      </c>
      <c r="B3327" s="59" t="s">
        <v>9038</v>
      </c>
      <c r="C3327" s="60" t="s">
        <v>9039</v>
      </c>
      <c r="D3327" s="60" t="s">
        <v>9040</v>
      </c>
      <c r="E3327" s="60" t="s">
        <v>726</v>
      </c>
      <c r="F3327" s="59" t="s">
        <v>451</v>
      </c>
      <c r="G3327" s="61">
        <v>15142</v>
      </c>
      <c r="H3327" s="123">
        <f t="shared" si="51"/>
        <v>3.0833138191185006</v>
      </c>
    </row>
    <row r="3328" spans="1:8">
      <c r="A3328" s="58">
        <v>400810300254</v>
      </c>
      <c r="B3328" s="59" t="s">
        <v>9041</v>
      </c>
      <c r="C3328" s="60" t="s">
        <v>9042</v>
      </c>
      <c r="D3328" s="60" t="s">
        <v>5381</v>
      </c>
      <c r="E3328" s="60" t="s">
        <v>726</v>
      </c>
      <c r="F3328" s="59" t="s">
        <v>451</v>
      </c>
      <c r="G3328" s="61">
        <v>15142</v>
      </c>
      <c r="H3328" s="123">
        <f t="shared" si="51"/>
        <v>3.0833138191185006</v>
      </c>
    </row>
    <row r="3329" spans="1:8">
      <c r="A3329" s="58">
        <v>400900200950</v>
      </c>
      <c r="B3329" s="59" t="s">
        <v>9043</v>
      </c>
      <c r="C3329" s="60" t="s">
        <v>9044</v>
      </c>
      <c r="D3329" s="60" t="s">
        <v>5381</v>
      </c>
      <c r="E3329" s="60" t="s">
        <v>726</v>
      </c>
      <c r="F3329" s="59" t="s">
        <v>451</v>
      </c>
      <c r="G3329" s="61">
        <v>15142</v>
      </c>
      <c r="H3329" s="123">
        <f t="shared" si="51"/>
        <v>3.0833138191185006</v>
      </c>
    </row>
    <row r="3330" spans="1:8">
      <c r="A3330" s="58">
        <v>400931100597</v>
      </c>
      <c r="B3330" s="59" t="s">
        <v>9045</v>
      </c>
      <c r="C3330" s="60" t="s">
        <v>9046</v>
      </c>
      <c r="D3330" s="60" t="s">
        <v>9047</v>
      </c>
      <c r="E3330" s="60" t="s">
        <v>726</v>
      </c>
      <c r="F3330" s="59" t="s">
        <v>451</v>
      </c>
      <c r="G3330" s="61">
        <v>15142</v>
      </c>
      <c r="H3330" s="123">
        <f t="shared" si="51"/>
        <v>3.0833138191185006</v>
      </c>
    </row>
    <row r="3331" spans="1:8">
      <c r="A3331" s="58">
        <v>400970121810</v>
      </c>
      <c r="B3331" s="59" t="s">
        <v>9048</v>
      </c>
      <c r="C3331" s="60" t="s">
        <v>9049</v>
      </c>
      <c r="D3331" s="60" t="s">
        <v>5614</v>
      </c>
      <c r="E3331" s="60" t="s">
        <v>726</v>
      </c>
      <c r="F3331" s="59" t="s">
        <v>451</v>
      </c>
      <c r="G3331" s="61">
        <v>15142</v>
      </c>
      <c r="H3331" s="123">
        <f t="shared" ref="H3331:H3394" si="52">G3331/4910.95</f>
        <v>3.0833138191185006</v>
      </c>
    </row>
    <row r="3332" spans="1:8">
      <c r="A3332" s="58">
        <v>400970422232</v>
      </c>
      <c r="B3332" s="59" t="s">
        <v>9050</v>
      </c>
      <c r="C3332" s="60" t="s">
        <v>9051</v>
      </c>
      <c r="D3332" s="60" t="s">
        <v>9052</v>
      </c>
      <c r="E3332" s="60" t="s">
        <v>726</v>
      </c>
      <c r="F3332" s="59" t="s">
        <v>451</v>
      </c>
      <c r="G3332" s="61">
        <v>15142</v>
      </c>
      <c r="H3332" s="123">
        <f t="shared" si="52"/>
        <v>3.0833138191185006</v>
      </c>
    </row>
    <row r="3333" spans="1:8">
      <c r="A3333" s="58">
        <v>400970820556</v>
      </c>
      <c r="B3333" s="59" t="s">
        <v>9053</v>
      </c>
      <c r="C3333" s="60" t="s">
        <v>9054</v>
      </c>
      <c r="D3333" s="60" t="s">
        <v>7023</v>
      </c>
      <c r="E3333" s="60" t="s">
        <v>726</v>
      </c>
      <c r="F3333" s="59" t="s">
        <v>451</v>
      </c>
      <c r="G3333" s="61">
        <v>15142</v>
      </c>
      <c r="H3333" s="123">
        <f t="shared" si="52"/>
        <v>3.0833138191185006</v>
      </c>
    </row>
    <row r="3334" spans="1:8">
      <c r="A3334" s="58">
        <v>400980320896</v>
      </c>
      <c r="B3334" s="59" t="s">
        <v>9055</v>
      </c>
      <c r="C3334" s="60" t="s">
        <v>9056</v>
      </c>
      <c r="D3334" s="60" t="s">
        <v>5642</v>
      </c>
      <c r="E3334" s="60" t="s">
        <v>726</v>
      </c>
      <c r="F3334" s="59" t="s">
        <v>451</v>
      </c>
      <c r="G3334" s="61">
        <v>15142</v>
      </c>
      <c r="H3334" s="123">
        <f t="shared" si="52"/>
        <v>3.0833138191185006</v>
      </c>
    </row>
    <row r="3335" spans="1:8">
      <c r="A3335" s="58">
        <v>400981221786</v>
      </c>
      <c r="B3335" s="59" t="s">
        <v>9057</v>
      </c>
      <c r="C3335" s="60" t="s">
        <v>9058</v>
      </c>
      <c r="D3335" s="60" t="s">
        <v>9059</v>
      </c>
      <c r="E3335" s="60" t="s">
        <v>726</v>
      </c>
      <c r="F3335" s="59" t="s">
        <v>451</v>
      </c>
      <c r="G3335" s="61">
        <v>15142</v>
      </c>
      <c r="H3335" s="123">
        <f t="shared" si="52"/>
        <v>3.0833138191185006</v>
      </c>
    </row>
    <row r="3336" spans="1:8">
      <c r="A3336" s="58">
        <v>400990220237</v>
      </c>
      <c r="B3336" s="59" t="s">
        <v>9060</v>
      </c>
      <c r="C3336" s="60" t="s">
        <v>9061</v>
      </c>
      <c r="D3336" s="60" t="s">
        <v>9062</v>
      </c>
      <c r="E3336" s="60" t="s">
        <v>726</v>
      </c>
      <c r="F3336" s="59" t="s">
        <v>451</v>
      </c>
      <c r="G3336" s="61">
        <v>15142</v>
      </c>
      <c r="H3336" s="123">
        <f t="shared" si="52"/>
        <v>3.0833138191185006</v>
      </c>
    </row>
    <row r="3337" spans="1:8">
      <c r="A3337" s="58">
        <v>400990921103</v>
      </c>
      <c r="B3337" s="59" t="s">
        <v>9063</v>
      </c>
      <c r="C3337" s="60" t="s">
        <v>9064</v>
      </c>
      <c r="D3337" s="60" t="s">
        <v>9065</v>
      </c>
      <c r="E3337" s="60" t="s">
        <v>726</v>
      </c>
      <c r="F3337" s="59" t="s">
        <v>451</v>
      </c>
      <c r="G3337" s="61">
        <v>15142</v>
      </c>
      <c r="H3337" s="123">
        <f t="shared" si="52"/>
        <v>3.0833138191185006</v>
      </c>
    </row>
    <row r="3338" spans="1:8">
      <c r="A3338" s="58">
        <v>370850200345</v>
      </c>
      <c r="B3338" s="59" t="s">
        <v>9066</v>
      </c>
      <c r="C3338" s="60" t="s">
        <v>9067</v>
      </c>
      <c r="D3338" s="60" t="s">
        <v>6460</v>
      </c>
      <c r="E3338" s="60" t="s">
        <v>1419</v>
      </c>
      <c r="F3338" s="59" t="s">
        <v>451</v>
      </c>
      <c r="G3338" s="61">
        <v>15141</v>
      </c>
      <c r="H3338" s="123">
        <f t="shared" si="52"/>
        <v>3.0831101925289404</v>
      </c>
    </row>
    <row r="3339" spans="1:8">
      <c r="A3339" s="58">
        <v>371011200522</v>
      </c>
      <c r="B3339" s="59" t="s">
        <v>9068</v>
      </c>
      <c r="C3339" s="60" t="s">
        <v>9069</v>
      </c>
      <c r="D3339" s="60" t="s">
        <v>9070</v>
      </c>
      <c r="E3339" s="60" t="s">
        <v>4166</v>
      </c>
      <c r="F3339" s="59" t="s">
        <v>451</v>
      </c>
      <c r="G3339" s="61">
        <v>15141</v>
      </c>
      <c r="H3339" s="123">
        <f t="shared" si="52"/>
        <v>3.0831101925289404</v>
      </c>
    </row>
    <row r="3340" spans="1:8">
      <c r="A3340" s="58">
        <v>371051000488</v>
      </c>
      <c r="B3340" s="59" t="s">
        <v>9071</v>
      </c>
      <c r="C3340" s="60" t="s">
        <v>9072</v>
      </c>
      <c r="D3340" s="60" t="s">
        <v>9073</v>
      </c>
      <c r="E3340" s="60" t="s">
        <v>3111</v>
      </c>
      <c r="F3340" s="59" t="s">
        <v>451</v>
      </c>
      <c r="G3340" s="61">
        <v>15141</v>
      </c>
      <c r="H3340" s="123">
        <f t="shared" si="52"/>
        <v>3.0831101925289404</v>
      </c>
    </row>
    <row r="3341" spans="1:8">
      <c r="A3341" s="58">
        <v>371090302289</v>
      </c>
      <c r="B3341" s="59" t="s">
        <v>9074</v>
      </c>
      <c r="C3341" s="60" t="s">
        <v>9075</v>
      </c>
      <c r="D3341" s="60" t="s">
        <v>9076</v>
      </c>
      <c r="E3341" s="60" t="s">
        <v>1439</v>
      </c>
      <c r="F3341" s="59" t="s">
        <v>451</v>
      </c>
      <c r="G3341" s="61">
        <v>15141</v>
      </c>
      <c r="H3341" s="123">
        <f t="shared" si="52"/>
        <v>3.0831101925289404</v>
      </c>
    </row>
    <row r="3342" spans="1:8">
      <c r="A3342" s="58">
        <v>389200600431</v>
      </c>
      <c r="B3342" s="59" t="s">
        <v>9077</v>
      </c>
      <c r="C3342" s="60" t="s">
        <v>9078</v>
      </c>
      <c r="D3342" s="60" t="s">
        <v>9079</v>
      </c>
      <c r="E3342" s="60" t="s">
        <v>1499</v>
      </c>
      <c r="F3342" s="59" t="s">
        <v>451</v>
      </c>
      <c r="G3342" s="61">
        <v>15141</v>
      </c>
      <c r="H3342" s="123">
        <f t="shared" si="52"/>
        <v>3.0831101925289404</v>
      </c>
    </row>
    <row r="3343" spans="1:8">
      <c r="A3343" s="58">
        <v>390080700477</v>
      </c>
      <c r="B3343" s="59" t="s">
        <v>9080</v>
      </c>
      <c r="C3343" s="60" t="s">
        <v>7697</v>
      </c>
      <c r="D3343" s="60" t="s">
        <v>9081</v>
      </c>
      <c r="E3343" s="60" t="s">
        <v>1542</v>
      </c>
      <c r="F3343" s="59" t="s">
        <v>451</v>
      </c>
      <c r="G3343" s="61">
        <v>15141</v>
      </c>
      <c r="H3343" s="123">
        <f t="shared" si="52"/>
        <v>3.0831101925289404</v>
      </c>
    </row>
    <row r="3344" spans="1:8">
      <c r="A3344" s="58">
        <v>390090700530</v>
      </c>
      <c r="B3344" s="59" t="s">
        <v>9082</v>
      </c>
      <c r="C3344" s="60" t="s">
        <v>9083</v>
      </c>
      <c r="D3344" s="60" t="s">
        <v>9084</v>
      </c>
      <c r="E3344" s="60" t="s">
        <v>1542</v>
      </c>
      <c r="F3344" s="59" t="s">
        <v>451</v>
      </c>
      <c r="G3344" s="61">
        <v>15141</v>
      </c>
      <c r="H3344" s="123">
        <f t="shared" si="52"/>
        <v>3.0831101925289404</v>
      </c>
    </row>
    <row r="3345" spans="1:8">
      <c r="A3345" s="58">
        <v>390100300161</v>
      </c>
      <c r="B3345" s="59" t="s">
        <v>9085</v>
      </c>
      <c r="C3345" s="60" t="s">
        <v>9086</v>
      </c>
      <c r="D3345" s="60" t="s">
        <v>9087</v>
      </c>
      <c r="E3345" s="60" t="s">
        <v>1542</v>
      </c>
      <c r="F3345" s="59" t="s">
        <v>451</v>
      </c>
      <c r="G3345" s="61">
        <v>15141</v>
      </c>
      <c r="H3345" s="123">
        <f t="shared" si="52"/>
        <v>3.0831101925289404</v>
      </c>
    </row>
    <row r="3346" spans="1:8">
      <c r="A3346" s="58">
        <v>390140701061</v>
      </c>
      <c r="B3346" s="59" t="s">
        <v>9088</v>
      </c>
      <c r="C3346" s="60" t="s">
        <v>9089</v>
      </c>
      <c r="D3346" s="60" t="s">
        <v>9090</v>
      </c>
      <c r="E3346" s="60" t="s">
        <v>1542</v>
      </c>
      <c r="F3346" s="59" t="s">
        <v>451</v>
      </c>
      <c r="G3346" s="61">
        <v>15141</v>
      </c>
      <c r="H3346" s="123">
        <f t="shared" si="52"/>
        <v>3.0831101925289404</v>
      </c>
    </row>
    <row r="3347" spans="1:8">
      <c r="A3347" s="58">
        <v>390161000097</v>
      </c>
      <c r="B3347" s="59" t="s">
        <v>9091</v>
      </c>
      <c r="C3347" s="60" t="s">
        <v>9092</v>
      </c>
      <c r="D3347" s="60" t="s">
        <v>9093</v>
      </c>
      <c r="E3347" s="60" t="s">
        <v>1542</v>
      </c>
      <c r="F3347" s="59" t="s">
        <v>451</v>
      </c>
      <c r="G3347" s="61">
        <v>15141</v>
      </c>
      <c r="H3347" s="123">
        <f t="shared" si="52"/>
        <v>3.0831101925289404</v>
      </c>
    </row>
    <row r="3348" spans="1:8">
      <c r="A3348" s="58">
        <v>390830400217</v>
      </c>
      <c r="B3348" s="59" t="s">
        <v>9094</v>
      </c>
      <c r="C3348" s="60" t="s">
        <v>9095</v>
      </c>
      <c r="D3348" s="60" t="s">
        <v>9096</v>
      </c>
      <c r="E3348" s="60" t="s">
        <v>1542</v>
      </c>
      <c r="F3348" s="59" t="s">
        <v>451</v>
      </c>
      <c r="G3348" s="61">
        <v>15141</v>
      </c>
      <c r="H3348" s="123">
        <f t="shared" si="52"/>
        <v>3.0831101925289404</v>
      </c>
    </row>
    <row r="3349" spans="1:8">
      <c r="A3349" s="58">
        <v>390950710601</v>
      </c>
      <c r="B3349" s="59" t="s">
        <v>9097</v>
      </c>
      <c r="C3349" s="60" t="s">
        <v>9098</v>
      </c>
      <c r="D3349" s="60" t="s">
        <v>9099</v>
      </c>
      <c r="E3349" s="60" t="s">
        <v>1542</v>
      </c>
      <c r="F3349" s="59" t="s">
        <v>451</v>
      </c>
      <c r="G3349" s="61">
        <v>15141</v>
      </c>
      <c r="H3349" s="123">
        <f t="shared" si="52"/>
        <v>3.0831101925289404</v>
      </c>
    </row>
    <row r="3350" spans="1:8">
      <c r="A3350" s="58">
        <v>390981010054</v>
      </c>
      <c r="B3350" s="59" t="s">
        <v>9100</v>
      </c>
      <c r="C3350" s="60" t="s">
        <v>9098</v>
      </c>
      <c r="D3350" s="60" t="s">
        <v>9101</v>
      </c>
      <c r="E3350" s="60" t="s">
        <v>1542</v>
      </c>
      <c r="F3350" s="59" t="s">
        <v>451</v>
      </c>
      <c r="G3350" s="61">
        <v>15141</v>
      </c>
      <c r="H3350" s="123">
        <f t="shared" si="52"/>
        <v>3.0831101925289404</v>
      </c>
    </row>
    <row r="3351" spans="1:8">
      <c r="A3351" s="58">
        <v>391120200126</v>
      </c>
      <c r="B3351" s="59" t="s">
        <v>9102</v>
      </c>
      <c r="C3351" s="60" t="s">
        <v>9103</v>
      </c>
      <c r="D3351" s="60" t="s">
        <v>9104</v>
      </c>
      <c r="E3351" s="60" t="s">
        <v>994</v>
      </c>
      <c r="F3351" s="59" t="s">
        <v>451</v>
      </c>
      <c r="G3351" s="61">
        <v>15141</v>
      </c>
      <c r="H3351" s="123">
        <f t="shared" si="52"/>
        <v>3.0831101925289404</v>
      </c>
    </row>
    <row r="3352" spans="1:8">
      <c r="A3352" s="58">
        <v>391140300011</v>
      </c>
      <c r="B3352" s="59" t="s">
        <v>9105</v>
      </c>
      <c r="C3352" s="60" t="s">
        <v>9106</v>
      </c>
      <c r="D3352" s="60" t="s">
        <v>9107</v>
      </c>
      <c r="E3352" s="60" t="s">
        <v>1426</v>
      </c>
      <c r="F3352" s="59" t="s">
        <v>451</v>
      </c>
      <c r="G3352" s="61">
        <v>15141</v>
      </c>
      <c r="H3352" s="123">
        <f t="shared" si="52"/>
        <v>3.0831101925289404</v>
      </c>
    </row>
    <row r="3353" spans="1:8">
      <c r="A3353" s="58">
        <v>393190600175</v>
      </c>
      <c r="B3353" s="59" t="s">
        <v>9108</v>
      </c>
      <c r="C3353" s="60" t="s">
        <v>9109</v>
      </c>
      <c r="D3353" s="60" t="s">
        <v>9110</v>
      </c>
      <c r="E3353" s="60" t="s">
        <v>1215</v>
      </c>
      <c r="F3353" s="59" t="s">
        <v>451</v>
      </c>
      <c r="G3353" s="61">
        <v>15141</v>
      </c>
      <c r="H3353" s="123">
        <f t="shared" si="52"/>
        <v>3.0831101925289404</v>
      </c>
    </row>
    <row r="3354" spans="1:8">
      <c r="A3354" s="58">
        <v>393990610501</v>
      </c>
      <c r="B3354" s="59" t="s">
        <v>9111</v>
      </c>
      <c r="C3354" s="60" t="s">
        <v>744</v>
      </c>
      <c r="D3354" s="60" t="s">
        <v>9112</v>
      </c>
      <c r="E3354" s="60" t="s">
        <v>746</v>
      </c>
      <c r="F3354" s="59" t="s">
        <v>487</v>
      </c>
      <c r="G3354" s="61">
        <v>15141</v>
      </c>
      <c r="H3354" s="123">
        <f t="shared" si="52"/>
        <v>3.0831101925289404</v>
      </c>
    </row>
    <row r="3355" spans="1:8">
      <c r="A3355" s="58">
        <v>395000700775</v>
      </c>
      <c r="B3355" s="59" t="s">
        <v>9113</v>
      </c>
      <c r="C3355" s="60" t="s">
        <v>9114</v>
      </c>
      <c r="D3355" s="60" t="s">
        <v>3276</v>
      </c>
      <c r="E3355" s="60" t="s">
        <v>738</v>
      </c>
      <c r="F3355" s="59" t="s">
        <v>451</v>
      </c>
      <c r="G3355" s="61">
        <v>15141</v>
      </c>
      <c r="H3355" s="123">
        <f t="shared" si="52"/>
        <v>3.0831101925289404</v>
      </c>
    </row>
    <row r="3356" spans="1:8">
      <c r="A3356" s="58">
        <v>395001102651</v>
      </c>
      <c r="B3356" s="59" t="s">
        <v>9115</v>
      </c>
      <c r="C3356" s="60" t="s">
        <v>4326</v>
      </c>
      <c r="D3356" s="60" t="s">
        <v>4999</v>
      </c>
      <c r="E3356" s="60" t="s">
        <v>738</v>
      </c>
      <c r="F3356" s="59" t="s">
        <v>451</v>
      </c>
      <c r="G3356" s="61">
        <v>15141</v>
      </c>
      <c r="H3356" s="123">
        <f t="shared" si="52"/>
        <v>3.0831101925289404</v>
      </c>
    </row>
    <row r="3357" spans="1:8">
      <c r="A3357" s="58">
        <v>395020201376</v>
      </c>
      <c r="B3357" s="59" t="s">
        <v>9116</v>
      </c>
      <c r="C3357" s="60" t="s">
        <v>9117</v>
      </c>
      <c r="D3357" s="60" t="s">
        <v>9118</v>
      </c>
      <c r="E3357" s="60" t="s">
        <v>753</v>
      </c>
      <c r="F3357" s="59" t="s">
        <v>451</v>
      </c>
      <c r="G3357" s="61">
        <v>15141</v>
      </c>
      <c r="H3357" s="123">
        <f t="shared" si="52"/>
        <v>3.0831101925289404</v>
      </c>
    </row>
    <row r="3358" spans="1:8">
      <c r="A3358" s="58">
        <v>395021202767</v>
      </c>
      <c r="B3358" s="59" t="s">
        <v>9119</v>
      </c>
      <c r="C3358" s="60" t="s">
        <v>9120</v>
      </c>
      <c r="D3358" s="60" t="s">
        <v>9121</v>
      </c>
      <c r="E3358" s="60" t="s">
        <v>738</v>
      </c>
      <c r="F3358" s="59" t="s">
        <v>451</v>
      </c>
      <c r="G3358" s="61">
        <v>15141</v>
      </c>
      <c r="H3358" s="123">
        <f t="shared" si="52"/>
        <v>3.0831101925289404</v>
      </c>
    </row>
    <row r="3359" spans="1:8">
      <c r="A3359" s="58">
        <v>395040506238</v>
      </c>
      <c r="B3359" s="59" t="s">
        <v>9122</v>
      </c>
      <c r="C3359" s="60" t="s">
        <v>9123</v>
      </c>
      <c r="D3359" s="60" t="s">
        <v>9124</v>
      </c>
      <c r="E3359" s="60" t="s">
        <v>753</v>
      </c>
      <c r="F3359" s="59" t="s">
        <v>451</v>
      </c>
      <c r="G3359" s="61">
        <v>15141</v>
      </c>
      <c r="H3359" s="123">
        <f t="shared" si="52"/>
        <v>3.0831101925289404</v>
      </c>
    </row>
    <row r="3360" spans="1:8">
      <c r="A3360" s="58">
        <v>395040506891</v>
      </c>
      <c r="B3360" s="59" t="s">
        <v>9125</v>
      </c>
      <c r="C3360" s="60" t="s">
        <v>9126</v>
      </c>
      <c r="D3360" s="60" t="s">
        <v>3181</v>
      </c>
      <c r="E3360" s="60" t="s">
        <v>738</v>
      </c>
      <c r="F3360" s="59" t="s">
        <v>451</v>
      </c>
      <c r="G3360" s="61">
        <v>15141</v>
      </c>
      <c r="H3360" s="123">
        <f t="shared" si="52"/>
        <v>3.0831101925289404</v>
      </c>
    </row>
    <row r="3361" spans="1:8">
      <c r="A3361" s="58">
        <v>395040600391</v>
      </c>
      <c r="B3361" s="59" t="s">
        <v>9127</v>
      </c>
      <c r="C3361" s="60" t="s">
        <v>9128</v>
      </c>
      <c r="D3361" s="60" t="s">
        <v>6652</v>
      </c>
      <c r="E3361" s="60" t="s">
        <v>753</v>
      </c>
      <c r="F3361" s="59" t="s">
        <v>451</v>
      </c>
      <c r="G3361" s="61">
        <v>15141</v>
      </c>
      <c r="H3361" s="123">
        <f t="shared" si="52"/>
        <v>3.0831101925289404</v>
      </c>
    </row>
    <row r="3362" spans="1:8">
      <c r="A3362" s="58">
        <v>395060200950</v>
      </c>
      <c r="B3362" s="59" t="s">
        <v>9129</v>
      </c>
      <c r="C3362" s="60" t="s">
        <v>9130</v>
      </c>
      <c r="D3362" s="60" t="s">
        <v>9131</v>
      </c>
      <c r="E3362" s="60" t="s">
        <v>753</v>
      </c>
      <c r="F3362" s="59" t="s">
        <v>451</v>
      </c>
      <c r="G3362" s="61">
        <v>15141</v>
      </c>
      <c r="H3362" s="123">
        <f t="shared" si="52"/>
        <v>3.0831101925289404</v>
      </c>
    </row>
    <row r="3363" spans="1:8">
      <c r="A3363" s="58">
        <v>395060501801</v>
      </c>
      <c r="B3363" s="59" t="s">
        <v>9132</v>
      </c>
      <c r="C3363" s="60" t="s">
        <v>9133</v>
      </c>
      <c r="D3363" s="60" t="s">
        <v>9134</v>
      </c>
      <c r="E3363" s="60" t="s">
        <v>753</v>
      </c>
      <c r="F3363" s="59" t="s">
        <v>451</v>
      </c>
      <c r="G3363" s="61">
        <v>15141</v>
      </c>
      <c r="H3363" s="123">
        <f t="shared" si="52"/>
        <v>3.0831101925289404</v>
      </c>
    </row>
    <row r="3364" spans="1:8">
      <c r="A3364" s="58">
        <v>395070600069</v>
      </c>
      <c r="B3364" s="59" t="s">
        <v>9135</v>
      </c>
      <c r="C3364" s="60" t="s">
        <v>8248</v>
      </c>
      <c r="D3364" s="60" t="s">
        <v>9136</v>
      </c>
      <c r="E3364" s="60" t="s">
        <v>753</v>
      </c>
      <c r="F3364" s="59" t="s">
        <v>451</v>
      </c>
      <c r="G3364" s="61">
        <v>15141</v>
      </c>
      <c r="H3364" s="123">
        <f t="shared" si="52"/>
        <v>3.0831101925289404</v>
      </c>
    </row>
    <row r="3365" spans="1:8">
      <c r="A3365" s="58">
        <v>395070801455</v>
      </c>
      <c r="B3365" s="59" t="s">
        <v>9137</v>
      </c>
      <c r="C3365" s="60" t="s">
        <v>9138</v>
      </c>
      <c r="D3365" s="60" t="s">
        <v>9139</v>
      </c>
      <c r="E3365" s="60" t="s">
        <v>753</v>
      </c>
      <c r="F3365" s="59" t="s">
        <v>451</v>
      </c>
      <c r="G3365" s="61">
        <v>15141</v>
      </c>
      <c r="H3365" s="123">
        <f t="shared" si="52"/>
        <v>3.0831101925289404</v>
      </c>
    </row>
    <row r="3366" spans="1:8">
      <c r="A3366" s="58">
        <v>395080601217</v>
      </c>
      <c r="B3366" s="59" t="s">
        <v>9140</v>
      </c>
      <c r="C3366" s="60" t="s">
        <v>9141</v>
      </c>
      <c r="D3366" s="60" t="s">
        <v>9142</v>
      </c>
      <c r="E3366" s="60" t="s">
        <v>753</v>
      </c>
      <c r="F3366" s="59" t="s">
        <v>451</v>
      </c>
      <c r="G3366" s="61">
        <v>15141</v>
      </c>
      <c r="H3366" s="123">
        <f t="shared" si="52"/>
        <v>3.0831101925289404</v>
      </c>
    </row>
    <row r="3367" spans="1:8">
      <c r="A3367" s="58">
        <v>395090301181</v>
      </c>
      <c r="B3367" s="59" t="s">
        <v>9143</v>
      </c>
      <c r="C3367" s="60" t="s">
        <v>9144</v>
      </c>
      <c r="D3367" s="60" t="s">
        <v>9145</v>
      </c>
      <c r="E3367" s="60" t="s">
        <v>753</v>
      </c>
      <c r="F3367" s="59" t="s">
        <v>487</v>
      </c>
      <c r="G3367" s="61">
        <v>15141</v>
      </c>
      <c r="H3367" s="123">
        <f t="shared" si="52"/>
        <v>3.0831101925289404</v>
      </c>
    </row>
    <row r="3368" spans="1:8">
      <c r="A3368" s="58">
        <v>395110300187</v>
      </c>
      <c r="B3368" s="59" t="s">
        <v>9146</v>
      </c>
      <c r="C3368" s="60" t="s">
        <v>9147</v>
      </c>
      <c r="D3368" s="60" t="s">
        <v>9148</v>
      </c>
      <c r="E3368" s="60" t="s">
        <v>753</v>
      </c>
      <c r="F3368" s="59" t="s">
        <v>451</v>
      </c>
      <c r="G3368" s="61">
        <v>15141</v>
      </c>
      <c r="H3368" s="123">
        <f t="shared" si="52"/>
        <v>3.0831101925289404</v>
      </c>
    </row>
    <row r="3369" spans="1:8">
      <c r="A3369" s="58">
        <v>395110600679</v>
      </c>
      <c r="B3369" s="59" t="s">
        <v>9149</v>
      </c>
      <c r="C3369" s="60" t="s">
        <v>9150</v>
      </c>
      <c r="D3369" s="60" t="s">
        <v>6862</v>
      </c>
      <c r="E3369" s="60" t="s">
        <v>753</v>
      </c>
      <c r="F3369" s="59" t="s">
        <v>451</v>
      </c>
      <c r="G3369" s="61">
        <v>15141</v>
      </c>
      <c r="H3369" s="123">
        <f t="shared" si="52"/>
        <v>3.0831101925289404</v>
      </c>
    </row>
    <row r="3370" spans="1:8">
      <c r="A3370" s="58">
        <v>395110800287</v>
      </c>
      <c r="B3370" s="59" t="s">
        <v>9151</v>
      </c>
      <c r="C3370" s="60" t="s">
        <v>3946</v>
      </c>
      <c r="D3370" s="60" t="s">
        <v>9152</v>
      </c>
      <c r="E3370" s="60" t="s">
        <v>738</v>
      </c>
      <c r="F3370" s="59" t="s">
        <v>451</v>
      </c>
      <c r="G3370" s="61">
        <v>15141</v>
      </c>
      <c r="H3370" s="123">
        <f t="shared" si="52"/>
        <v>3.0831101925289404</v>
      </c>
    </row>
    <row r="3371" spans="1:8">
      <c r="A3371" s="58">
        <v>395111100050</v>
      </c>
      <c r="B3371" s="59" t="s">
        <v>9153</v>
      </c>
      <c r="C3371" s="60" t="s">
        <v>6018</v>
      </c>
      <c r="D3371" s="60" t="s">
        <v>9154</v>
      </c>
      <c r="E3371" s="60" t="s">
        <v>738</v>
      </c>
      <c r="F3371" s="59" t="s">
        <v>451</v>
      </c>
      <c r="G3371" s="61">
        <v>15141</v>
      </c>
      <c r="H3371" s="123">
        <f t="shared" si="52"/>
        <v>3.0831101925289404</v>
      </c>
    </row>
    <row r="3372" spans="1:8">
      <c r="A3372" s="58">
        <v>395111101064</v>
      </c>
      <c r="B3372" s="59" t="s">
        <v>9155</v>
      </c>
      <c r="C3372" s="60" t="s">
        <v>9156</v>
      </c>
      <c r="D3372" s="60" t="s">
        <v>9157</v>
      </c>
      <c r="E3372" s="60" t="s">
        <v>753</v>
      </c>
      <c r="F3372" s="59" t="s">
        <v>451</v>
      </c>
      <c r="G3372" s="61">
        <v>15141</v>
      </c>
      <c r="H3372" s="123">
        <f t="shared" si="52"/>
        <v>3.0831101925289404</v>
      </c>
    </row>
    <row r="3373" spans="1:8">
      <c r="A3373" s="58">
        <v>395120101719</v>
      </c>
      <c r="B3373" s="59" t="s">
        <v>9158</v>
      </c>
      <c r="C3373" s="60" t="s">
        <v>9159</v>
      </c>
      <c r="D3373" s="60" t="s">
        <v>9154</v>
      </c>
      <c r="E3373" s="60" t="s">
        <v>738</v>
      </c>
      <c r="F3373" s="59" t="s">
        <v>451</v>
      </c>
      <c r="G3373" s="61">
        <v>15141</v>
      </c>
      <c r="H3373" s="123">
        <f t="shared" si="52"/>
        <v>3.0831101925289404</v>
      </c>
    </row>
    <row r="3374" spans="1:8">
      <c r="A3374" s="58">
        <v>395120201250</v>
      </c>
      <c r="B3374" s="59" t="s">
        <v>9160</v>
      </c>
      <c r="C3374" s="60" t="s">
        <v>9161</v>
      </c>
      <c r="D3374" s="60" t="s">
        <v>9162</v>
      </c>
      <c r="E3374" s="60" t="s">
        <v>738</v>
      </c>
      <c r="F3374" s="59" t="s">
        <v>451</v>
      </c>
      <c r="G3374" s="61">
        <v>15141</v>
      </c>
      <c r="H3374" s="123">
        <f t="shared" si="52"/>
        <v>3.0831101925289404</v>
      </c>
    </row>
    <row r="3375" spans="1:8">
      <c r="A3375" s="58">
        <v>395120201551</v>
      </c>
      <c r="B3375" s="59" t="s">
        <v>9163</v>
      </c>
      <c r="C3375" s="60" t="s">
        <v>9164</v>
      </c>
      <c r="D3375" s="60" t="s">
        <v>9165</v>
      </c>
      <c r="E3375" s="60" t="s">
        <v>738</v>
      </c>
      <c r="F3375" s="59" t="s">
        <v>451</v>
      </c>
      <c r="G3375" s="61">
        <v>15141</v>
      </c>
      <c r="H3375" s="123">
        <f t="shared" si="52"/>
        <v>3.0831101925289404</v>
      </c>
    </row>
    <row r="3376" spans="1:8">
      <c r="A3376" s="58">
        <v>395130900512</v>
      </c>
      <c r="B3376" s="59" t="s">
        <v>9166</v>
      </c>
      <c r="C3376" s="60" t="s">
        <v>9167</v>
      </c>
      <c r="D3376" s="60" t="s">
        <v>8209</v>
      </c>
      <c r="E3376" s="60" t="s">
        <v>753</v>
      </c>
      <c r="F3376" s="59" t="s">
        <v>451</v>
      </c>
      <c r="G3376" s="61">
        <v>15141</v>
      </c>
      <c r="H3376" s="123">
        <f t="shared" si="52"/>
        <v>3.0831101925289404</v>
      </c>
    </row>
    <row r="3377" spans="1:8">
      <c r="A3377" s="58">
        <v>395141100321</v>
      </c>
      <c r="B3377" s="59" t="s">
        <v>9168</v>
      </c>
      <c r="C3377" s="60" t="s">
        <v>9169</v>
      </c>
      <c r="D3377" s="60" t="s">
        <v>9170</v>
      </c>
      <c r="E3377" s="60" t="s">
        <v>753</v>
      </c>
      <c r="F3377" s="59" t="s">
        <v>451</v>
      </c>
      <c r="G3377" s="61">
        <v>15141</v>
      </c>
      <c r="H3377" s="123">
        <f t="shared" si="52"/>
        <v>3.0831101925289404</v>
      </c>
    </row>
    <row r="3378" spans="1:8">
      <c r="A3378" s="58">
        <v>395150100865</v>
      </c>
      <c r="B3378" s="59" t="s">
        <v>9171</v>
      </c>
      <c r="C3378" s="60" t="s">
        <v>9172</v>
      </c>
      <c r="D3378" s="60" t="s">
        <v>9173</v>
      </c>
      <c r="E3378" s="60" t="s">
        <v>753</v>
      </c>
      <c r="F3378" s="59" t="s">
        <v>451</v>
      </c>
      <c r="G3378" s="61">
        <v>15141</v>
      </c>
      <c r="H3378" s="123">
        <f t="shared" si="52"/>
        <v>3.0831101925289404</v>
      </c>
    </row>
    <row r="3379" spans="1:8">
      <c r="A3379" s="58">
        <v>395150300716</v>
      </c>
      <c r="B3379" s="59" t="s">
        <v>9174</v>
      </c>
      <c r="C3379" s="60" t="s">
        <v>6731</v>
      </c>
      <c r="D3379" s="60" t="s">
        <v>9175</v>
      </c>
      <c r="E3379" s="60" t="s">
        <v>753</v>
      </c>
      <c r="F3379" s="59" t="s">
        <v>451</v>
      </c>
      <c r="G3379" s="61">
        <v>15141</v>
      </c>
      <c r="H3379" s="123">
        <f t="shared" si="52"/>
        <v>3.0831101925289404</v>
      </c>
    </row>
    <row r="3380" spans="1:8">
      <c r="A3380" s="58">
        <v>395150400451</v>
      </c>
      <c r="B3380" s="59" t="s">
        <v>9176</v>
      </c>
      <c r="C3380" s="60" t="s">
        <v>9177</v>
      </c>
      <c r="D3380" s="60" t="s">
        <v>7520</v>
      </c>
      <c r="E3380" s="60" t="s">
        <v>738</v>
      </c>
      <c r="F3380" s="59" t="s">
        <v>451</v>
      </c>
      <c r="G3380" s="61">
        <v>15141</v>
      </c>
      <c r="H3380" s="123">
        <f t="shared" si="52"/>
        <v>3.0831101925289404</v>
      </c>
    </row>
    <row r="3381" spans="1:8">
      <c r="A3381" s="58">
        <v>395161100557</v>
      </c>
      <c r="B3381" s="59" t="s">
        <v>9178</v>
      </c>
      <c r="C3381" s="60" t="s">
        <v>9179</v>
      </c>
      <c r="D3381" s="60" t="s">
        <v>9180</v>
      </c>
      <c r="E3381" s="60" t="s">
        <v>738</v>
      </c>
      <c r="F3381" s="59" t="s">
        <v>451</v>
      </c>
      <c r="G3381" s="61">
        <v>15141</v>
      </c>
      <c r="H3381" s="123">
        <f t="shared" si="52"/>
        <v>3.0831101925289404</v>
      </c>
    </row>
    <row r="3382" spans="1:8">
      <c r="A3382" s="58">
        <v>395170501840</v>
      </c>
      <c r="B3382" s="59" t="s">
        <v>9181</v>
      </c>
      <c r="C3382" s="60" t="s">
        <v>9182</v>
      </c>
      <c r="D3382" s="60" t="s">
        <v>9183</v>
      </c>
      <c r="E3382" s="60" t="s">
        <v>753</v>
      </c>
      <c r="F3382" s="59" t="s">
        <v>451</v>
      </c>
      <c r="G3382" s="61">
        <v>15141</v>
      </c>
      <c r="H3382" s="123">
        <f t="shared" si="52"/>
        <v>3.0831101925289404</v>
      </c>
    </row>
    <row r="3383" spans="1:8">
      <c r="A3383" s="58">
        <v>395180901234</v>
      </c>
      <c r="B3383" s="59" t="s">
        <v>9184</v>
      </c>
      <c r="C3383" s="60" t="s">
        <v>9185</v>
      </c>
      <c r="D3383" s="60" t="s">
        <v>9186</v>
      </c>
      <c r="E3383" s="60" t="s">
        <v>738</v>
      </c>
      <c r="F3383" s="59" t="s">
        <v>451</v>
      </c>
      <c r="G3383" s="61">
        <v>15141</v>
      </c>
      <c r="H3383" s="123">
        <f t="shared" si="52"/>
        <v>3.0831101925289404</v>
      </c>
    </row>
    <row r="3384" spans="1:8">
      <c r="A3384" s="58">
        <v>395190300671</v>
      </c>
      <c r="B3384" s="59" t="s">
        <v>9187</v>
      </c>
      <c r="C3384" s="60" t="s">
        <v>9188</v>
      </c>
      <c r="D3384" s="60" t="s">
        <v>5105</v>
      </c>
      <c r="E3384" s="60" t="s">
        <v>738</v>
      </c>
      <c r="F3384" s="59" t="s">
        <v>451</v>
      </c>
      <c r="G3384" s="61">
        <v>15141</v>
      </c>
      <c r="H3384" s="123">
        <f t="shared" si="52"/>
        <v>3.0831101925289404</v>
      </c>
    </row>
    <row r="3385" spans="1:8">
      <c r="A3385" s="58">
        <v>395190501676</v>
      </c>
      <c r="B3385" s="59" t="s">
        <v>9189</v>
      </c>
      <c r="C3385" s="60" t="s">
        <v>9190</v>
      </c>
      <c r="D3385" s="60" t="s">
        <v>9191</v>
      </c>
      <c r="E3385" s="60" t="s">
        <v>753</v>
      </c>
      <c r="F3385" s="59" t="s">
        <v>451</v>
      </c>
      <c r="G3385" s="61">
        <v>15141</v>
      </c>
      <c r="H3385" s="123">
        <f t="shared" si="52"/>
        <v>3.0831101925289404</v>
      </c>
    </row>
    <row r="3386" spans="1:8">
      <c r="A3386" s="58">
        <v>395190600305</v>
      </c>
      <c r="B3386" s="59" t="s">
        <v>9192</v>
      </c>
      <c r="C3386" s="60" t="s">
        <v>9193</v>
      </c>
      <c r="D3386" s="60" t="s">
        <v>9194</v>
      </c>
      <c r="E3386" s="60" t="s">
        <v>753</v>
      </c>
      <c r="F3386" s="59" t="s">
        <v>451</v>
      </c>
      <c r="G3386" s="61">
        <v>15141</v>
      </c>
      <c r="H3386" s="123">
        <f t="shared" si="52"/>
        <v>3.0831101925289404</v>
      </c>
    </row>
    <row r="3387" spans="1:8">
      <c r="A3387" s="58">
        <v>395191000841</v>
      </c>
      <c r="B3387" s="59" t="s">
        <v>9195</v>
      </c>
      <c r="C3387" s="60" t="s">
        <v>9196</v>
      </c>
      <c r="D3387" s="60" t="s">
        <v>9197</v>
      </c>
      <c r="E3387" s="60" t="s">
        <v>753</v>
      </c>
      <c r="F3387" s="59" t="s">
        <v>451</v>
      </c>
      <c r="G3387" s="61">
        <v>15141</v>
      </c>
      <c r="H3387" s="123">
        <f t="shared" si="52"/>
        <v>3.0831101925289404</v>
      </c>
    </row>
    <row r="3388" spans="1:8">
      <c r="A3388" s="58">
        <v>395770802622</v>
      </c>
      <c r="B3388" s="59" t="s">
        <v>9198</v>
      </c>
      <c r="C3388" s="60" t="s">
        <v>9199</v>
      </c>
      <c r="D3388" s="60" t="s">
        <v>4762</v>
      </c>
      <c r="E3388" s="60" t="s">
        <v>753</v>
      </c>
      <c r="F3388" s="59" t="s">
        <v>451</v>
      </c>
      <c r="G3388" s="61">
        <v>15141</v>
      </c>
      <c r="H3388" s="123">
        <f t="shared" si="52"/>
        <v>3.0831101925289404</v>
      </c>
    </row>
    <row r="3389" spans="1:8">
      <c r="A3389" s="58">
        <v>395770802720</v>
      </c>
      <c r="B3389" s="59" t="s">
        <v>9200</v>
      </c>
      <c r="C3389" s="60" t="s">
        <v>8177</v>
      </c>
      <c r="D3389" s="60" t="s">
        <v>9201</v>
      </c>
      <c r="E3389" s="60" t="s">
        <v>753</v>
      </c>
      <c r="F3389" s="59" t="s">
        <v>451</v>
      </c>
      <c r="G3389" s="61">
        <v>15141</v>
      </c>
      <c r="H3389" s="123">
        <f t="shared" si="52"/>
        <v>3.0831101925289404</v>
      </c>
    </row>
    <row r="3390" spans="1:8">
      <c r="A3390" s="58">
        <v>395980110944</v>
      </c>
      <c r="B3390" s="59" t="s">
        <v>9202</v>
      </c>
      <c r="C3390" s="60" t="s">
        <v>9203</v>
      </c>
      <c r="D3390" s="60" t="s">
        <v>9204</v>
      </c>
      <c r="E3390" s="60" t="s">
        <v>753</v>
      </c>
      <c r="F3390" s="59" t="s">
        <v>451</v>
      </c>
      <c r="G3390" s="61">
        <v>15141</v>
      </c>
      <c r="H3390" s="123">
        <f t="shared" si="52"/>
        <v>3.0831101925289404</v>
      </c>
    </row>
    <row r="3391" spans="1:8">
      <c r="A3391" s="58">
        <v>395980720254</v>
      </c>
      <c r="B3391" s="59" t="s">
        <v>9205</v>
      </c>
      <c r="C3391" s="60" t="s">
        <v>7511</v>
      </c>
      <c r="D3391" s="60" t="s">
        <v>3844</v>
      </c>
      <c r="E3391" s="60" t="s">
        <v>753</v>
      </c>
      <c r="F3391" s="59" t="s">
        <v>451</v>
      </c>
      <c r="G3391" s="61">
        <v>15141</v>
      </c>
      <c r="H3391" s="123">
        <f t="shared" si="52"/>
        <v>3.0831101925289404</v>
      </c>
    </row>
    <row r="3392" spans="1:8">
      <c r="A3392" s="58">
        <v>396060501794</v>
      </c>
      <c r="B3392" s="59" t="s">
        <v>107</v>
      </c>
      <c r="C3392" s="60" t="s">
        <v>9206</v>
      </c>
      <c r="D3392" s="60" t="s">
        <v>9207</v>
      </c>
      <c r="E3392" s="60" t="s">
        <v>450</v>
      </c>
      <c r="F3392" s="59" t="s">
        <v>487</v>
      </c>
      <c r="G3392" s="61">
        <v>15141</v>
      </c>
      <c r="H3392" s="123">
        <f t="shared" si="52"/>
        <v>3.0831101925289404</v>
      </c>
    </row>
    <row r="3393" spans="1:8">
      <c r="A3393" s="58">
        <v>396110800275</v>
      </c>
      <c r="B3393" s="59" t="s">
        <v>328</v>
      </c>
      <c r="C3393" s="60" t="s">
        <v>9208</v>
      </c>
      <c r="D3393" s="60" t="s">
        <v>9209</v>
      </c>
      <c r="E3393" s="60" t="s">
        <v>450</v>
      </c>
      <c r="F3393" s="59" t="s">
        <v>451</v>
      </c>
      <c r="G3393" s="61">
        <v>15141</v>
      </c>
      <c r="H3393" s="123">
        <f t="shared" si="52"/>
        <v>3.0831101925289404</v>
      </c>
    </row>
    <row r="3394" spans="1:8">
      <c r="A3394" s="58">
        <v>396130401679</v>
      </c>
      <c r="B3394" s="59" t="s">
        <v>379</v>
      </c>
      <c r="C3394" s="60" t="s">
        <v>9210</v>
      </c>
      <c r="D3394" s="60" t="s">
        <v>9211</v>
      </c>
      <c r="E3394" s="60" t="s">
        <v>450</v>
      </c>
      <c r="F3394" s="59" t="s">
        <v>451</v>
      </c>
      <c r="G3394" s="61">
        <v>15141</v>
      </c>
      <c r="H3394" s="123">
        <f t="shared" si="52"/>
        <v>3.0831101925289404</v>
      </c>
    </row>
    <row r="3395" spans="1:8">
      <c r="A3395" s="58">
        <v>396130500553</v>
      </c>
      <c r="B3395" s="59" t="s">
        <v>149</v>
      </c>
      <c r="C3395" s="60" t="s">
        <v>9212</v>
      </c>
      <c r="D3395" s="60" t="s">
        <v>9213</v>
      </c>
      <c r="E3395" s="60" t="s">
        <v>450</v>
      </c>
      <c r="F3395" s="59" t="s">
        <v>451</v>
      </c>
      <c r="G3395" s="61">
        <v>15141</v>
      </c>
      <c r="H3395" s="123">
        <f t="shared" ref="H3395:H3458" si="53">G3395/4910.95</f>
        <v>3.0831101925289404</v>
      </c>
    </row>
    <row r="3396" spans="1:8">
      <c r="A3396" s="58">
        <v>396161000150</v>
      </c>
      <c r="B3396" s="59" t="s">
        <v>460</v>
      </c>
      <c r="C3396" s="60" t="s">
        <v>9214</v>
      </c>
      <c r="D3396" s="60" t="s">
        <v>461</v>
      </c>
      <c r="E3396" s="60" t="s">
        <v>450</v>
      </c>
      <c r="F3396" s="59" t="s">
        <v>451</v>
      </c>
      <c r="G3396" s="61">
        <v>15141</v>
      </c>
      <c r="H3396" s="123">
        <f t="shared" si="53"/>
        <v>3.0831101925289404</v>
      </c>
    </row>
    <row r="3397" spans="1:8">
      <c r="A3397" s="58">
        <v>396170701055</v>
      </c>
      <c r="B3397" s="59" t="s">
        <v>575</v>
      </c>
      <c r="C3397" s="60" t="s">
        <v>576</v>
      </c>
      <c r="D3397" s="60" t="s">
        <v>577</v>
      </c>
      <c r="E3397" s="60" t="s">
        <v>450</v>
      </c>
      <c r="F3397" s="59" t="s">
        <v>451</v>
      </c>
      <c r="G3397" s="61">
        <v>15141</v>
      </c>
      <c r="H3397" s="123">
        <f t="shared" si="53"/>
        <v>3.0831101925289404</v>
      </c>
    </row>
    <row r="3398" spans="1:8">
      <c r="A3398" s="58">
        <v>396761203127</v>
      </c>
      <c r="B3398" s="59" t="s">
        <v>306</v>
      </c>
      <c r="C3398" s="60" t="s">
        <v>6078</v>
      </c>
      <c r="D3398" s="60" t="s">
        <v>6079</v>
      </c>
      <c r="E3398" s="60" t="s">
        <v>450</v>
      </c>
      <c r="F3398" s="59" t="s">
        <v>451</v>
      </c>
      <c r="G3398" s="61">
        <v>15141</v>
      </c>
      <c r="H3398" s="123">
        <f t="shared" si="53"/>
        <v>3.0831101925289404</v>
      </c>
    </row>
    <row r="3399" spans="1:8">
      <c r="A3399" s="58">
        <v>396920720800</v>
      </c>
      <c r="B3399" s="59" t="s">
        <v>393</v>
      </c>
      <c r="C3399" s="60" t="s">
        <v>592</v>
      </c>
      <c r="D3399" s="60" t="s">
        <v>4574</v>
      </c>
      <c r="E3399" s="60" t="s">
        <v>450</v>
      </c>
      <c r="F3399" s="59" t="s">
        <v>451</v>
      </c>
      <c r="G3399" s="61">
        <v>15141</v>
      </c>
      <c r="H3399" s="123">
        <f t="shared" si="53"/>
        <v>3.0831101925289404</v>
      </c>
    </row>
    <row r="3400" spans="1:8">
      <c r="A3400" s="58">
        <v>398000305166</v>
      </c>
      <c r="B3400" s="59" t="s">
        <v>9215</v>
      </c>
      <c r="C3400" s="60" t="s">
        <v>9216</v>
      </c>
      <c r="D3400" s="60" t="s">
        <v>9217</v>
      </c>
      <c r="E3400" s="60" t="s">
        <v>2233</v>
      </c>
      <c r="F3400" s="59" t="s">
        <v>451</v>
      </c>
      <c r="G3400" s="61">
        <v>15141</v>
      </c>
      <c r="H3400" s="123">
        <f t="shared" si="53"/>
        <v>3.0831101925289404</v>
      </c>
    </row>
    <row r="3401" spans="1:8">
      <c r="A3401" s="58">
        <v>398011101953</v>
      </c>
      <c r="B3401" s="59" t="s">
        <v>9218</v>
      </c>
      <c r="C3401" s="60" t="s">
        <v>9219</v>
      </c>
      <c r="D3401" s="60" t="s">
        <v>8450</v>
      </c>
      <c r="E3401" s="60" t="s">
        <v>726</v>
      </c>
      <c r="F3401" s="59" t="s">
        <v>451</v>
      </c>
      <c r="G3401" s="61">
        <v>15141</v>
      </c>
      <c r="H3401" s="123">
        <f t="shared" si="53"/>
        <v>3.0831101925289404</v>
      </c>
    </row>
    <row r="3402" spans="1:8">
      <c r="A3402" s="58">
        <v>398020501654</v>
      </c>
      <c r="B3402" s="59" t="s">
        <v>9220</v>
      </c>
      <c r="C3402" s="60" t="s">
        <v>9221</v>
      </c>
      <c r="D3402" s="60" t="s">
        <v>9222</v>
      </c>
      <c r="E3402" s="60" t="s">
        <v>1855</v>
      </c>
      <c r="F3402" s="59" t="s">
        <v>451</v>
      </c>
      <c r="G3402" s="61">
        <v>15141</v>
      </c>
      <c r="H3402" s="123">
        <f t="shared" si="53"/>
        <v>3.0831101925289404</v>
      </c>
    </row>
    <row r="3403" spans="1:8">
      <c r="A3403" s="58">
        <v>398030302579</v>
      </c>
      <c r="B3403" s="59" t="s">
        <v>9223</v>
      </c>
      <c r="C3403" s="60" t="s">
        <v>8449</v>
      </c>
      <c r="D3403" s="60" t="s">
        <v>9224</v>
      </c>
      <c r="E3403" s="60" t="s">
        <v>726</v>
      </c>
      <c r="F3403" s="59" t="s">
        <v>451</v>
      </c>
      <c r="G3403" s="61">
        <v>15141</v>
      </c>
      <c r="H3403" s="123">
        <f t="shared" si="53"/>
        <v>3.0831101925289404</v>
      </c>
    </row>
    <row r="3404" spans="1:8">
      <c r="A3404" s="58">
        <v>398060900781</v>
      </c>
      <c r="B3404" s="59" t="s">
        <v>9225</v>
      </c>
      <c r="C3404" s="60" t="s">
        <v>9226</v>
      </c>
      <c r="D3404" s="60" t="s">
        <v>9227</v>
      </c>
      <c r="E3404" s="60" t="s">
        <v>726</v>
      </c>
      <c r="F3404" s="59" t="s">
        <v>451</v>
      </c>
      <c r="G3404" s="61">
        <v>15141</v>
      </c>
      <c r="H3404" s="123">
        <f t="shared" si="53"/>
        <v>3.0831101925289404</v>
      </c>
    </row>
    <row r="3405" spans="1:8">
      <c r="A3405" s="58">
        <v>398080201285</v>
      </c>
      <c r="B3405" s="59" t="s">
        <v>9228</v>
      </c>
      <c r="C3405" s="60" t="s">
        <v>9229</v>
      </c>
      <c r="D3405" s="60" t="s">
        <v>9230</v>
      </c>
      <c r="E3405" s="60" t="s">
        <v>2170</v>
      </c>
      <c r="F3405" s="59" t="s">
        <v>451</v>
      </c>
      <c r="G3405" s="61">
        <v>15141</v>
      </c>
      <c r="H3405" s="123">
        <f t="shared" si="53"/>
        <v>3.0831101925289404</v>
      </c>
    </row>
    <row r="3406" spans="1:8">
      <c r="A3406" s="58">
        <v>398080600058</v>
      </c>
      <c r="B3406" s="59" t="s">
        <v>9231</v>
      </c>
      <c r="C3406" s="60" t="s">
        <v>9232</v>
      </c>
      <c r="D3406" s="60" t="s">
        <v>9233</v>
      </c>
      <c r="E3406" s="60" t="s">
        <v>2237</v>
      </c>
      <c r="F3406" s="59" t="s">
        <v>451</v>
      </c>
      <c r="G3406" s="61">
        <v>15141</v>
      </c>
      <c r="H3406" s="123">
        <f t="shared" si="53"/>
        <v>3.0831101925289404</v>
      </c>
    </row>
    <row r="3407" spans="1:8">
      <c r="A3407" s="58">
        <v>398080801339</v>
      </c>
      <c r="B3407" s="59" t="s">
        <v>9234</v>
      </c>
      <c r="C3407" s="60" t="s">
        <v>9235</v>
      </c>
      <c r="D3407" s="60" t="s">
        <v>9236</v>
      </c>
      <c r="E3407" s="60" t="s">
        <v>8548</v>
      </c>
      <c r="F3407" s="59" t="s">
        <v>451</v>
      </c>
      <c r="G3407" s="61">
        <v>15141</v>
      </c>
      <c r="H3407" s="123">
        <f t="shared" si="53"/>
        <v>3.0831101925289404</v>
      </c>
    </row>
    <row r="3408" spans="1:8">
      <c r="A3408" s="58">
        <v>398100300455</v>
      </c>
      <c r="B3408" s="59" t="s">
        <v>9237</v>
      </c>
      <c r="C3408" s="60" t="s">
        <v>5240</v>
      </c>
      <c r="D3408" s="60" t="s">
        <v>9238</v>
      </c>
      <c r="E3408" s="60" t="s">
        <v>2170</v>
      </c>
      <c r="F3408" s="59" t="s">
        <v>451</v>
      </c>
      <c r="G3408" s="61">
        <v>15141</v>
      </c>
      <c r="H3408" s="123">
        <f t="shared" si="53"/>
        <v>3.0831101925289404</v>
      </c>
    </row>
    <row r="3409" spans="1:8">
      <c r="A3409" s="58">
        <v>398111100407</v>
      </c>
      <c r="B3409" s="59" t="s">
        <v>9239</v>
      </c>
      <c r="C3409" s="60" t="s">
        <v>9240</v>
      </c>
      <c r="D3409" s="60" t="s">
        <v>9241</v>
      </c>
      <c r="E3409" s="60" t="s">
        <v>7607</v>
      </c>
      <c r="F3409" s="59" t="s">
        <v>451</v>
      </c>
      <c r="G3409" s="61">
        <v>15141</v>
      </c>
      <c r="H3409" s="123">
        <f t="shared" si="53"/>
        <v>3.0831101925289404</v>
      </c>
    </row>
    <row r="3410" spans="1:8">
      <c r="A3410" s="58">
        <v>398120200422</v>
      </c>
      <c r="B3410" s="59" t="s">
        <v>9242</v>
      </c>
      <c r="C3410" s="60" t="s">
        <v>8750</v>
      </c>
      <c r="D3410" s="60" t="s">
        <v>9243</v>
      </c>
      <c r="E3410" s="60" t="s">
        <v>753</v>
      </c>
      <c r="F3410" s="59" t="s">
        <v>451</v>
      </c>
      <c r="G3410" s="61">
        <v>15141</v>
      </c>
      <c r="H3410" s="123">
        <f t="shared" si="53"/>
        <v>3.0831101925289404</v>
      </c>
    </row>
    <row r="3411" spans="1:8">
      <c r="A3411" s="58">
        <v>398130400535</v>
      </c>
      <c r="B3411" s="59" t="s">
        <v>9244</v>
      </c>
      <c r="C3411" s="60" t="s">
        <v>9245</v>
      </c>
      <c r="D3411" s="60" t="s">
        <v>9246</v>
      </c>
      <c r="E3411" s="60" t="s">
        <v>2826</v>
      </c>
      <c r="F3411" s="59" t="s">
        <v>451</v>
      </c>
      <c r="G3411" s="61">
        <v>15141</v>
      </c>
      <c r="H3411" s="123">
        <f t="shared" si="53"/>
        <v>3.0831101925289404</v>
      </c>
    </row>
    <row r="3412" spans="1:8">
      <c r="A3412" s="58">
        <v>398130400705</v>
      </c>
      <c r="B3412" s="59" t="s">
        <v>9247</v>
      </c>
      <c r="C3412" s="60" t="s">
        <v>9248</v>
      </c>
      <c r="D3412" s="60" t="s">
        <v>9249</v>
      </c>
      <c r="E3412" s="60" t="s">
        <v>3633</v>
      </c>
      <c r="F3412" s="59" t="s">
        <v>451</v>
      </c>
      <c r="G3412" s="61">
        <v>15141</v>
      </c>
      <c r="H3412" s="123">
        <f t="shared" si="53"/>
        <v>3.0831101925289404</v>
      </c>
    </row>
    <row r="3413" spans="1:8">
      <c r="A3413" s="58">
        <v>398130700121</v>
      </c>
      <c r="B3413" s="59" t="s">
        <v>9250</v>
      </c>
      <c r="C3413" s="60" t="s">
        <v>9251</v>
      </c>
      <c r="D3413" s="60" t="s">
        <v>9252</v>
      </c>
      <c r="E3413" s="60" t="s">
        <v>2826</v>
      </c>
      <c r="F3413" s="59" t="s">
        <v>451</v>
      </c>
      <c r="G3413" s="61">
        <v>15141</v>
      </c>
      <c r="H3413" s="123">
        <f t="shared" si="53"/>
        <v>3.0831101925289404</v>
      </c>
    </row>
    <row r="3414" spans="1:8">
      <c r="A3414" s="58">
        <v>398140200054</v>
      </c>
      <c r="B3414" s="59" t="s">
        <v>9253</v>
      </c>
      <c r="C3414" s="60" t="s">
        <v>9254</v>
      </c>
      <c r="D3414" s="60" t="s">
        <v>9255</v>
      </c>
      <c r="E3414" s="60" t="s">
        <v>726</v>
      </c>
      <c r="F3414" s="59" t="s">
        <v>451</v>
      </c>
      <c r="G3414" s="61">
        <v>15141</v>
      </c>
      <c r="H3414" s="123">
        <f t="shared" si="53"/>
        <v>3.0831101925289404</v>
      </c>
    </row>
    <row r="3415" spans="1:8">
      <c r="A3415" s="58">
        <v>398160500411</v>
      </c>
      <c r="B3415" s="59" t="s">
        <v>9256</v>
      </c>
      <c r="C3415" s="60" t="s">
        <v>9251</v>
      </c>
      <c r="D3415" s="60" t="s">
        <v>9257</v>
      </c>
      <c r="E3415" s="60" t="s">
        <v>2826</v>
      </c>
      <c r="F3415" s="59" t="s">
        <v>451</v>
      </c>
      <c r="G3415" s="61">
        <v>15141</v>
      </c>
      <c r="H3415" s="123">
        <f t="shared" si="53"/>
        <v>3.0831101925289404</v>
      </c>
    </row>
    <row r="3416" spans="1:8">
      <c r="A3416" s="58">
        <v>398840800052</v>
      </c>
      <c r="B3416" s="59" t="s">
        <v>9258</v>
      </c>
      <c r="C3416" s="60" t="s">
        <v>9259</v>
      </c>
      <c r="D3416" s="60" t="s">
        <v>9260</v>
      </c>
      <c r="E3416" s="60" t="s">
        <v>753</v>
      </c>
      <c r="F3416" s="59" t="s">
        <v>451</v>
      </c>
      <c r="G3416" s="61">
        <v>15141</v>
      </c>
      <c r="H3416" s="123">
        <f t="shared" si="53"/>
        <v>3.0831101925289404</v>
      </c>
    </row>
    <row r="3417" spans="1:8">
      <c r="A3417" s="58">
        <v>398950220612</v>
      </c>
      <c r="B3417" s="59" t="s">
        <v>9261</v>
      </c>
      <c r="C3417" s="60" t="s">
        <v>7904</v>
      </c>
      <c r="D3417" s="60" t="s">
        <v>7005</v>
      </c>
      <c r="E3417" s="60" t="s">
        <v>7005</v>
      </c>
      <c r="F3417" s="59" t="s">
        <v>451</v>
      </c>
      <c r="G3417" s="61">
        <v>15141</v>
      </c>
      <c r="H3417" s="123">
        <f t="shared" si="53"/>
        <v>3.0831101925289404</v>
      </c>
    </row>
    <row r="3418" spans="1:8">
      <c r="A3418" s="58">
        <v>398980511476</v>
      </c>
      <c r="B3418" s="59" t="s">
        <v>9262</v>
      </c>
      <c r="C3418" s="60" t="s">
        <v>9263</v>
      </c>
      <c r="D3418" s="60" t="s">
        <v>9264</v>
      </c>
      <c r="E3418" s="60" t="s">
        <v>726</v>
      </c>
      <c r="F3418" s="59" t="s">
        <v>451</v>
      </c>
      <c r="G3418" s="61">
        <v>15141</v>
      </c>
      <c r="H3418" s="123">
        <f t="shared" si="53"/>
        <v>3.0831101925289404</v>
      </c>
    </row>
    <row r="3419" spans="1:8">
      <c r="A3419" s="58">
        <v>400000300380</v>
      </c>
      <c r="B3419" s="59" t="s">
        <v>9265</v>
      </c>
      <c r="C3419" s="60" t="s">
        <v>9266</v>
      </c>
      <c r="D3419" s="60" t="s">
        <v>8588</v>
      </c>
      <c r="E3419" s="60" t="s">
        <v>726</v>
      </c>
      <c r="F3419" s="59" t="s">
        <v>451</v>
      </c>
      <c r="G3419" s="61">
        <v>15141</v>
      </c>
      <c r="H3419" s="123">
        <f t="shared" si="53"/>
        <v>3.0831101925289404</v>
      </c>
    </row>
    <row r="3420" spans="1:8">
      <c r="A3420" s="58">
        <v>400020801458</v>
      </c>
      <c r="B3420" s="59" t="s">
        <v>9267</v>
      </c>
      <c r="C3420" s="60" t="s">
        <v>9268</v>
      </c>
      <c r="D3420" s="60" t="s">
        <v>9269</v>
      </c>
      <c r="E3420" s="60" t="s">
        <v>2137</v>
      </c>
      <c r="F3420" s="59" t="s">
        <v>451</v>
      </c>
      <c r="G3420" s="61">
        <v>15141</v>
      </c>
      <c r="H3420" s="123">
        <f t="shared" si="53"/>
        <v>3.0831101925289404</v>
      </c>
    </row>
    <row r="3421" spans="1:8">
      <c r="A3421" s="58">
        <v>400030203885</v>
      </c>
      <c r="B3421" s="59" t="s">
        <v>9270</v>
      </c>
      <c r="C3421" s="60" t="s">
        <v>9271</v>
      </c>
      <c r="D3421" s="60" t="s">
        <v>9272</v>
      </c>
      <c r="E3421" s="60" t="s">
        <v>726</v>
      </c>
      <c r="F3421" s="59" t="s">
        <v>451</v>
      </c>
      <c r="G3421" s="61">
        <v>15141</v>
      </c>
      <c r="H3421" s="123">
        <f t="shared" si="53"/>
        <v>3.0831101925289404</v>
      </c>
    </row>
    <row r="3422" spans="1:8">
      <c r="A3422" s="58">
        <v>400031100150</v>
      </c>
      <c r="B3422" s="59" t="s">
        <v>9273</v>
      </c>
      <c r="C3422" s="60" t="s">
        <v>9274</v>
      </c>
      <c r="D3422" s="60" t="s">
        <v>9275</v>
      </c>
      <c r="E3422" s="60" t="s">
        <v>726</v>
      </c>
      <c r="F3422" s="59" t="s">
        <v>451</v>
      </c>
      <c r="G3422" s="61">
        <v>15141</v>
      </c>
      <c r="H3422" s="123">
        <f t="shared" si="53"/>
        <v>3.0831101925289404</v>
      </c>
    </row>
    <row r="3423" spans="1:8">
      <c r="A3423" s="58">
        <v>400051002243</v>
      </c>
      <c r="B3423" s="59" t="s">
        <v>9276</v>
      </c>
      <c r="C3423" s="60" t="s">
        <v>9277</v>
      </c>
      <c r="D3423" s="60" t="s">
        <v>8585</v>
      </c>
      <c r="E3423" s="60" t="s">
        <v>726</v>
      </c>
      <c r="F3423" s="59" t="s">
        <v>451</v>
      </c>
      <c r="G3423" s="61">
        <v>15141</v>
      </c>
      <c r="H3423" s="123">
        <f t="shared" si="53"/>
        <v>3.0831101925289404</v>
      </c>
    </row>
    <row r="3424" spans="1:8">
      <c r="A3424" s="58">
        <v>400060605546</v>
      </c>
      <c r="B3424" s="59" t="s">
        <v>9278</v>
      </c>
      <c r="C3424" s="60" t="s">
        <v>9279</v>
      </c>
      <c r="D3424" s="60" t="s">
        <v>9280</v>
      </c>
      <c r="E3424" s="60" t="s">
        <v>726</v>
      </c>
      <c r="F3424" s="59" t="s">
        <v>451</v>
      </c>
      <c r="G3424" s="61">
        <v>15141</v>
      </c>
      <c r="H3424" s="123">
        <f t="shared" si="53"/>
        <v>3.0831101925289404</v>
      </c>
    </row>
    <row r="3425" spans="1:8">
      <c r="A3425" s="58">
        <v>400070704232</v>
      </c>
      <c r="B3425" s="59" t="s">
        <v>9281</v>
      </c>
      <c r="C3425" s="60" t="s">
        <v>9282</v>
      </c>
      <c r="D3425" s="60" t="s">
        <v>7634</v>
      </c>
      <c r="E3425" s="60" t="s">
        <v>726</v>
      </c>
      <c r="F3425" s="59" t="s">
        <v>451</v>
      </c>
      <c r="G3425" s="61">
        <v>15141</v>
      </c>
      <c r="H3425" s="123">
        <f t="shared" si="53"/>
        <v>3.0831101925289404</v>
      </c>
    </row>
    <row r="3426" spans="1:8">
      <c r="A3426" s="58">
        <v>400070704437</v>
      </c>
      <c r="B3426" s="59" t="s">
        <v>9283</v>
      </c>
      <c r="C3426" s="60" t="s">
        <v>9284</v>
      </c>
      <c r="D3426" s="60" t="s">
        <v>7634</v>
      </c>
      <c r="E3426" s="60" t="s">
        <v>726</v>
      </c>
      <c r="F3426" s="59" t="s">
        <v>451</v>
      </c>
      <c r="G3426" s="61">
        <v>15141</v>
      </c>
      <c r="H3426" s="123">
        <f t="shared" si="53"/>
        <v>3.0831101925289404</v>
      </c>
    </row>
    <row r="3427" spans="1:8">
      <c r="A3427" s="58">
        <v>400070904126</v>
      </c>
      <c r="B3427" s="59" t="s">
        <v>9285</v>
      </c>
      <c r="C3427" s="60" t="s">
        <v>9286</v>
      </c>
      <c r="D3427" s="60" t="s">
        <v>9287</v>
      </c>
      <c r="E3427" s="60" t="s">
        <v>726</v>
      </c>
      <c r="F3427" s="59" t="s">
        <v>451</v>
      </c>
      <c r="G3427" s="61">
        <v>15141</v>
      </c>
      <c r="H3427" s="123">
        <f t="shared" si="53"/>
        <v>3.0831101925289404</v>
      </c>
    </row>
    <row r="3428" spans="1:8">
      <c r="A3428" s="58">
        <v>400071203016</v>
      </c>
      <c r="B3428" s="59" t="s">
        <v>9288</v>
      </c>
      <c r="C3428" s="60" t="s">
        <v>9289</v>
      </c>
      <c r="D3428" s="60" t="s">
        <v>9290</v>
      </c>
      <c r="E3428" s="60" t="s">
        <v>726</v>
      </c>
      <c r="F3428" s="59" t="s">
        <v>451</v>
      </c>
      <c r="G3428" s="61">
        <v>15141</v>
      </c>
      <c r="H3428" s="123">
        <f t="shared" si="53"/>
        <v>3.0831101925289404</v>
      </c>
    </row>
    <row r="3429" spans="1:8">
      <c r="A3429" s="58">
        <v>400080601458</v>
      </c>
      <c r="B3429" s="59" t="s">
        <v>9291</v>
      </c>
      <c r="C3429" s="60" t="s">
        <v>9292</v>
      </c>
      <c r="D3429" s="60" t="s">
        <v>9293</v>
      </c>
      <c r="E3429" s="60" t="s">
        <v>726</v>
      </c>
      <c r="F3429" s="59" t="s">
        <v>451</v>
      </c>
      <c r="G3429" s="61">
        <v>15141</v>
      </c>
      <c r="H3429" s="123">
        <f t="shared" si="53"/>
        <v>3.0831101925289404</v>
      </c>
    </row>
    <row r="3430" spans="1:8">
      <c r="A3430" s="58">
        <v>400081202646</v>
      </c>
      <c r="B3430" s="59" t="s">
        <v>9294</v>
      </c>
      <c r="C3430" s="60" t="s">
        <v>9295</v>
      </c>
      <c r="D3430" s="60" t="s">
        <v>7063</v>
      </c>
      <c r="E3430" s="60" t="s">
        <v>726</v>
      </c>
      <c r="F3430" s="59" t="s">
        <v>451</v>
      </c>
      <c r="G3430" s="61">
        <v>15141</v>
      </c>
      <c r="H3430" s="123">
        <f t="shared" si="53"/>
        <v>3.0831101925289404</v>
      </c>
    </row>
    <row r="3431" spans="1:8">
      <c r="A3431" s="58">
        <v>400090204589</v>
      </c>
      <c r="B3431" s="59" t="s">
        <v>9296</v>
      </c>
      <c r="C3431" s="60" t="s">
        <v>9297</v>
      </c>
      <c r="D3431" s="60" t="s">
        <v>9298</v>
      </c>
      <c r="E3431" s="60" t="s">
        <v>726</v>
      </c>
      <c r="F3431" s="59" t="s">
        <v>451</v>
      </c>
      <c r="G3431" s="61">
        <v>15141</v>
      </c>
      <c r="H3431" s="123">
        <f t="shared" si="53"/>
        <v>3.0831101925289404</v>
      </c>
    </row>
    <row r="3432" spans="1:8">
      <c r="A3432" s="58">
        <v>400090507697</v>
      </c>
      <c r="B3432" s="59" t="s">
        <v>9299</v>
      </c>
      <c r="C3432" s="60" t="s">
        <v>7127</v>
      </c>
      <c r="D3432" s="60" t="s">
        <v>9300</v>
      </c>
      <c r="E3432" s="60" t="s">
        <v>726</v>
      </c>
      <c r="F3432" s="59" t="s">
        <v>451</v>
      </c>
      <c r="G3432" s="61">
        <v>15141</v>
      </c>
      <c r="H3432" s="123">
        <f t="shared" si="53"/>
        <v>3.0831101925289404</v>
      </c>
    </row>
    <row r="3433" spans="1:8">
      <c r="A3433" s="58">
        <v>400090905561</v>
      </c>
      <c r="B3433" s="59" t="s">
        <v>9301</v>
      </c>
      <c r="C3433" s="60" t="s">
        <v>9302</v>
      </c>
      <c r="D3433" s="60" t="s">
        <v>7063</v>
      </c>
      <c r="E3433" s="60" t="s">
        <v>726</v>
      </c>
      <c r="F3433" s="59" t="s">
        <v>451</v>
      </c>
      <c r="G3433" s="61">
        <v>15141</v>
      </c>
      <c r="H3433" s="123">
        <f t="shared" si="53"/>
        <v>3.0831101925289404</v>
      </c>
    </row>
    <row r="3434" spans="1:8">
      <c r="A3434" s="58">
        <v>400110402412</v>
      </c>
      <c r="B3434" s="59" t="s">
        <v>9303</v>
      </c>
      <c r="C3434" s="60" t="s">
        <v>9304</v>
      </c>
      <c r="D3434" s="60" t="s">
        <v>9305</v>
      </c>
      <c r="E3434" s="60" t="s">
        <v>726</v>
      </c>
      <c r="F3434" s="59" t="s">
        <v>451</v>
      </c>
      <c r="G3434" s="61">
        <v>15141</v>
      </c>
      <c r="H3434" s="123">
        <f t="shared" si="53"/>
        <v>3.0831101925289404</v>
      </c>
    </row>
    <row r="3435" spans="1:8">
      <c r="A3435" s="58">
        <v>400110601130</v>
      </c>
      <c r="B3435" s="59" t="s">
        <v>9306</v>
      </c>
      <c r="C3435" s="60" t="s">
        <v>9307</v>
      </c>
      <c r="D3435" s="60" t="s">
        <v>9308</v>
      </c>
      <c r="E3435" s="60" t="s">
        <v>726</v>
      </c>
      <c r="F3435" s="59" t="s">
        <v>451</v>
      </c>
      <c r="G3435" s="61">
        <v>15141</v>
      </c>
      <c r="H3435" s="123">
        <f t="shared" si="53"/>
        <v>3.0831101925289404</v>
      </c>
    </row>
    <row r="3436" spans="1:8">
      <c r="A3436" s="58">
        <v>400120704867</v>
      </c>
      <c r="B3436" s="59" t="s">
        <v>9309</v>
      </c>
      <c r="C3436" s="60" t="s">
        <v>9310</v>
      </c>
      <c r="D3436" s="60" t="s">
        <v>9311</v>
      </c>
      <c r="E3436" s="60" t="s">
        <v>726</v>
      </c>
      <c r="F3436" s="59" t="s">
        <v>451</v>
      </c>
      <c r="G3436" s="61">
        <v>15141</v>
      </c>
      <c r="H3436" s="123">
        <f t="shared" si="53"/>
        <v>3.0831101925289404</v>
      </c>
    </row>
    <row r="3437" spans="1:8">
      <c r="A3437" s="58">
        <v>400181006224</v>
      </c>
      <c r="B3437" s="59" t="s">
        <v>9312</v>
      </c>
      <c r="C3437" s="60" t="s">
        <v>9313</v>
      </c>
      <c r="D3437" s="60" t="s">
        <v>9314</v>
      </c>
      <c r="E3437" s="60" t="s">
        <v>726</v>
      </c>
      <c r="F3437" s="59" t="s">
        <v>451</v>
      </c>
      <c r="G3437" s="61">
        <v>15141</v>
      </c>
      <c r="H3437" s="123">
        <f t="shared" si="53"/>
        <v>3.0831101925289404</v>
      </c>
    </row>
    <row r="3438" spans="1:8">
      <c r="A3438" s="58">
        <v>400190604240</v>
      </c>
      <c r="B3438" s="59" t="s">
        <v>9315</v>
      </c>
      <c r="C3438" s="60" t="s">
        <v>9316</v>
      </c>
      <c r="D3438" s="60" t="s">
        <v>9317</v>
      </c>
      <c r="E3438" s="60" t="s">
        <v>726</v>
      </c>
      <c r="F3438" s="59" t="s">
        <v>451</v>
      </c>
      <c r="G3438" s="61">
        <v>15141</v>
      </c>
      <c r="H3438" s="123">
        <f t="shared" si="53"/>
        <v>3.0831101925289404</v>
      </c>
    </row>
    <row r="3439" spans="1:8">
      <c r="A3439" s="58">
        <v>400841001182</v>
      </c>
      <c r="B3439" s="59" t="s">
        <v>9318</v>
      </c>
      <c r="C3439" s="60" t="s">
        <v>7784</v>
      </c>
      <c r="D3439" s="60" t="s">
        <v>8594</v>
      </c>
      <c r="E3439" s="60" t="s">
        <v>726</v>
      </c>
      <c r="F3439" s="59" t="s">
        <v>451</v>
      </c>
      <c r="G3439" s="61">
        <v>15141</v>
      </c>
      <c r="H3439" s="123">
        <f t="shared" si="53"/>
        <v>3.0831101925289404</v>
      </c>
    </row>
    <row r="3440" spans="1:8">
      <c r="A3440" s="58">
        <v>400950930193</v>
      </c>
      <c r="B3440" s="59" t="s">
        <v>9319</v>
      </c>
      <c r="C3440" s="60" t="s">
        <v>9320</v>
      </c>
      <c r="D3440" s="60" t="s">
        <v>4670</v>
      </c>
      <c r="E3440" s="60" t="s">
        <v>726</v>
      </c>
      <c r="F3440" s="59" t="s">
        <v>451</v>
      </c>
      <c r="G3440" s="61">
        <v>15141</v>
      </c>
      <c r="H3440" s="123">
        <f t="shared" si="53"/>
        <v>3.0831101925289404</v>
      </c>
    </row>
    <row r="3441" spans="1:8">
      <c r="A3441" s="58">
        <v>400960131388</v>
      </c>
      <c r="B3441" s="59" t="s">
        <v>9321</v>
      </c>
      <c r="C3441" s="60" t="s">
        <v>9322</v>
      </c>
      <c r="D3441" s="60" t="s">
        <v>9323</v>
      </c>
      <c r="E3441" s="60" t="s">
        <v>2137</v>
      </c>
      <c r="F3441" s="59" t="s">
        <v>451</v>
      </c>
      <c r="G3441" s="61">
        <v>15141</v>
      </c>
      <c r="H3441" s="123">
        <f t="shared" si="53"/>
        <v>3.0831101925289404</v>
      </c>
    </row>
    <row r="3442" spans="1:8">
      <c r="A3442" s="58">
        <v>400970220028</v>
      </c>
      <c r="B3442" s="59" t="s">
        <v>9324</v>
      </c>
      <c r="C3442" s="60" t="s">
        <v>8719</v>
      </c>
      <c r="D3442" s="60" t="s">
        <v>9325</v>
      </c>
      <c r="E3442" s="60" t="s">
        <v>726</v>
      </c>
      <c r="F3442" s="59" t="s">
        <v>451</v>
      </c>
      <c r="G3442" s="61">
        <v>15141</v>
      </c>
      <c r="H3442" s="123">
        <f t="shared" si="53"/>
        <v>3.0831101925289404</v>
      </c>
    </row>
    <row r="3443" spans="1:8">
      <c r="A3443" s="58">
        <v>400970722261</v>
      </c>
      <c r="B3443" s="59" t="s">
        <v>9326</v>
      </c>
      <c r="C3443" s="60" t="s">
        <v>9327</v>
      </c>
      <c r="D3443" s="60" t="s">
        <v>7023</v>
      </c>
      <c r="E3443" s="60" t="s">
        <v>726</v>
      </c>
      <c r="F3443" s="59" t="s">
        <v>451</v>
      </c>
      <c r="G3443" s="61">
        <v>15141</v>
      </c>
      <c r="H3443" s="123">
        <f t="shared" si="53"/>
        <v>3.0831101925289404</v>
      </c>
    </row>
    <row r="3444" spans="1:8">
      <c r="A3444" s="58">
        <v>400970722538</v>
      </c>
      <c r="B3444" s="59" t="s">
        <v>9328</v>
      </c>
      <c r="C3444" s="60" t="s">
        <v>9329</v>
      </c>
      <c r="D3444" s="60" t="s">
        <v>9330</v>
      </c>
      <c r="E3444" s="60" t="s">
        <v>726</v>
      </c>
      <c r="F3444" s="59" t="s">
        <v>451</v>
      </c>
      <c r="G3444" s="61">
        <v>15141</v>
      </c>
      <c r="H3444" s="123">
        <f t="shared" si="53"/>
        <v>3.0831101925289404</v>
      </c>
    </row>
    <row r="3445" spans="1:8">
      <c r="A3445" s="58">
        <v>400981020624</v>
      </c>
      <c r="B3445" s="59" t="s">
        <v>9331</v>
      </c>
      <c r="C3445" s="60" t="s">
        <v>9332</v>
      </c>
      <c r="D3445" s="60" t="s">
        <v>5551</v>
      </c>
      <c r="E3445" s="60" t="s">
        <v>726</v>
      </c>
      <c r="F3445" s="59" t="s">
        <v>451</v>
      </c>
      <c r="G3445" s="61">
        <v>15141</v>
      </c>
      <c r="H3445" s="123">
        <f t="shared" si="53"/>
        <v>3.0831101925289404</v>
      </c>
    </row>
    <row r="3446" spans="1:8">
      <c r="A3446" s="58">
        <v>400990420163</v>
      </c>
      <c r="B3446" s="59" t="s">
        <v>9333</v>
      </c>
      <c r="C3446" s="60" t="s">
        <v>9334</v>
      </c>
      <c r="D3446" s="60" t="s">
        <v>7911</v>
      </c>
      <c r="E3446" s="60" t="s">
        <v>726</v>
      </c>
      <c r="F3446" s="59" t="s">
        <v>451</v>
      </c>
      <c r="G3446" s="61">
        <v>15141</v>
      </c>
      <c r="H3446" s="123">
        <f t="shared" si="53"/>
        <v>3.0831101925289404</v>
      </c>
    </row>
    <row r="3447" spans="1:8">
      <c r="A3447" s="58">
        <v>414110511778</v>
      </c>
      <c r="B3447" s="59" t="s">
        <v>9335</v>
      </c>
      <c r="C3447" s="60" t="s">
        <v>9069</v>
      </c>
      <c r="D3447" s="60" t="s">
        <v>9336</v>
      </c>
      <c r="E3447" s="60" t="s">
        <v>4166</v>
      </c>
      <c r="F3447" s="59" t="s">
        <v>451</v>
      </c>
      <c r="G3447" s="61">
        <v>15141</v>
      </c>
      <c r="H3447" s="123">
        <f t="shared" si="53"/>
        <v>3.0831101925289404</v>
      </c>
    </row>
    <row r="3448" spans="1:8">
      <c r="A3448" s="58">
        <v>420161001502</v>
      </c>
      <c r="B3448" s="59" t="s">
        <v>9337</v>
      </c>
      <c r="C3448" s="60" t="s">
        <v>9338</v>
      </c>
      <c r="D3448" s="60" t="s">
        <v>9339</v>
      </c>
      <c r="E3448" s="60" t="s">
        <v>726</v>
      </c>
      <c r="F3448" s="59" t="s">
        <v>451</v>
      </c>
      <c r="G3448" s="61">
        <v>14141</v>
      </c>
      <c r="H3448" s="123">
        <f t="shared" si="53"/>
        <v>2.8794836029688757</v>
      </c>
    </row>
    <row r="3449" spans="1:8">
      <c r="A3449" s="58">
        <v>400020804716</v>
      </c>
      <c r="B3449" s="59" t="s">
        <v>9340</v>
      </c>
      <c r="C3449" s="60" t="s">
        <v>9341</v>
      </c>
      <c r="D3449" s="60" t="s">
        <v>9342</v>
      </c>
      <c r="E3449" s="60" t="s">
        <v>726</v>
      </c>
      <c r="F3449" s="59" t="s">
        <v>451</v>
      </c>
      <c r="G3449" s="61">
        <v>14093</v>
      </c>
      <c r="H3449" s="123">
        <f t="shared" si="53"/>
        <v>2.8697095266699928</v>
      </c>
    </row>
    <row r="3450" spans="1:8">
      <c r="A3450" s="58">
        <v>389040810468</v>
      </c>
      <c r="B3450" s="59" t="s">
        <v>9343</v>
      </c>
      <c r="C3450" s="60" t="s">
        <v>9344</v>
      </c>
      <c r="D3450" s="60" t="s">
        <v>9345</v>
      </c>
      <c r="E3450" s="60" t="s">
        <v>9346</v>
      </c>
      <c r="F3450" s="59" t="s">
        <v>451</v>
      </c>
      <c r="G3450" s="61">
        <v>13578</v>
      </c>
      <c r="H3450" s="123">
        <f t="shared" si="53"/>
        <v>2.7648418330465594</v>
      </c>
    </row>
    <row r="3451" spans="1:8">
      <c r="A3451" s="58">
        <v>390040110022</v>
      </c>
      <c r="B3451" s="59" t="s">
        <v>9347</v>
      </c>
      <c r="C3451" s="60" t="s">
        <v>9348</v>
      </c>
      <c r="D3451" s="60" t="s">
        <v>9349</v>
      </c>
      <c r="E3451" s="60" t="s">
        <v>1542</v>
      </c>
      <c r="F3451" s="59" t="s">
        <v>451</v>
      </c>
      <c r="G3451" s="61">
        <v>13578</v>
      </c>
      <c r="H3451" s="123">
        <f t="shared" si="53"/>
        <v>2.7648418330465594</v>
      </c>
    </row>
    <row r="3452" spans="1:8">
      <c r="A3452" s="58">
        <v>391040110177</v>
      </c>
      <c r="B3452" s="59" t="s">
        <v>9350</v>
      </c>
      <c r="C3452" s="60" t="s">
        <v>9351</v>
      </c>
      <c r="D3452" s="60" t="s">
        <v>8812</v>
      </c>
      <c r="E3452" s="60" t="s">
        <v>994</v>
      </c>
      <c r="F3452" s="59" t="s">
        <v>451</v>
      </c>
      <c r="G3452" s="61">
        <v>13578</v>
      </c>
      <c r="H3452" s="123">
        <f t="shared" si="53"/>
        <v>2.7648418330465594</v>
      </c>
    </row>
    <row r="3453" spans="1:8">
      <c r="A3453" s="58">
        <v>395050101121</v>
      </c>
      <c r="B3453" s="59" t="s">
        <v>9352</v>
      </c>
      <c r="C3453" s="60" t="s">
        <v>9353</v>
      </c>
      <c r="D3453" s="60" t="s">
        <v>9354</v>
      </c>
      <c r="E3453" s="60" t="s">
        <v>753</v>
      </c>
      <c r="F3453" s="59" t="s">
        <v>451</v>
      </c>
      <c r="G3453" s="61">
        <v>13578</v>
      </c>
      <c r="H3453" s="123">
        <f t="shared" si="53"/>
        <v>2.7648418330465594</v>
      </c>
    </row>
    <row r="3454" spans="1:8">
      <c r="A3454" s="58">
        <v>398040100133</v>
      </c>
      <c r="B3454" s="59" t="s">
        <v>9355</v>
      </c>
      <c r="C3454" s="60" t="s">
        <v>9356</v>
      </c>
      <c r="D3454" s="60" t="s">
        <v>9357</v>
      </c>
      <c r="E3454" s="60" t="s">
        <v>726</v>
      </c>
      <c r="F3454" s="59" t="s">
        <v>451</v>
      </c>
      <c r="G3454" s="61">
        <v>13578</v>
      </c>
      <c r="H3454" s="123">
        <f t="shared" si="53"/>
        <v>2.7648418330465594</v>
      </c>
    </row>
    <row r="3455" spans="1:8">
      <c r="A3455" s="58">
        <v>398040506288</v>
      </c>
      <c r="B3455" s="59" t="s">
        <v>9358</v>
      </c>
      <c r="C3455" s="60" t="s">
        <v>9359</v>
      </c>
      <c r="D3455" s="60" t="s">
        <v>8843</v>
      </c>
      <c r="E3455" s="60" t="s">
        <v>2170</v>
      </c>
      <c r="F3455" s="59" t="s">
        <v>451</v>
      </c>
      <c r="G3455" s="61">
        <v>13578</v>
      </c>
      <c r="H3455" s="123">
        <f t="shared" si="53"/>
        <v>2.7648418330465594</v>
      </c>
    </row>
    <row r="3456" spans="1:8">
      <c r="A3456" s="58">
        <v>400980820368</v>
      </c>
      <c r="B3456" s="59" t="s">
        <v>9360</v>
      </c>
      <c r="C3456" s="60" t="s">
        <v>9361</v>
      </c>
      <c r="D3456" s="60" t="s">
        <v>9362</v>
      </c>
      <c r="E3456" s="60" t="s">
        <v>726</v>
      </c>
      <c r="F3456" s="59" t="s">
        <v>451</v>
      </c>
      <c r="G3456" s="61">
        <v>13516</v>
      </c>
      <c r="H3456" s="123">
        <f t="shared" si="53"/>
        <v>2.7522169844938351</v>
      </c>
    </row>
    <row r="3457" spans="1:8">
      <c r="A3457" s="58">
        <v>371990600048</v>
      </c>
      <c r="B3457" s="59" t="s">
        <v>9363</v>
      </c>
      <c r="C3457" s="60" t="s">
        <v>9364</v>
      </c>
      <c r="D3457" s="60" t="s">
        <v>9365</v>
      </c>
      <c r="E3457" s="60" t="s">
        <v>4166</v>
      </c>
      <c r="F3457" s="59" t="s">
        <v>451</v>
      </c>
      <c r="G3457" s="61">
        <v>12781</v>
      </c>
      <c r="H3457" s="123">
        <f t="shared" si="53"/>
        <v>2.6025514411671877</v>
      </c>
    </row>
    <row r="3458" spans="1:8">
      <c r="A3458" s="58">
        <v>390750200110</v>
      </c>
      <c r="B3458" s="59" t="s">
        <v>9366</v>
      </c>
      <c r="C3458" s="60" t="s">
        <v>9367</v>
      </c>
      <c r="D3458" s="60" t="s">
        <v>9368</v>
      </c>
      <c r="E3458" s="60" t="s">
        <v>1542</v>
      </c>
      <c r="F3458" s="59" t="s">
        <v>487</v>
      </c>
      <c r="G3458" s="61">
        <v>12691</v>
      </c>
      <c r="H3458" s="123">
        <f t="shared" si="53"/>
        <v>2.5842250481067817</v>
      </c>
    </row>
    <row r="3459" spans="1:8">
      <c r="A3459" s="58">
        <v>391110800133</v>
      </c>
      <c r="B3459" s="59" t="s">
        <v>9369</v>
      </c>
      <c r="C3459" s="60" t="s">
        <v>9370</v>
      </c>
      <c r="D3459" s="60" t="s">
        <v>9371</v>
      </c>
      <c r="E3459" s="60" t="s">
        <v>994</v>
      </c>
      <c r="F3459" s="59" t="s">
        <v>451</v>
      </c>
      <c r="G3459" s="61">
        <v>12691</v>
      </c>
      <c r="H3459" s="123">
        <f t="shared" ref="H3459:H3522" si="54">G3459/4910.95</f>
        <v>2.5842250481067817</v>
      </c>
    </row>
    <row r="3460" spans="1:8">
      <c r="A3460" s="58">
        <v>391780200277</v>
      </c>
      <c r="B3460" s="59" t="s">
        <v>9372</v>
      </c>
      <c r="C3460" s="60" t="s">
        <v>9373</v>
      </c>
      <c r="D3460" s="60" t="s">
        <v>7726</v>
      </c>
      <c r="E3460" s="60" t="s">
        <v>994</v>
      </c>
      <c r="F3460" s="59" t="s">
        <v>451</v>
      </c>
      <c r="G3460" s="61">
        <v>12691</v>
      </c>
      <c r="H3460" s="123">
        <f t="shared" si="54"/>
        <v>2.5842250481067817</v>
      </c>
    </row>
    <row r="3461" spans="1:8">
      <c r="A3461" s="58">
        <v>395081000527</v>
      </c>
      <c r="B3461" s="59" t="s">
        <v>9374</v>
      </c>
      <c r="C3461" s="60" t="s">
        <v>9375</v>
      </c>
      <c r="D3461" s="60" t="s">
        <v>9376</v>
      </c>
      <c r="E3461" s="60" t="s">
        <v>738</v>
      </c>
      <c r="F3461" s="59" t="s">
        <v>451</v>
      </c>
      <c r="G3461" s="61">
        <v>12691</v>
      </c>
      <c r="H3461" s="123">
        <f t="shared" si="54"/>
        <v>2.5842250481067817</v>
      </c>
    </row>
    <row r="3462" spans="1:8">
      <c r="A3462" s="58">
        <v>395120200547</v>
      </c>
      <c r="B3462" s="59" t="s">
        <v>9377</v>
      </c>
      <c r="C3462" s="60" t="s">
        <v>9378</v>
      </c>
      <c r="D3462" s="60" t="s">
        <v>9379</v>
      </c>
      <c r="E3462" s="60" t="s">
        <v>753</v>
      </c>
      <c r="F3462" s="59" t="s">
        <v>451</v>
      </c>
      <c r="G3462" s="61">
        <v>12691</v>
      </c>
      <c r="H3462" s="123">
        <f t="shared" si="54"/>
        <v>2.5842250481067817</v>
      </c>
    </row>
    <row r="3463" spans="1:8">
      <c r="A3463" s="58">
        <v>395141000718</v>
      </c>
      <c r="B3463" s="59" t="s">
        <v>9380</v>
      </c>
      <c r="C3463" s="60" t="s">
        <v>9381</v>
      </c>
      <c r="D3463" s="60" t="s">
        <v>9382</v>
      </c>
      <c r="E3463" s="60" t="s">
        <v>753</v>
      </c>
      <c r="F3463" s="59" t="s">
        <v>451</v>
      </c>
      <c r="G3463" s="61">
        <v>12691</v>
      </c>
      <c r="H3463" s="123">
        <f t="shared" si="54"/>
        <v>2.5842250481067817</v>
      </c>
    </row>
    <row r="3464" spans="1:8">
      <c r="A3464" s="58">
        <v>400960220259</v>
      </c>
      <c r="B3464" s="59" t="s">
        <v>9383</v>
      </c>
      <c r="C3464" s="60" t="s">
        <v>9384</v>
      </c>
      <c r="D3464" s="60" t="s">
        <v>9385</v>
      </c>
      <c r="E3464" s="60" t="s">
        <v>1061</v>
      </c>
      <c r="F3464" s="59" t="s">
        <v>451</v>
      </c>
      <c r="G3464" s="61">
        <v>12683</v>
      </c>
      <c r="H3464" s="123">
        <f t="shared" si="54"/>
        <v>2.5825960353903015</v>
      </c>
    </row>
    <row r="3465" spans="1:8">
      <c r="A3465" s="58">
        <v>400950120728</v>
      </c>
      <c r="B3465" s="59" t="s">
        <v>9386</v>
      </c>
      <c r="C3465" s="60" t="s">
        <v>9387</v>
      </c>
      <c r="D3465" s="60" t="s">
        <v>9388</v>
      </c>
      <c r="E3465" s="60" t="s">
        <v>726</v>
      </c>
      <c r="F3465" s="59" t="s">
        <v>451</v>
      </c>
      <c r="G3465" s="61">
        <v>12164</v>
      </c>
      <c r="H3465" s="123">
        <f t="shared" si="54"/>
        <v>2.4769138354086278</v>
      </c>
    </row>
    <row r="3466" spans="1:8">
      <c r="A3466" s="58">
        <v>400000900301</v>
      </c>
      <c r="B3466" s="59" t="s">
        <v>9389</v>
      </c>
      <c r="C3466" s="60" t="s">
        <v>9390</v>
      </c>
      <c r="D3466" s="60" t="s">
        <v>9391</v>
      </c>
      <c r="E3466" s="60" t="s">
        <v>726</v>
      </c>
      <c r="F3466" s="59" t="s">
        <v>451</v>
      </c>
      <c r="G3466" s="61">
        <v>11827</v>
      </c>
      <c r="H3466" s="123">
        <f t="shared" si="54"/>
        <v>2.4082916747268861</v>
      </c>
    </row>
    <row r="3467" spans="1:8">
      <c r="A3467" s="58">
        <v>400820200134</v>
      </c>
      <c r="B3467" s="59" t="s">
        <v>9392</v>
      </c>
      <c r="C3467" s="60" t="s">
        <v>9393</v>
      </c>
      <c r="D3467" s="60" t="s">
        <v>5369</v>
      </c>
      <c r="E3467" s="60" t="s">
        <v>726</v>
      </c>
      <c r="F3467" s="59" t="s">
        <v>451</v>
      </c>
      <c r="G3467" s="61">
        <v>11275</v>
      </c>
      <c r="H3467" s="123">
        <f t="shared" si="54"/>
        <v>2.2958897972897301</v>
      </c>
    </row>
    <row r="3468" spans="1:8">
      <c r="A3468" s="58">
        <v>371940702206</v>
      </c>
      <c r="B3468" s="59" t="s">
        <v>9394</v>
      </c>
      <c r="C3468" s="60" t="s">
        <v>9395</v>
      </c>
      <c r="D3468" s="60" t="s">
        <v>9396</v>
      </c>
      <c r="E3468" s="60" t="s">
        <v>4166</v>
      </c>
      <c r="F3468" s="59" t="s">
        <v>451</v>
      </c>
      <c r="G3468" s="61">
        <v>11121</v>
      </c>
      <c r="H3468" s="123">
        <f t="shared" si="54"/>
        <v>2.2645313024974802</v>
      </c>
    </row>
    <row r="3469" spans="1:8">
      <c r="A3469" s="58">
        <v>400811100496</v>
      </c>
      <c r="B3469" s="59" t="s">
        <v>9397</v>
      </c>
      <c r="C3469" s="60" t="s">
        <v>9398</v>
      </c>
      <c r="D3469" s="60" t="s">
        <v>9399</v>
      </c>
      <c r="E3469" s="60" t="s">
        <v>726</v>
      </c>
      <c r="F3469" s="59" t="s">
        <v>451</v>
      </c>
      <c r="G3469" s="61">
        <v>10739</v>
      </c>
      <c r="H3469" s="123">
        <f t="shared" si="54"/>
        <v>2.1867459452855353</v>
      </c>
    </row>
    <row r="3470" spans="1:8">
      <c r="A3470" s="58">
        <v>390920200098</v>
      </c>
      <c r="B3470" s="59" t="s">
        <v>9400</v>
      </c>
      <c r="C3470" s="60" t="s">
        <v>9401</v>
      </c>
      <c r="D3470" s="60" t="s">
        <v>9402</v>
      </c>
      <c r="E3470" s="60" t="s">
        <v>1542</v>
      </c>
      <c r="F3470" s="59" t="s">
        <v>451</v>
      </c>
      <c r="G3470" s="61">
        <v>10670</v>
      </c>
      <c r="H3470" s="123">
        <f t="shared" si="54"/>
        <v>2.1726957106058911</v>
      </c>
    </row>
    <row r="3471" spans="1:8">
      <c r="A3471" s="58">
        <v>390030411237</v>
      </c>
      <c r="B3471" s="59" t="s">
        <v>9403</v>
      </c>
      <c r="C3471" s="60" t="s">
        <v>4168</v>
      </c>
      <c r="D3471" s="60" t="s">
        <v>9404</v>
      </c>
      <c r="E3471" s="60" t="s">
        <v>1542</v>
      </c>
      <c r="F3471" s="59" t="s">
        <v>451</v>
      </c>
      <c r="G3471" s="61">
        <v>10244</v>
      </c>
      <c r="H3471" s="123">
        <f t="shared" si="54"/>
        <v>2.0859507834533035</v>
      </c>
    </row>
    <row r="3472" spans="1:8">
      <c r="A3472" s="58">
        <v>395090200288</v>
      </c>
      <c r="B3472" s="59" t="s">
        <v>9405</v>
      </c>
      <c r="C3472" s="60" t="s">
        <v>9406</v>
      </c>
      <c r="D3472" s="60" t="s">
        <v>9407</v>
      </c>
      <c r="E3472" s="60" t="s">
        <v>753</v>
      </c>
      <c r="F3472" s="59" t="s">
        <v>451</v>
      </c>
      <c r="G3472" s="61">
        <v>10241</v>
      </c>
      <c r="H3472" s="123">
        <f t="shared" si="54"/>
        <v>2.0853399036846234</v>
      </c>
    </row>
    <row r="3473" spans="1:8">
      <c r="A3473" s="58">
        <v>371010100320</v>
      </c>
      <c r="B3473" s="59" t="s">
        <v>9408</v>
      </c>
      <c r="C3473" s="60" t="s">
        <v>9409</v>
      </c>
      <c r="D3473" s="60" t="s">
        <v>9410</v>
      </c>
      <c r="E3473" s="60" t="s">
        <v>4166</v>
      </c>
      <c r="F3473" s="59" t="s">
        <v>451</v>
      </c>
      <c r="G3473" s="61">
        <v>10240</v>
      </c>
      <c r="H3473" s="123">
        <f t="shared" si="54"/>
        <v>2.0851362770950632</v>
      </c>
    </row>
    <row r="3474" spans="1:8">
      <c r="A3474" s="58">
        <v>371880201113</v>
      </c>
      <c r="B3474" s="59" t="s">
        <v>9411</v>
      </c>
      <c r="C3474" s="60" t="s">
        <v>9412</v>
      </c>
      <c r="D3474" s="60" t="s">
        <v>9413</v>
      </c>
      <c r="E3474" s="60" t="s">
        <v>1439</v>
      </c>
      <c r="F3474" s="59" t="s">
        <v>451</v>
      </c>
      <c r="G3474" s="61">
        <v>10240</v>
      </c>
      <c r="H3474" s="123">
        <f t="shared" si="54"/>
        <v>2.0851362770950632</v>
      </c>
    </row>
    <row r="3475" spans="1:8">
      <c r="A3475" s="58">
        <v>371891101935</v>
      </c>
      <c r="B3475" s="59" t="s">
        <v>9414</v>
      </c>
      <c r="C3475" s="60" t="s">
        <v>9415</v>
      </c>
      <c r="D3475" s="60" t="s">
        <v>9416</v>
      </c>
      <c r="E3475" s="60" t="s">
        <v>1439</v>
      </c>
      <c r="F3475" s="59" t="s">
        <v>451</v>
      </c>
      <c r="G3475" s="61">
        <v>10240</v>
      </c>
      <c r="H3475" s="123">
        <f t="shared" si="54"/>
        <v>2.0851362770950632</v>
      </c>
    </row>
    <row r="3476" spans="1:8">
      <c r="A3476" s="58">
        <v>371891200224</v>
      </c>
      <c r="B3476" s="59" t="s">
        <v>9417</v>
      </c>
      <c r="C3476" s="60" t="s">
        <v>9418</v>
      </c>
      <c r="D3476" s="60" t="s">
        <v>9419</v>
      </c>
      <c r="E3476" s="60" t="s">
        <v>1439</v>
      </c>
      <c r="F3476" s="59" t="s">
        <v>451</v>
      </c>
      <c r="G3476" s="61">
        <v>10240</v>
      </c>
      <c r="H3476" s="123">
        <f t="shared" si="54"/>
        <v>2.0851362770950632</v>
      </c>
    </row>
    <row r="3477" spans="1:8">
      <c r="A3477" s="58">
        <v>373091101778</v>
      </c>
      <c r="B3477" s="59" t="s">
        <v>9420</v>
      </c>
      <c r="C3477" s="60" t="s">
        <v>9421</v>
      </c>
      <c r="D3477" s="60" t="s">
        <v>9422</v>
      </c>
      <c r="E3477" s="60" t="s">
        <v>726</v>
      </c>
      <c r="F3477" s="59" t="s">
        <v>451</v>
      </c>
      <c r="G3477" s="61">
        <v>10240</v>
      </c>
      <c r="H3477" s="123">
        <f t="shared" si="54"/>
        <v>2.0851362770950632</v>
      </c>
    </row>
    <row r="3478" spans="1:8">
      <c r="A3478" s="58">
        <v>373960407271</v>
      </c>
      <c r="B3478" s="59" t="s">
        <v>9423</v>
      </c>
      <c r="C3478" s="60" t="s">
        <v>9424</v>
      </c>
      <c r="D3478" s="60" t="s">
        <v>9425</v>
      </c>
      <c r="E3478" s="60" t="s">
        <v>5409</v>
      </c>
      <c r="F3478" s="59" t="s">
        <v>451</v>
      </c>
      <c r="G3478" s="61">
        <v>10240</v>
      </c>
      <c r="H3478" s="123">
        <f t="shared" si="54"/>
        <v>2.0851362770950632</v>
      </c>
    </row>
    <row r="3479" spans="1:8">
      <c r="A3479" s="58">
        <v>389090100194</v>
      </c>
      <c r="B3479" s="59" t="s">
        <v>9426</v>
      </c>
      <c r="C3479" s="60" t="s">
        <v>9427</v>
      </c>
      <c r="D3479" s="60" t="s">
        <v>9428</v>
      </c>
      <c r="E3479" s="60" t="s">
        <v>9429</v>
      </c>
      <c r="F3479" s="59" t="s">
        <v>451</v>
      </c>
      <c r="G3479" s="61">
        <v>10240</v>
      </c>
      <c r="H3479" s="123">
        <f t="shared" si="54"/>
        <v>2.0851362770950632</v>
      </c>
    </row>
    <row r="3480" spans="1:8">
      <c r="A3480" s="58">
        <v>389150400044</v>
      </c>
      <c r="B3480" s="59" t="s">
        <v>9430</v>
      </c>
      <c r="C3480" s="60" t="s">
        <v>9431</v>
      </c>
      <c r="D3480" s="60" t="s">
        <v>9432</v>
      </c>
      <c r="E3480" s="60" t="s">
        <v>1499</v>
      </c>
      <c r="F3480" s="59" t="s">
        <v>451</v>
      </c>
      <c r="G3480" s="61">
        <v>10240</v>
      </c>
      <c r="H3480" s="123">
        <f t="shared" si="54"/>
        <v>2.0851362770950632</v>
      </c>
    </row>
    <row r="3481" spans="1:8">
      <c r="A3481" s="58">
        <v>389920400170</v>
      </c>
      <c r="B3481" s="59" t="s">
        <v>9433</v>
      </c>
      <c r="C3481" s="60" t="s">
        <v>9434</v>
      </c>
      <c r="D3481" s="60" t="s">
        <v>9435</v>
      </c>
      <c r="E3481" s="60" t="s">
        <v>1456</v>
      </c>
      <c r="F3481" s="59" t="s">
        <v>451</v>
      </c>
      <c r="G3481" s="61">
        <v>10240</v>
      </c>
      <c r="H3481" s="123">
        <f t="shared" si="54"/>
        <v>2.0851362770950632</v>
      </c>
    </row>
    <row r="3482" spans="1:8">
      <c r="A3482" s="58">
        <v>389980810415</v>
      </c>
      <c r="B3482" s="59" t="s">
        <v>9436</v>
      </c>
      <c r="C3482" s="60" t="s">
        <v>9437</v>
      </c>
      <c r="D3482" s="60" t="s">
        <v>9438</v>
      </c>
      <c r="E3482" s="60" t="s">
        <v>9346</v>
      </c>
      <c r="F3482" s="59" t="s">
        <v>451</v>
      </c>
      <c r="G3482" s="61">
        <v>10240</v>
      </c>
      <c r="H3482" s="123">
        <f t="shared" si="54"/>
        <v>2.0851362770950632</v>
      </c>
    </row>
    <row r="3483" spans="1:8">
      <c r="A3483" s="58">
        <v>390010511693</v>
      </c>
      <c r="B3483" s="59" t="s">
        <v>9439</v>
      </c>
      <c r="C3483" s="60" t="s">
        <v>9440</v>
      </c>
      <c r="D3483" s="60" t="s">
        <v>9441</v>
      </c>
      <c r="E3483" s="60" t="s">
        <v>1791</v>
      </c>
      <c r="F3483" s="59" t="s">
        <v>451</v>
      </c>
      <c r="G3483" s="61">
        <v>10240</v>
      </c>
      <c r="H3483" s="123">
        <f t="shared" si="54"/>
        <v>2.0851362770950632</v>
      </c>
    </row>
    <row r="3484" spans="1:8">
      <c r="A3484" s="58">
        <v>390050901125</v>
      </c>
      <c r="B3484" s="59" t="s">
        <v>9442</v>
      </c>
      <c r="C3484" s="60" t="s">
        <v>9443</v>
      </c>
      <c r="D3484" s="60" t="s">
        <v>9444</v>
      </c>
      <c r="E3484" s="60" t="s">
        <v>1542</v>
      </c>
      <c r="F3484" s="59" t="s">
        <v>451</v>
      </c>
      <c r="G3484" s="61">
        <v>10240</v>
      </c>
      <c r="H3484" s="123">
        <f t="shared" si="54"/>
        <v>2.0851362770950632</v>
      </c>
    </row>
    <row r="3485" spans="1:8">
      <c r="A3485" s="58">
        <v>390100700410</v>
      </c>
      <c r="B3485" s="59" t="s">
        <v>9445</v>
      </c>
      <c r="C3485" s="60" t="s">
        <v>9446</v>
      </c>
      <c r="D3485" s="60" t="s">
        <v>9447</v>
      </c>
      <c r="E3485" s="60" t="s">
        <v>1065</v>
      </c>
      <c r="F3485" s="59" t="s">
        <v>451</v>
      </c>
      <c r="G3485" s="61">
        <v>10240</v>
      </c>
      <c r="H3485" s="123">
        <f t="shared" si="54"/>
        <v>2.0851362770950632</v>
      </c>
    </row>
    <row r="3486" spans="1:8">
      <c r="A3486" s="58">
        <v>390110900611</v>
      </c>
      <c r="B3486" s="59" t="s">
        <v>9448</v>
      </c>
      <c r="C3486" s="60" t="s">
        <v>9449</v>
      </c>
      <c r="D3486" s="60" t="s">
        <v>9450</v>
      </c>
      <c r="E3486" s="60" t="s">
        <v>1225</v>
      </c>
      <c r="F3486" s="59" t="s">
        <v>451</v>
      </c>
      <c r="G3486" s="61">
        <v>10240</v>
      </c>
      <c r="H3486" s="123">
        <f t="shared" si="54"/>
        <v>2.0851362770950632</v>
      </c>
    </row>
    <row r="3487" spans="1:8">
      <c r="A3487" s="58">
        <v>390161000119</v>
      </c>
      <c r="B3487" s="59" t="s">
        <v>9451</v>
      </c>
      <c r="C3487" s="60" t="s">
        <v>9452</v>
      </c>
      <c r="D3487" s="60" t="s">
        <v>9453</v>
      </c>
      <c r="E3487" s="60" t="s">
        <v>1542</v>
      </c>
      <c r="F3487" s="59" t="s">
        <v>451</v>
      </c>
      <c r="G3487" s="61">
        <v>10240</v>
      </c>
      <c r="H3487" s="123">
        <f t="shared" si="54"/>
        <v>2.0851362770950632</v>
      </c>
    </row>
    <row r="3488" spans="1:8">
      <c r="A3488" s="58">
        <v>390751100585</v>
      </c>
      <c r="B3488" s="59" t="s">
        <v>9454</v>
      </c>
      <c r="C3488" s="60" t="s">
        <v>9455</v>
      </c>
      <c r="D3488" s="60" t="s">
        <v>9456</v>
      </c>
      <c r="E3488" s="60" t="s">
        <v>1542</v>
      </c>
      <c r="F3488" s="59" t="s">
        <v>451</v>
      </c>
      <c r="G3488" s="61">
        <v>10240</v>
      </c>
      <c r="H3488" s="123">
        <f t="shared" si="54"/>
        <v>2.0851362770950632</v>
      </c>
    </row>
    <row r="3489" spans="1:8">
      <c r="A3489" s="58">
        <v>390751100747</v>
      </c>
      <c r="B3489" s="59" t="s">
        <v>9457</v>
      </c>
      <c r="C3489" s="60" t="s">
        <v>9458</v>
      </c>
      <c r="D3489" s="60" t="s">
        <v>9459</v>
      </c>
      <c r="E3489" s="60" t="s">
        <v>1542</v>
      </c>
      <c r="F3489" s="59" t="s">
        <v>451</v>
      </c>
      <c r="G3489" s="61">
        <v>10240</v>
      </c>
      <c r="H3489" s="123">
        <f t="shared" si="54"/>
        <v>2.0851362770950632</v>
      </c>
    </row>
    <row r="3490" spans="1:8">
      <c r="A3490" s="58">
        <v>390760100024</v>
      </c>
      <c r="B3490" s="59" t="s">
        <v>9460</v>
      </c>
      <c r="C3490" s="60" t="s">
        <v>8111</v>
      </c>
      <c r="D3490" s="60" t="s">
        <v>3545</v>
      </c>
      <c r="E3490" s="60" t="s">
        <v>1542</v>
      </c>
      <c r="F3490" s="59" t="s">
        <v>451</v>
      </c>
      <c r="G3490" s="61">
        <v>10240</v>
      </c>
      <c r="H3490" s="123">
        <f t="shared" si="54"/>
        <v>2.0851362770950632</v>
      </c>
    </row>
    <row r="3491" spans="1:8">
      <c r="A3491" s="58">
        <v>390760800140</v>
      </c>
      <c r="B3491" s="59" t="s">
        <v>9461</v>
      </c>
      <c r="C3491" s="60" t="s">
        <v>9462</v>
      </c>
      <c r="D3491" s="60" t="s">
        <v>9463</v>
      </c>
      <c r="E3491" s="60" t="s">
        <v>1542</v>
      </c>
      <c r="F3491" s="59" t="s">
        <v>451</v>
      </c>
      <c r="G3491" s="61">
        <v>10240</v>
      </c>
      <c r="H3491" s="123">
        <f t="shared" si="54"/>
        <v>2.0851362770950632</v>
      </c>
    </row>
    <row r="3492" spans="1:8">
      <c r="A3492" s="58">
        <v>390770900185</v>
      </c>
      <c r="B3492" s="59" t="s">
        <v>9464</v>
      </c>
      <c r="C3492" s="60" t="s">
        <v>9465</v>
      </c>
      <c r="D3492" s="60" t="s">
        <v>3559</v>
      </c>
      <c r="E3492" s="60" t="s">
        <v>1542</v>
      </c>
      <c r="F3492" s="59" t="s">
        <v>451</v>
      </c>
      <c r="G3492" s="61">
        <v>10240</v>
      </c>
      <c r="H3492" s="123">
        <f t="shared" si="54"/>
        <v>2.0851362770950632</v>
      </c>
    </row>
    <row r="3493" spans="1:8">
      <c r="A3493" s="58">
        <v>390780300194</v>
      </c>
      <c r="B3493" s="59" t="s">
        <v>9466</v>
      </c>
      <c r="C3493" s="60" t="s">
        <v>9467</v>
      </c>
      <c r="D3493" s="60" t="s">
        <v>9468</v>
      </c>
      <c r="E3493" s="60" t="s">
        <v>1542</v>
      </c>
      <c r="F3493" s="59" t="s">
        <v>451</v>
      </c>
      <c r="G3493" s="61">
        <v>10240</v>
      </c>
      <c r="H3493" s="123">
        <f t="shared" si="54"/>
        <v>2.0851362770950632</v>
      </c>
    </row>
    <row r="3494" spans="1:8">
      <c r="A3494" s="58">
        <v>390780600015</v>
      </c>
      <c r="B3494" s="59" t="s">
        <v>9469</v>
      </c>
      <c r="C3494" s="60" t="s">
        <v>8111</v>
      </c>
      <c r="D3494" s="60" t="s">
        <v>5509</v>
      </c>
      <c r="E3494" s="60" t="s">
        <v>1542</v>
      </c>
      <c r="F3494" s="59" t="s">
        <v>451</v>
      </c>
      <c r="G3494" s="61">
        <v>10240</v>
      </c>
      <c r="H3494" s="123">
        <f t="shared" si="54"/>
        <v>2.0851362770950632</v>
      </c>
    </row>
    <row r="3495" spans="1:8">
      <c r="A3495" s="58">
        <v>390791000516</v>
      </c>
      <c r="B3495" s="59" t="s">
        <v>9470</v>
      </c>
      <c r="C3495" s="60" t="s">
        <v>9471</v>
      </c>
      <c r="D3495" s="60" t="s">
        <v>9472</v>
      </c>
      <c r="E3495" s="60" t="s">
        <v>1542</v>
      </c>
      <c r="F3495" s="59" t="s">
        <v>451</v>
      </c>
      <c r="G3495" s="61">
        <v>10240</v>
      </c>
      <c r="H3495" s="123">
        <f t="shared" si="54"/>
        <v>2.0851362770950632</v>
      </c>
    </row>
    <row r="3496" spans="1:8">
      <c r="A3496" s="58">
        <v>390810500282</v>
      </c>
      <c r="B3496" s="59" t="s">
        <v>9473</v>
      </c>
      <c r="C3496" s="60" t="s">
        <v>8111</v>
      </c>
      <c r="D3496" s="60" t="s">
        <v>5509</v>
      </c>
      <c r="E3496" s="60" t="s">
        <v>1542</v>
      </c>
      <c r="F3496" s="59" t="s">
        <v>451</v>
      </c>
      <c r="G3496" s="61">
        <v>10240</v>
      </c>
      <c r="H3496" s="123">
        <f t="shared" si="54"/>
        <v>2.0851362770950632</v>
      </c>
    </row>
    <row r="3497" spans="1:8">
      <c r="A3497" s="58">
        <v>390821000699</v>
      </c>
      <c r="B3497" s="59" t="s">
        <v>9474</v>
      </c>
      <c r="C3497" s="60" t="s">
        <v>9475</v>
      </c>
      <c r="D3497" s="60" t="s">
        <v>9476</v>
      </c>
      <c r="E3497" s="60" t="s">
        <v>1542</v>
      </c>
      <c r="F3497" s="59" t="s">
        <v>451</v>
      </c>
      <c r="G3497" s="61">
        <v>10240</v>
      </c>
      <c r="H3497" s="123">
        <f t="shared" si="54"/>
        <v>2.0851362770950632</v>
      </c>
    </row>
    <row r="3498" spans="1:8">
      <c r="A3498" s="58">
        <v>390821100171</v>
      </c>
      <c r="B3498" s="59" t="s">
        <v>9477</v>
      </c>
      <c r="C3498" s="60" t="s">
        <v>9478</v>
      </c>
      <c r="D3498" s="60" t="s">
        <v>3414</v>
      </c>
      <c r="E3498" s="60" t="s">
        <v>1542</v>
      </c>
      <c r="F3498" s="59" t="s">
        <v>451</v>
      </c>
      <c r="G3498" s="61">
        <v>10240</v>
      </c>
      <c r="H3498" s="123">
        <f t="shared" si="54"/>
        <v>2.0851362770950632</v>
      </c>
    </row>
    <row r="3499" spans="1:8">
      <c r="A3499" s="58">
        <v>390830400152</v>
      </c>
      <c r="B3499" s="59" t="s">
        <v>9479</v>
      </c>
      <c r="C3499" s="60" t="s">
        <v>9480</v>
      </c>
      <c r="D3499" s="60" t="s">
        <v>9481</v>
      </c>
      <c r="E3499" s="60" t="s">
        <v>1542</v>
      </c>
      <c r="F3499" s="59" t="s">
        <v>451</v>
      </c>
      <c r="G3499" s="61">
        <v>10240</v>
      </c>
      <c r="H3499" s="123">
        <f t="shared" si="54"/>
        <v>2.0851362770950632</v>
      </c>
    </row>
    <row r="3500" spans="1:8">
      <c r="A3500" s="58">
        <v>390831000948</v>
      </c>
      <c r="B3500" s="59" t="s">
        <v>9482</v>
      </c>
      <c r="C3500" s="60" t="s">
        <v>9483</v>
      </c>
      <c r="D3500" s="60" t="s">
        <v>9484</v>
      </c>
      <c r="E3500" s="60" t="s">
        <v>1542</v>
      </c>
      <c r="F3500" s="59" t="s">
        <v>451</v>
      </c>
      <c r="G3500" s="61">
        <v>10240</v>
      </c>
      <c r="H3500" s="123">
        <f t="shared" si="54"/>
        <v>2.0851362770950632</v>
      </c>
    </row>
    <row r="3501" spans="1:8">
      <c r="A3501" s="58">
        <v>390861001639</v>
      </c>
      <c r="B3501" s="59" t="s">
        <v>9485</v>
      </c>
      <c r="C3501" s="60" t="s">
        <v>9486</v>
      </c>
      <c r="D3501" s="60" t="s">
        <v>9487</v>
      </c>
      <c r="E3501" s="60" t="s">
        <v>1542</v>
      </c>
      <c r="F3501" s="59" t="s">
        <v>451</v>
      </c>
      <c r="G3501" s="61">
        <v>10240</v>
      </c>
      <c r="H3501" s="123">
        <f t="shared" si="54"/>
        <v>2.0851362770950632</v>
      </c>
    </row>
    <row r="3502" spans="1:8">
      <c r="A3502" s="58">
        <v>390960210193</v>
      </c>
      <c r="B3502" s="59" t="s">
        <v>9488</v>
      </c>
      <c r="C3502" s="60" t="s">
        <v>9489</v>
      </c>
      <c r="D3502" s="60" t="s">
        <v>9490</v>
      </c>
      <c r="E3502" s="60" t="s">
        <v>1542</v>
      </c>
      <c r="F3502" s="59" t="s">
        <v>451</v>
      </c>
      <c r="G3502" s="61">
        <v>10240</v>
      </c>
      <c r="H3502" s="123">
        <f t="shared" si="54"/>
        <v>2.0851362770950632</v>
      </c>
    </row>
    <row r="3503" spans="1:8">
      <c r="A3503" s="58">
        <v>390960310830</v>
      </c>
      <c r="B3503" s="59" t="s">
        <v>9491</v>
      </c>
      <c r="C3503" s="60" t="s">
        <v>9492</v>
      </c>
      <c r="D3503" s="60" t="s">
        <v>9493</v>
      </c>
      <c r="E3503" s="60" t="s">
        <v>1542</v>
      </c>
      <c r="F3503" s="59" t="s">
        <v>451</v>
      </c>
      <c r="G3503" s="61">
        <v>10240</v>
      </c>
      <c r="H3503" s="123">
        <f t="shared" si="54"/>
        <v>2.0851362770950632</v>
      </c>
    </row>
    <row r="3504" spans="1:8">
      <c r="A3504" s="58">
        <v>390980610571</v>
      </c>
      <c r="B3504" s="59" t="s">
        <v>9494</v>
      </c>
      <c r="C3504" s="60" t="s">
        <v>9495</v>
      </c>
      <c r="D3504" s="60" t="s">
        <v>9496</v>
      </c>
      <c r="E3504" s="60" t="s">
        <v>1225</v>
      </c>
      <c r="F3504" s="59" t="s">
        <v>451</v>
      </c>
      <c r="G3504" s="61">
        <v>10240</v>
      </c>
      <c r="H3504" s="123">
        <f t="shared" si="54"/>
        <v>2.0851362770950632</v>
      </c>
    </row>
    <row r="3505" spans="1:8">
      <c r="A3505" s="58">
        <v>390990111076</v>
      </c>
      <c r="B3505" s="59" t="s">
        <v>9497</v>
      </c>
      <c r="C3505" s="60" t="s">
        <v>9498</v>
      </c>
      <c r="D3505" s="60" t="s">
        <v>9499</v>
      </c>
      <c r="E3505" s="60" t="s">
        <v>1542</v>
      </c>
      <c r="F3505" s="59" t="s">
        <v>451</v>
      </c>
      <c r="G3505" s="61">
        <v>10240</v>
      </c>
      <c r="H3505" s="123">
        <f t="shared" si="54"/>
        <v>2.0851362770950632</v>
      </c>
    </row>
    <row r="3506" spans="1:8">
      <c r="A3506" s="58">
        <v>391071110248</v>
      </c>
      <c r="B3506" s="59" t="s">
        <v>9500</v>
      </c>
      <c r="C3506" s="60" t="s">
        <v>9501</v>
      </c>
      <c r="D3506" s="60" t="s">
        <v>9502</v>
      </c>
      <c r="E3506" s="60" t="s">
        <v>994</v>
      </c>
      <c r="F3506" s="59" t="s">
        <v>451</v>
      </c>
      <c r="G3506" s="61">
        <v>10240</v>
      </c>
      <c r="H3506" s="123">
        <f t="shared" si="54"/>
        <v>2.0851362770950632</v>
      </c>
    </row>
    <row r="3507" spans="1:8">
      <c r="A3507" s="58">
        <v>391101200042</v>
      </c>
      <c r="B3507" s="59" t="s">
        <v>9503</v>
      </c>
      <c r="C3507" s="60" t="s">
        <v>9504</v>
      </c>
      <c r="D3507" s="60" t="s">
        <v>9505</v>
      </c>
      <c r="E3507" s="60" t="s">
        <v>1535</v>
      </c>
      <c r="F3507" s="59" t="s">
        <v>451</v>
      </c>
      <c r="G3507" s="61">
        <v>10240</v>
      </c>
      <c r="H3507" s="123">
        <f t="shared" si="54"/>
        <v>2.0851362770950632</v>
      </c>
    </row>
    <row r="3508" spans="1:8">
      <c r="A3508" s="58">
        <v>391110200110</v>
      </c>
      <c r="B3508" s="59" t="s">
        <v>9506</v>
      </c>
      <c r="C3508" s="60" t="s">
        <v>9507</v>
      </c>
      <c r="D3508" s="60" t="s">
        <v>9508</v>
      </c>
      <c r="E3508" s="60" t="s">
        <v>1426</v>
      </c>
      <c r="F3508" s="59" t="s">
        <v>451</v>
      </c>
      <c r="G3508" s="61">
        <v>10240</v>
      </c>
      <c r="H3508" s="123">
        <f t="shared" si="54"/>
        <v>2.0851362770950632</v>
      </c>
    </row>
    <row r="3509" spans="1:8">
      <c r="A3509" s="58">
        <v>391161000034</v>
      </c>
      <c r="B3509" s="59" t="s">
        <v>9509</v>
      </c>
      <c r="C3509" s="60" t="s">
        <v>9510</v>
      </c>
      <c r="D3509" s="60" t="s">
        <v>9511</v>
      </c>
      <c r="E3509" s="60" t="s">
        <v>1426</v>
      </c>
      <c r="F3509" s="59" t="s">
        <v>451</v>
      </c>
      <c r="G3509" s="61">
        <v>10240</v>
      </c>
      <c r="H3509" s="123">
        <f t="shared" si="54"/>
        <v>2.0851362770950632</v>
      </c>
    </row>
    <row r="3510" spans="1:8">
      <c r="A3510" s="58">
        <v>391750200094</v>
      </c>
      <c r="B3510" s="59" t="s">
        <v>9512</v>
      </c>
      <c r="C3510" s="60" t="s">
        <v>9513</v>
      </c>
      <c r="D3510" s="60" t="s">
        <v>9514</v>
      </c>
      <c r="E3510" s="60" t="s">
        <v>1426</v>
      </c>
      <c r="F3510" s="59" t="s">
        <v>451</v>
      </c>
      <c r="G3510" s="61">
        <v>10240</v>
      </c>
      <c r="H3510" s="123">
        <f t="shared" si="54"/>
        <v>2.0851362770950632</v>
      </c>
    </row>
    <row r="3511" spans="1:8">
      <c r="A3511" s="58">
        <v>391980301116</v>
      </c>
      <c r="B3511" s="59" t="s">
        <v>9515</v>
      </c>
      <c r="C3511" s="60" t="s">
        <v>9516</v>
      </c>
      <c r="D3511" s="60" t="s">
        <v>9517</v>
      </c>
      <c r="E3511" s="60" t="s">
        <v>994</v>
      </c>
      <c r="F3511" s="59" t="s">
        <v>451</v>
      </c>
      <c r="G3511" s="61">
        <v>10240</v>
      </c>
      <c r="H3511" s="123">
        <f t="shared" si="54"/>
        <v>2.0851362770950632</v>
      </c>
    </row>
    <row r="3512" spans="1:8">
      <c r="A3512" s="58">
        <v>393030110261</v>
      </c>
      <c r="B3512" s="59" t="s">
        <v>9518</v>
      </c>
      <c r="C3512" s="60" t="s">
        <v>9519</v>
      </c>
      <c r="D3512" s="60" t="s">
        <v>9520</v>
      </c>
      <c r="E3512" s="60" t="s">
        <v>1215</v>
      </c>
      <c r="F3512" s="59" t="s">
        <v>451</v>
      </c>
      <c r="G3512" s="61">
        <v>10240</v>
      </c>
      <c r="H3512" s="123">
        <f t="shared" si="54"/>
        <v>2.0851362770950632</v>
      </c>
    </row>
    <row r="3513" spans="1:8">
      <c r="A3513" s="58">
        <v>393030710322</v>
      </c>
      <c r="B3513" s="59" t="s">
        <v>9521</v>
      </c>
      <c r="C3513" s="60" t="s">
        <v>9522</v>
      </c>
      <c r="D3513" s="60" t="s">
        <v>9523</v>
      </c>
      <c r="E3513" s="60" t="s">
        <v>3431</v>
      </c>
      <c r="F3513" s="59" t="s">
        <v>451</v>
      </c>
      <c r="G3513" s="61">
        <v>10240</v>
      </c>
      <c r="H3513" s="123">
        <f t="shared" si="54"/>
        <v>2.0851362770950632</v>
      </c>
    </row>
    <row r="3514" spans="1:8">
      <c r="A3514" s="58">
        <v>395000600509</v>
      </c>
      <c r="B3514" s="59" t="s">
        <v>9524</v>
      </c>
      <c r="C3514" s="60" t="s">
        <v>9525</v>
      </c>
      <c r="D3514" s="60" t="s">
        <v>9526</v>
      </c>
      <c r="E3514" s="60" t="s">
        <v>738</v>
      </c>
      <c r="F3514" s="59" t="s">
        <v>451</v>
      </c>
      <c r="G3514" s="61">
        <v>10240</v>
      </c>
      <c r="H3514" s="123">
        <f t="shared" si="54"/>
        <v>2.0851362770950632</v>
      </c>
    </row>
    <row r="3515" spans="1:8">
      <c r="A3515" s="58">
        <v>395000902271</v>
      </c>
      <c r="B3515" s="59" t="s">
        <v>9527</v>
      </c>
      <c r="C3515" s="60" t="s">
        <v>9528</v>
      </c>
      <c r="D3515" s="60" t="s">
        <v>5797</v>
      </c>
      <c r="E3515" s="60" t="s">
        <v>738</v>
      </c>
      <c r="F3515" s="59" t="s">
        <v>451</v>
      </c>
      <c r="G3515" s="61">
        <v>10240</v>
      </c>
      <c r="H3515" s="123">
        <f t="shared" si="54"/>
        <v>2.0851362770950632</v>
      </c>
    </row>
    <row r="3516" spans="1:8">
      <c r="A3516" s="58">
        <v>395001200369</v>
      </c>
      <c r="B3516" s="59" t="s">
        <v>9529</v>
      </c>
      <c r="C3516" s="60" t="s">
        <v>9530</v>
      </c>
      <c r="D3516" s="60" t="s">
        <v>2557</v>
      </c>
      <c r="E3516" s="60" t="s">
        <v>753</v>
      </c>
      <c r="F3516" s="59" t="s">
        <v>451</v>
      </c>
      <c r="G3516" s="61">
        <v>10240</v>
      </c>
      <c r="H3516" s="123">
        <f t="shared" si="54"/>
        <v>2.0851362770950632</v>
      </c>
    </row>
    <row r="3517" spans="1:8">
      <c r="A3517" s="58">
        <v>395010403108</v>
      </c>
      <c r="B3517" s="59" t="s">
        <v>9531</v>
      </c>
      <c r="C3517" s="60" t="s">
        <v>5128</v>
      </c>
      <c r="D3517" s="60" t="s">
        <v>3181</v>
      </c>
      <c r="E3517" s="60" t="s">
        <v>738</v>
      </c>
      <c r="F3517" s="59" t="s">
        <v>451</v>
      </c>
      <c r="G3517" s="61">
        <v>10240</v>
      </c>
      <c r="H3517" s="123">
        <f t="shared" si="54"/>
        <v>2.0851362770950632</v>
      </c>
    </row>
    <row r="3518" spans="1:8">
      <c r="A3518" s="58">
        <v>395010803033</v>
      </c>
      <c r="B3518" s="59" t="s">
        <v>9532</v>
      </c>
      <c r="C3518" s="60" t="s">
        <v>9533</v>
      </c>
      <c r="D3518" s="60" t="s">
        <v>9534</v>
      </c>
      <c r="E3518" s="60" t="s">
        <v>753</v>
      </c>
      <c r="F3518" s="59" t="s">
        <v>451</v>
      </c>
      <c r="G3518" s="61">
        <v>10240</v>
      </c>
      <c r="H3518" s="123">
        <f t="shared" si="54"/>
        <v>2.0851362770950632</v>
      </c>
    </row>
    <row r="3519" spans="1:8">
      <c r="A3519" s="58">
        <v>395020201279</v>
      </c>
      <c r="B3519" s="59" t="s">
        <v>9535</v>
      </c>
      <c r="C3519" s="60" t="s">
        <v>9536</v>
      </c>
      <c r="D3519" s="60" t="s">
        <v>9537</v>
      </c>
      <c r="E3519" s="60" t="s">
        <v>738</v>
      </c>
      <c r="F3519" s="59" t="s">
        <v>451</v>
      </c>
      <c r="G3519" s="61">
        <v>10240</v>
      </c>
      <c r="H3519" s="123">
        <f t="shared" si="54"/>
        <v>2.0851362770950632</v>
      </c>
    </row>
    <row r="3520" spans="1:8">
      <c r="A3520" s="58">
        <v>395021001885</v>
      </c>
      <c r="B3520" s="59" t="s">
        <v>9538</v>
      </c>
      <c r="C3520" s="60" t="s">
        <v>9539</v>
      </c>
      <c r="D3520" s="60" t="s">
        <v>9540</v>
      </c>
      <c r="E3520" s="60" t="s">
        <v>753</v>
      </c>
      <c r="F3520" s="59" t="s">
        <v>451</v>
      </c>
      <c r="G3520" s="61">
        <v>10240</v>
      </c>
      <c r="H3520" s="123">
        <f t="shared" si="54"/>
        <v>2.0851362770950632</v>
      </c>
    </row>
    <row r="3521" spans="1:8">
      <c r="A3521" s="58">
        <v>395051001243</v>
      </c>
      <c r="B3521" s="59" t="s">
        <v>9541</v>
      </c>
      <c r="C3521" s="60" t="s">
        <v>7898</v>
      </c>
      <c r="D3521" s="60" t="s">
        <v>9542</v>
      </c>
      <c r="E3521" s="60" t="s">
        <v>738</v>
      </c>
      <c r="F3521" s="59" t="s">
        <v>451</v>
      </c>
      <c r="G3521" s="61">
        <v>10240</v>
      </c>
      <c r="H3521" s="123">
        <f t="shared" si="54"/>
        <v>2.0851362770950632</v>
      </c>
    </row>
    <row r="3522" spans="1:8">
      <c r="A3522" s="58">
        <v>395070301657</v>
      </c>
      <c r="B3522" s="59" t="s">
        <v>9543</v>
      </c>
      <c r="C3522" s="60" t="s">
        <v>9544</v>
      </c>
      <c r="D3522" s="60" t="s">
        <v>8834</v>
      </c>
      <c r="E3522" s="60" t="s">
        <v>4173</v>
      </c>
      <c r="F3522" s="59" t="s">
        <v>451</v>
      </c>
      <c r="G3522" s="61">
        <v>10240</v>
      </c>
      <c r="H3522" s="123">
        <f t="shared" si="54"/>
        <v>2.0851362770950632</v>
      </c>
    </row>
    <row r="3523" spans="1:8">
      <c r="A3523" s="58">
        <v>395070800785</v>
      </c>
      <c r="B3523" s="59" t="s">
        <v>9545</v>
      </c>
      <c r="C3523" s="60" t="s">
        <v>9546</v>
      </c>
      <c r="D3523" s="60" t="s">
        <v>9547</v>
      </c>
      <c r="E3523" s="60" t="s">
        <v>753</v>
      </c>
      <c r="F3523" s="59" t="s">
        <v>451</v>
      </c>
      <c r="G3523" s="61">
        <v>10240</v>
      </c>
      <c r="H3523" s="123">
        <f t="shared" ref="H3523:H3586" si="55">G3523/4910.95</f>
        <v>2.0851362770950632</v>
      </c>
    </row>
    <row r="3524" spans="1:8">
      <c r="A3524" s="58">
        <v>395080300381</v>
      </c>
      <c r="B3524" s="59" t="s">
        <v>9548</v>
      </c>
      <c r="C3524" s="60" t="s">
        <v>9549</v>
      </c>
      <c r="D3524" s="60" t="s">
        <v>9550</v>
      </c>
      <c r="E3524" s="60" t="s">
        <v>753</v>
      </c>
      <c r="F3524" s="59" t="s">
        <v>451</v>
      </c>
      <c r="G3524" s="61">
        <v>10240</v>
      </c>
      <c r="H3524" s="123">
        <f t="shared" si="55"/>
        <v>2.0851362770950632</v>
      </c>
    </row>
    <row r="3525" spans="1:8">
      <c r="A3525" s="58">
        <v>395080401293</v>
      </c>
      <c r="B3525" s="59" t="s">
        <v>9551</v>
      </c>
      <c r="C3525" s="60" t="s">
        <v>9552</v>
      </c>
      <c r="D3525" s="60" t="s">
        <v>9553</v>
      </c>
      <c r="E3525" s="60" t="s">
        <v>738</v>
      </c>
      <c r="F3525" s="59" t="s">
        <v>451</v>
      </c>
      <c r="G3525" s="61">
        <v>10240</v>
      </c>
      <c r="H3525" s="123">
        <f t="shared" si="55"/>
        <v>2.0851362770950632</v>
      </c>
    </row>
    <row r="3526" spans="1:8">
      <c r="A3526" s="58">
        <v>395080701751</v>
      </c>
      <c r="B3526" s="59" t="s">
        <v>9554</v>
      </c>
      <c r="C3526" s="60" t="s">
        <v>9555</v>
      </c>
      <c r="D3526" s="60" t="s">
        <v>9556</v>
      </c>
      <c r="E3526" s="60" t="s">
        <v>753</v>
      </c>
      <c r="F3526" s="59" t="s">
        <v>451</v>
      </c>
      <c r="G3526" s="61">
        <v>10240</v>
      </c>
      <c r="H3526" s="123">
        <f t="shared" si="55"/>
        <v>2.0851362770950632</v>
      </c>
    </row>
    <row r="3527" spans="1:8">
      <c r="A3527" s="58">
        <v>395100101089</v>
      </c>
      <c r="B3527" s="59" t="s">
        <v>9557</v>
      </c>
      <c r="C3527" s="60" t="s">
        <v>9558</v>
      </c>
      <c r="D3527" s="60" t="s">
        <v>9559</v>
      </c>
      <c r="E3527" s="60" t="s">
        <v>753</v>
      </c>
      <c r="F3527" s="59" t="s">
        <v>451</v>
      </c>
      <c r="G3527" s="61">
        <v>10240</v>
      </c>
      <c r="H3527" s="123">
        <f t="shared" si="55"/>
        <v>2.0851362770950632</v>
      </c>
    </row>
    <row r="3528" spans="1:8">
      <c r="A3528" s="58">
        <v>395110100404</v>
      </c>
      <c r="B3528" s="59" t="s">
        <v>9560</v>
      </c>
      <c r="C3528" s="60" t="s">
        <v>9561</v>
      </c>
      <c r="D3528" s="60" t="s">
        <v>4424</v>
      </c>
      <c r="E3528" s="60" t="s">
        <v>738</v>
      </c>
      <c r="F3528" s="59" t="s">
        <v>451</v>
      </c>
      <c r="G3528" s="61">
        <v>10240</v>
      </c>
      <c r="H3528" s="123">
        <f t="shared" si="55"/>
        <v>2.0851362770950632</v>
      </c>
    </row>
    <row r="3529" spans="1:8">
      <c r="A3529" s="58">
        <v>395110301876</v>
      </c>
      <c r="B3529" s="59" t="s">
        <v>9562</v>
      </c>
      <c r="C3529" s="60" t="s">
        <v>9563</v>
      </c>
      <c r="D3529" s="60" t="s">
        <v>9564</v>
      </c>
      <c r="E3529" s="60" t="s">
        <v>738</v>
      </c>
      <c r="F3529" s="59" t="s">
        <v>451</v>
      </c>
      <c r="G3529" s="61">
        <v>10240</v>
      </c>
      <c r="H3529" s="123">
        <f t="shared" si="55"/>
        <v>2.0851362770950632</v>
      </c>
    </row>
    <row r="3530" spans="1:8">
      <c r="A3530" s="58">
        <v>395110302252</v>
      </c>
      <c r="B3530" s="59" t="s">
        <v>9565</v>
      </c>
      <c r="C3530" s="60" t="s">
        <v>8324</v>
      </c>
      <c r="D3530" s="60" t="s">
        <v>9566</v>
      </c>
      <c r="E3530" s="60" t="s">
        <v>738</v>
      </c>
      <c r="F3530" s="59" t="s">
        <v>451</v>
      </c>
      <c r="G3530" s="61">
        <v>10240</v>
      </c>
      <c r="H3530" s="123">
        <f t="shared" si="55"/>
        <v>2.0851362770950632</v>
      </c>
    </row>
    <row r="3531" spans="1:8">
      <c r="A3531" s="58">
        <v>395110800881</v>
      </c>
      <c r="B3531" s="59" t="s">
        <v>9567</v>
      </c>
      <c r="C3531" s="60" t="s">
        <v>9568</v>
      </c>
      <c r="D3531" s="60" t="s">
        <v>9569</v>
      </c>
      <c r="E3531" s="60" t="s">
        <v>738</v>
      </c>
      <c r="F3531" s="59" t="s">
        <v>451</v>
      </c>
      <c r="G3531" s="61">
        <v>10240</v>
      </c>
      <c r="H3531" s="123">
        <f t="shared" si="55"/>
        <v>2.0851362770950632</v>
      </c>
    </row>
    <row r="3532" spans="1:8">
      <c r="A3532" s="58">
        <v>395120300207</v>
      </c>
      <c r="B3532" s="59" t="s">
        <v>9570</v>
      </c>
      <c r="C3532" s="60" t="s">
        <v>9571</v>
      </c>
      <c r="D3532" s="60" t="s">
        <v>5146</v>
      </c>
      <c r="E3532" s="60" t="s">
        <v>738</v>
      </c>
      <c r="F3532" s="59" t="s">
        <v>451</v>
      </c>
      <c r="G3532" s="61">
        <v>10240</v>
      </c>
      <c r="H3532" s="123">
        <f t="shared" si="55"/>
        <v>2.0851362770950632</v>
      </c>
    </row>
    <row r="3533" spans="1:8">
      <c r="A3533" s="58">
        <v>395120400139</v>
      </c>
      <c r="B3533" s="59" t="s">
        <v>9572</v>
      </c>
      <c r="C3533" s="60" t="s">
        <v>9573</v>
      </c>
      <c r="D3533" s="60" t="s">
        <v>9574</v>
      </c>
      <c r="E3533" s="60" t="s">
        <v>753</v>
      </c>
      <c r="F3533" s="59" t="s">
        <v>487</v>
      </c>
      <c r="G3533" s="61">
        <v>10240</v>
      </c>
      <c r="H3533" s="123">
        <f t="shared" si="55"/>
        <v>2.0851362770950632</v>
      </c>
    </row>
    <row r="3534" spans="1:8">
      <c r="A3534" s="58">
        <v>395121001602</v>
      </c>
      <c r="B3534" s="59" t="s">
        <v>9575</v>
      </c>
      <c r="C3534" s="60" t="s">
        <v>9576</v>
      </c>
      <c r="D3534" s="60" t="s">
        <v>9577</v>
      </c>
      <c r="E3534" s="60" t="s">
        <v>738</v>
      </c>
      <c r="F3534" s="59" t="s">
        <v>451</v>
      </c>
      <c r="G3534" s="61">
        <v>10240</v>
      </c>
      <c r="H3534" s="123">
        <f t="shared" si="55"/>
        <v>2.0851362770950632</v>
      </c>
    </row>
    <row r="3535" spans="1:8">
      <c r="A3535" s="58">
        <v>395130101202</v>
      </c>
      <c r="B3535" s="59" t="s">
        <v>9578</v>
      </c>
      <c r="C3535" s="60" t="s">
        <v>9579</v>
      </c>
      <c r="D3535" s="60" t="s">
        <v>9580</v>
      </c>
      <c r="E3535" s="60" t="s">
        <v>753</v>
      </c>
      <c r="F3535" s="59" t="s">
        <v>451</v>
      </c>
      <c r="G3535" s="61">
        <v>10240</v>
      </c>
      <c r="H3535" s="123">
        <f t="shared" si="55"/>
        <v>2.0851362770950632</v>
      </c>
    </row>
    <row r="3536" spans="1:8">
      <c r="A3536" s="58">
        <v>395130900253</v>
      </c>
      <c r="B3536" s="59" t="s">
        <v>9581</v>
      </c>
      <c r="C3536" s="60" t="s">
        <v>9582</v>
      </c>
      <c r="D3536" s="60" t="s">
        <v>9583</v>
      </c>
      <c r="E3536" s="60" t="s">
        <v>753</v>
      </c>
      <c r="F3536" s="59" t="s">
        <v>451</v>
      </c>
      <c r="G3536" s="61">
        <v>10240</v>
      </c>
      <c r="H3536" s="123">
        <f t="shared" si="55"/>
        <v>2.0851362770950632</v>
      </c>
    </row>
    <row r="3537" spans="1:8">
      <c r="A3537" s="58">
        <v>395131200956</v>
      </c>
      <c r="B3537" s="59" t="s">
        <v>9584</v>
      </c>
      <c r="C3537" s="60" t="s">
        <v>9585</v>
      </c>
      <c r="D3537" s="60" t="s">
        <v>5602</v>
      </c>
      <c r="E3537" s="60" t="s">
        <v>753</v>
      </c>
      <c r="F3537" s="59" t="s">
        <v>451</v>
      </c>
      <c r="G3537" s="61">
        <v>10240</v>
      </c>
      <c r="H3537" s="123">
        <f t="shared" si="55"/>
        <v>2.0851362770950632</v>
      </c>
    </row>
    <row r="3538" spans="1:8">
      <c r="A3538" s="58">
        <v>395170700591</v>
      </c>
      <c r="B3538" s="59" t="s">
        <v>9586</v>
      </c>
      <c r="C3538" s="60" t="s">
        <v>4487</v>
      </c>
      <c r="D3538" s="60" t="s">
        <v>9587</v>
      </c>
      <c r="E3538" s="60" t="s">
        <v>753</v>
      </c>
      <c r="F3538" s="59" t="s">
        <v>451</v>
      </c>
      <c r="G3538" s="61">
        <v>10240</v>
      </c>
      <c r="H3538" s="123">
        <f t="shared" si="55"/>
        <v>2.0851362770950632</v>
      </c>
    </row>
    <row r="3539" spans="1:8">
      <c r="A3539" s="58">
        <v>395190700130</v>
      </c>
      <c r="B3539" s="59" t="s">
        <v>9588</v>
      </c>
      <c r="C3539" s="60" t="s">
        <v>9589</v>
      </c>
      <c r="D3539" s="60" t="s">
        <v>9590</v>
      </c>
      <c r="E3539" s="60" t="s">
        <v>753</v>
      </c>
      <c r="F3539" s="59" t="s">
        <v>451</v>
      </c>
      <c r="G3539" s="61">
        <v>10240</v>
      </c>
      <c r="H3539" s="123">
        <f t="shared" si="55"/>
        <v>2.0851362770950632</v>
      </c>
    </row>
    <row r="3540" spans="1:8">
      <c r="A3540" s="58">
        <v>395740405211</v>
      </c>
      <c r="B3540" s="59" t="s">
        <v>9591</v>
      </c>
      <c r="C3540" s="60" t="s">
        <v>9592</v>
      </c>
      <c r="D3540" s="60" t="s">
        <v>2158</v>
      </c>
      <c r="E3540" s="60" t="s">
        <v>753</v>
      </c>
      <c r="F3540" s="59" t="s">
        <v>451</v>
      </c>
      <c r="G3540" s="61">
        <v>10240</v>
      </c>
      <c r="H3540" s="123">
        <f t="shared" si="55"/>
        <v>2.0851362770950632</v>
      </c>
    </row>
    <row r="3541" spans="1:8">
      <c r="A3541" s="58">
        <v>395940851216</v>
      </c>
      <c r="B3541" s="59" t="s">
        <v>9593</v>
      </c>
      <c r="C3541" s="60" t="s">
        <v>9594</v>
      </c>
      <c r="D3541" s="60" t="s">
        <v>8985</v>
      </c>
      <c r="E3541" s="60" t="s">
        <v>753</v>
      </c>
      <c r="F3541" s="59" t="s">
        <v>451</v>
      </c>
      <c r="G3541" s="61">
        <v>10240</v>
      </c>
      <c r="H3541" s="123">
        <f t="shared" si="55"/>
        <v>2.0851362770950632</v>
      </c>
    </row>
    <row r="3542" spans="1:8">
      <c r="A3542" s="58">
        <v>395970751151</v>
      </c>
      <c r="B3542" s="59" t="s">
        <v>9595</v>
      </c>
      <c r="C3542" s="60" t="s">
        <v>9596</v>
      </c>
      <c r="D3542" s="60" t="s">
        <v>8997</v>
      </c>
      <c r="E3542" s="60" t="s">
        <v>753</v>
      </c>
      <c r="F3542" s="59" t="s">
        <v>451</v>
      </c>
      <c r="G3542" s="61">
        <v>10240</v>
      </c>
      <c r="H3542" s="123">
        <f t="shared" si="55"/>
        <v>2.0851362770950632</v>
      </c>
    </row>
    <row r="3543" spans="1:8">
      <c r="A3543" s="58">
        <v>395981020051</v>
      </c>
      <c r="B3543" s="59" t="s">
        <v>9597</v>
      </c>
      <c r="C3543" s="60" t="s">
        <v>8391</v>
      </c>
      <c r="D3543" s="60" t="s">
        <v>3201</v>
      </c>
      <c r="E3543" s="60" t="s">
        <v>738</v>
      </c>
      <c r="F3543" s="59" t="s">
        <v>451</v>
      </c>
      <c r="G3543" s="61">
        <v>10240</v>
      </c>
      <c r="H3543" s="123">
        <f t="shared" si="55"/>
        <v>2.0851362770950632</v>
      </c>
    </row>
    <row r="3544" spans="1:8">
      <c r="A3544" s="58">
        <v>395990620037</v>
      </c>
      <c r="B3544" s="59" t="s">
        <v>9598</v>
      </c>
      <c r="C3544" s="60" t="s">
        <v>9599</v>
      </c>
      <c r="D3544" s="60" t="s">
        <v>5805</v>
      </c>
      <c r="E3544" s="60" t="s">
        <v>738</v>
      </c>
      <c r="F3544" s="59" t="s">
        <v>451</v>
      </c>
      <c r="G3544" s="61">
        <v>10240</v>
      </c>
      <c r="H3544" s="123">
        <f t="shared" si="55"/>
        <v>2.0851362770950632</v>
      </c>
    </row>
    <row r="3545" spans="1:8">
      <c r="A3545" s="58">
        <v>396000801993</v>
      </c>
      <c r="B3545" s="59" t="s">
        <v>545</v>
      </c>
      <c r="C3545" s="60" t="s">
        <v>546</v>
      </c>
      <c r="D3545" s="60" t="s">
        <v>547</v>
      </c>
      <c r="E3545" s="60" t="s">
        <v>450</v>
      </c>
      <c r="F3545" s="59" t="s">
        <v>451</v>
      </c>
      <c r="G3545" s="61">
        <v>10240</v>
      </c>
      <c r="H3545" s="123">
        <f t="shared" si="55"/>
        <v>2.0851362770950632</v>
      </c>
    </row>
    <row r="3546" spans="1:8">
      <c r="A3546" s="58">
        <v>396020401011</v>
      </c>
      <c r="B3546" s="59" t="s">
        <v>9600</v>
      </c>
      <c r="C3546" s="60" t="s">
        <v>9601</v>
      </c>
      <c r="D3546" s="60" t="s">
        <v>9602</v>
      </c>
      <c r="E3546" s="60" t="s">
        <v>9603</v>
      </c>
      <c r="F3546" s="59" t="s">
        <v>451</v>
      </c>
      <c r="G3546" s="61">
        <v>10240</v>
      </c>
      <c r="H3546" s="123">
        <f t="shared" si="55"/>
        <v>2.0851362770950632</v>
      </c>
    </row>
    <row r="3547" spans="1:8">
      <c r="A3547" s="58">
        <v>396060901181</v>
      </c>
      <c r="B3547" s="59" t="s">
        <v>228</v>
      </c>
      <c r="C3547" s="60" t="s">
        <v>9604</v>
      </c>
      <c r="D3547" s="60" t="s">
        <v>9605</v>
      </c>
      <c r="E3547" s="60" t="s">
        <v>450</v>
      </c>
      <c r="F3547" s="59" t="s">
        <v>451</v>
      </c>
      <c r="G3547" s="61">
        <v>10240</v>
      </c>
      <c r="H3547" s="123">
        <f t="shared" si="55"/>
        <v>2.0851362770950632</v>
      </c>
    </row>
    <row r="3548" spans="1:8">
      <c r="A3548" s="58">
        <v>396121001544</v>
      </c>
      <c r="B3548" s="59" t="s">
        <v>388</v>
      </c>
      <c r="C3548" s="60" t="s">
        <v>9606</v>
      </c>
      <c r="D3548" s="60" t="s">
        <v>9607</v>
      </c>
      <c r="E3548" s="60" t="s">
        <v>450</v>
      </c>
      <c r="F3548" s="59" t="s">
        <v>451</v>
      </c>
      <c r="G3548" s="61">
        <v>10240</v>
      </c>
      <c r="H3548" s="123">
        <f t="shared" si="55"/>
        <v>2.0851362770950632</v>
      </c>
    </row>
    <row r="3549" spans="1:8">
      <c r="A3549" s="58">
        <v>396940530599</v>
      </c>
      <c r="B3549" s="59" t="s">
        <v>210</v>
      </c>
      <c r="C3549" s="60" t="s">
        <v>9608</v>
      </c>
      <c r="D3549" s="60" t="s">
        <v>9609</v>
      </c>
      <c r="E3549" s="60" t="s">
        <v>450</v>
      </c>
      <c r="F3549" s="59" t="s">
        <v>451</v>
      </c>
      <c r="G3549" s="61">
        <v>10240</v>
      </c>
      <c r="H3549" s="123">
        <f t="shared" si="55"/>
        <v>2.0851362770950632</v>
      </c>
    </row>
    <row r="3550" spans="1:8">
      <c r="A3550" s="58">
        <v>397110600019</v>
      </c>
      <c r="B3550" s="59" t="s">
        <v>9610</v>
      </c>
      <c r="C3550" s="60" t="s">
        <v>9611</v>
      </c>
      <c r="D3550" s="60" t="s">
        <v>9612</v>
      </c>
      <c r="E3550" s="60" t="s">
        <v>6264</v>
      </c>
      <c r="F3550" s="59" t="s">
        <v>451</v>
      </c>
      <c r="G3550" s="61">
        <v>10240</v>
      </c>
      <c r="H3550" s="123">
        <f t="shared" si="55"/>
        <v>2.0851362770950632</v>
      </c>
    </row>
    <row r="3551" spans="1:8">
      <c r="A3551" s="58">
        <v>397150400284</v>
      </c>
      <c r="B3551" s="59" t="s">
        <v>9613</v>
      </c>
      <c r="C3551" s="60" t="s">
        <v>9614</v>
      </c>
      <c r="D3551" s="60" t="s">
        <v>9615</v>
      </c>
      <c r="E3551" s="60" t="s">
        <v>738</v>
      </c>
      <c r="F3551" s="59" t="s">
        <v>451</v>
      </c>
      <c r="G3551" s="61">
        <v>10240</v>
      </c>
      <c r="H3551" s="123">
        <f t="shared" si="55"/>
        <v>2.0851362770950632</v>
      </c>
    </row>
    <row r="3552" spans="1:8">
      <c r="A3552" s="58">
        <v>398000705814</v>
      </c>
      <c r="B3552" s="59" t="s">
        <v>9616</v>
      </c>
      <c r="C3552" s="60" t="s">
        <v>9617</v>
      </c>
      <c r="D3552" s="60" t="s">
        <v>9618</v>
      </c>
      <c r="E3552" s="60" t="s">
        <v>1061</v>
      </c>
      <c r="F3552" s="59" t="s">
        <v>451</v>
      </c>
      <c r="G3552" s="61">
        <v>10240</v>
      </c>
      <c r="H3552" s="123">
        <f t="shared" si="55"/>
        <v>2.0851362770950632</v>
      </c>
    </row>
    <row r="3553" spans="1:8">
      <c r="A3553" s="58">
        <v>398000705989</v>
      </c>
      <c r="B3553" s="59" t="s">
        <v>9619</v>
      </c>
      <c r="C3553" s="60" t="s">
        <v>9620</v>
      </c>
      <c r="D3553" s="60" t="s">
        <v>3633</v>
      </c>
      <c r="E3553" s="60" t="s">
        <v>3633</v>
      </c>
      <c r="F3553" s="59" t="s">
        <v>451</v>
      </c>
      <c r="G3553" s="61">
        <v>10240</v>
      </c>
      <c r="H3553" s="123">
        <f t="shared" si="55"/>
        <v>2.0851362770950632</v>
      </c>
    </row>
    <row r="3554" spans="1:8">
      <c r="A3554" s="58">
        <v>398000805070</v>
      </c>
      <c r="B3554" s="59" t="s">
        <v>9621</v>
      </c>
      <c r="C3554" s="60" t="s">
        <v>9622</v>
      </c>
      <c r="D3554" s="60" t="s">
        <v>6387</v>
      </c>
      <c r="E3554" s="60" t="s">
        <v>2743</v>
      </c>
      <c r="F3554" s="59" t="s">
        <v>451</v>
      </c>
      <c r="G3554" s="61">
        <v>10240</v>
      </c>
      <c r="H3554" s="123">
        <f t="shared" si="55"/>
        <v>2.0851362770950632</v>
      </c>
    </row>
    <row r="3555" spans="1:8">
      <c r="A3555" s="58">
        <v>398001106281</v>
      </c>
      <c r="B3555" s="59" t="s">
        <v>9623</v>
      </c>
      <c r="C3555" s="60" t="s">
        <v>9624</v>
      </c>
      <c r="D3555" s="60" t="s">
        <v>9625</v>
      </c>
      <c r="E3555" s="60" t="s">
        <v>2233</v>
      </c>
      <c r="F3555" s="59" t="s">
        <v>451</v>
      </c>
      <c r="G3555" s="61">
        <v>10240</v>
      </c>
      <c r="H3555" s="123">
        <f t="shared" si="55"/>
        <v>2.0851362770950632</v>
      </c>
    </row>
    <row r="3556" spans="1:8">
      <c r="A3556" s="58">
        <v>398030201802</v>
      </c>
      <c r="B3556" s="59" t="s">
        <v>9626</v>
      </c>
      <c r="C3556" s="60" t="s">
        <v>9627</v>
      </c>
      <c r="D3556" s="60" t="s">
        <v>9628</v>
      </c>
      <c r="E3556" s="60" t="s">
        <v>5261</v>
      </c>
      <c r="F3556" s="59" t="s">
        <v>451</v>
      </c>
      <c r="G3556" s="61">
        <v>10240</v>
      </c>
      <c r="H3556" s="123">
        <f t="shared" si="55"/>
        <v>2.0851362770950632</v>
      </c>
    </row>
    <row r="3557" spans="1:8">
      <c r="A3557" s="58">
        <v>398030500630</v>
      </c>
      <c r="B3557" s="59" t="s">
        <v>9629</v>
      </c>
      <c r="C3557" s="60" t="s">
        <v>9630</v>
      </c>
      <c r="D3557" s="60" t="s">
        <v>9631</v>
      </c>
      <c r="E3557" s="60" t="s">
        <v>726</v>
      </c>
      <c r="F3557" s="59" t="s">
        <v>451</v>
      </c>
      <c r="G3557" s="61">
        <v>10240</v>
      </c>
      <c r="H3557" s="123">
        <f t="shared" si="55"/>
        <v>2.0851362770950632</v>
      </c>
    </row>
    <row r="3558" spans="1:8">
      <c r="A3558" s="58">
        <v>398100401022</v>
      </c>
      <c r="B3558" s="59" t="s">
        <v>9632</v>
      </c>
      <c r="C3558" s="60" t="s">
        <v>9633</v>
      </c>
      <c r="D3558" s="60" t="s">
        <v>9634</v>
      </c>
      <c r="E3558" s="60" t="s">
        <v>2237</v>
      </c>
      <c r="F3558" s="59" t="s">
        <v>451</v>
      </c>
      <c r="G3558" s="61">
        <v>10240</v>
      </c>
      <c r="H3558" s="123">
        <f t="shared" si="55"/>
        <v>2.0851362770950632</v>
      </c>
    </row>
    <row r="3559" spans="1:8">
      <c r="A3559" s="58">
        <v>398110900027</v>
      </c>
      <c r="B3559" s="59" t="s">
        <v>9635</v>
      </c>
      <c r="C3559" s="60" t="s">
        <v>8478</v>
      </c>
      <c r="D3559" s="60" t="s">
        <v>9636</v>
      </c>
      <c r="E3559" s="60" t="s">
        <v>753</v>
      </c>
      <c r="F3559" s="59" t="s">
        <v>451</v>
      </c>
      <c r="G3559" s="61">
        <v>10240</v>
      </c>
      <c r="H3559" s="123">
        <f t="shared" si="55"/>
        <v>2.0851362770950632</v>
      </c>
    </row>
    <row r="3560" spans="1:8">
      <c r="A3560" s="58">
        <v>398110900043</v>
      </c>
      <c r="B3560" s="59" t="s">
        <v>9637</v>
      </c>
      <c r="C3560" s="60" t="s">
        <v>9638</v>
      </c>
      <c r="D3560" s="60" t="s">
        <v>9639</v>
      </c>
      <c r="E3560" s="60" t="s">
        <v>2237</v>
      </c>
      <c r="F3560" s="59" t="s">
        <v>451</v>
      </c>
      <c r="G3560" s="61">
        <v>10240</v>
      </c>
      <c r="H3560" s="123">
        <f t="shared" si="55"/>
        <v>2.0851362770950632</v>
      </c>
    </row>
    <row r="3561" spans="1:8">
      <c r="A3561" s="58">
        <v>398111000321</v>
      </c>
      <c r="B3561" s="59" t="s">
        <v>9640</v>
      </c>
      <c r="C3561" s="60" t="s">
        <v>9641</v>
      </c>
      <c r="D3561" s="60" t="s">
        <v>9642</v>
      </c>
      <c r="E3561" s="60" t="s">
        <v>2170</v>
      </c>
      <c r="F3561" s="59" t="s">
        <v>451</v>
      </c>
      <c r="G3561" s="61">
        <v>10240</v>
      </c>
      <c r="H3561" s="123">
        <f t="shared" si="55"/>
        <v>2.0851362770950632</v>
      </c>
    </row>
    <row r="3562" spans="1:8">
      <c r="A3562" s="58">
        <v>398130500122</v>
      </c>
      <c r="B3562" s="59" t="s">
        <v>9643</v>
      </c>
      <c r="C3562" s="60" t="s">
        <v>9644</v>
      </c>
      <c r="D3562" s="60" t="s">
        <v>9645</v>
      </c>
      <c r="E3562" s="60" t="s">
        <v>2826</v>
      </c>
      <c r="F3562" s="59" t="s">
        <v>451</v>
      </c>
      <c r="G3562" s="61">
        <v>10240</v>
      </c>
      <c r="H3562" s="123">
        <f t="shared" si="55"/>
        <v>2.0851362770950632</v>
      </c>
    </row>
    <row r="3563" spans="1:8">
      <c r="A3563" s="58">
        <v>398130800282</v>
      </c>
      <c r="B3563" s="59" t="s">
        <v>9646</v>
      </c>
      <c r="C3563" s="60" t="s">
        <v>9647</v>
      </c>
      <c r="D3563" s="60" t="s">
        <v>9648</v>
      </c>
      <c r="E3563" s="60" t="s">
        <v>753</v>
      </c>
      <c r="F3563" s="59" t="s">
        <v>451</v>
      </c>
      <c r="G3563" s="61">
        <v>10240</v>
      </c>
      <c r="H3563" s="123">
        <f t="shared" si="55"/>
        <v>2.0851362770950632</v>
      </c>
    </row>
    <row r="3564" spans="1:8">
      <c r="A3564" s="58">
        <v>398140300539</v>
      </c>
      <c r="B3564" s="59" t="s">
        <v>9649</v>
      </c>
      <c r="C3564" s="60" t="s">
        <v>9650</v>
      </c>
      <c r="D3564" s="60" t="s">
        <v>9651</v>
      </c>
      <c r="E3564" s="60" t="s">
        <v>1855</v>
      </c>
      <c r="F3564" s="59" t="s">
        <v>451</v>
      </c>
      <c r="G3564" s="61">
        <v>10240</v>
      </c>
      <c r="H3564" s="123">
        <f t="shared" si="55"/>
        <v>2.0851362770950632</v>
      </c>
    </row>
    <row r="3565" spans="1:8">
      <c r="A3565" s="58">
        <v>398180800704</v>
      </c>
      <c r="B3565" s="59" t="s">
        <v>9652</v>
      </c>
      <c r="C3565" s="60" t="s">
        <v>3931</v>
      </c>
      <c r="D3565" s="60" t="s">
        <v>9653</v>
      </c>
      <c r="E3565" s="60" t="s">
        <v>753</v>
      </c>
      <c r="F3565" s="59" t="s">
        <v>487</v>
      </c>
      <c r="G3565" s="61">
        <v>10240</v>
      </c>
      <c r="H3565" s="123">
        <f t="shared" si="55"/>
        <v>2.0851362770950632</v>
      </c>
    </row>
    <row r="3566" spans="1:8">
      <c r="A3566" s="58">
        <v>398900700222</v>
      </c>
      <c r="B3566" s="59" t="s">
        <v>9654</v>
      </c>
      <c r="C3566" s="60" t="s">
        <v>2165</v>
      </c>
      <c r="D3566" s="60" t="s">
        <v>9655</v>
      </c>
      <c r="E3566" s="60" t="s">
        <v>2047</v>
      </c>
      <c r="F3566" s="59" t="s">
        <v>451</v>
      </c>
      <c r="G3566" s="61">
        <v>10240</v>
      </c>
      <c r="H3566" s="123">
        <f t="shared" si="55"/>
        <v>2.0851362770950632</v>
      </c>
    </row>
    <row r="3567" spans="1:8">
      <c r="A3567" s="58">
        <v>398961205569</v>
      </c>
      <c r="B3567" s="59" t="s">
        <v>9656</v>
      </c>
      <c r="C3567" s="60" t="s">
        <v>9657</v>
      </c>
      <c r="D3567" s="60" t="s">
        <v>9658</v>
      </c>
      <c r="E3567" s="60" t="s">
        <v>753</v>
      </c>
      <c r="F3567" s="59" t="s">
        <v>451</v>
      </c>
      <c r="G3567" s="61">
        <v>10240</v>
      </c>
      <c r="H3567" s="123">
        <f t="shared" si="55"/>
        <v>2.0851362770950632</v>
      </c>
    </row>
    <row r="3568" spans="1:8">
      <c r="A3568" s="58">
        <v>398970110341</v>
      </c>
      <c r="B3568" s="59" t="s">
        <v>9659</v>
      </c>
      <c r="C3568" s="60" t="s">
        <v>7590</v>
      </c>
      <c r="D3568" s="60" t="s">
        <v>9660</v>
      </c>
      <c r="E3568" s="60" t="s">
        <v>753</v>
      </c>
      <c r="F3568" s="59" t="s">
        <v>451</v>
      </c>
      <c r="G3568" s="61">
        <v>10240</v>
      </c>
      <c r="H3568" s="123">
        <f t="shared" si="55"/>
        <v>2.0851362770950632</v>
      </c>
    </row>
    <row r="3569" spans="1:8">
      <c r="A3569" s="58">
        <v>398990411232</v>
      </c>
      <c r="B3569" s="59" t="s">
        <v>9661</v>
      </c>
      <c r="C3569" s="60" t="s">
        <v>9662</v>
      </c>
      <c r="D3569" s="60" t="s">
        <v>1664</v>
      </c>
      <c r="E3569" s="60" t="s">
        <v>2233</v>
      </c>
      <c r="F3569" s="59" t="s">
        <v>451</v>
      </c>
      <c r="G3569" s="61">
        <v>10240</v>
      </c>
      <c r="H3569" s="123">
        <f t="shared" si="55"/>
        <v>2.0851362770950632</v>
      </c>
    </row>
    <row r="3570" spans="1:8">
      <c r="A3570" s="58">
        <v>400000101514</v>
      </c>
      <c r="B3570" s="59" t="s">
        <v>9663</v>
      </c>
      <c r="C3570" s="60" t="s">
        <v>4633</v>
      </c>
      <c r="D3570" s="60" t="s">
        <v>6150</v>
      </c>
      <c r="E3570" s="60" t="s">
        <v>726</v>
      </c>
      <c r="F3570" s="59" t="s">
        <v>451</v>
      </c>
      <c r="G3570" s="61">
        <v>10240</v>
      </c>
      <c r="H3570" s="123">
        <f t="shared" si="55"/>
        <v>2.0851362770950632</v>
      </c>
    </row>
    <row r="3571" spans="1:8">
      <c r="A3571" s="58">
        <v>400000401887</v>
      </c>
      <c r="B3571" s="59" t="s">
        <v>9664</v>
      </c>
      <c r="C3571" s="60" t="s">
        <v>9665</v>
      </c>
      <c r="D3571" s="60" t="s">
        <v>5642</v>
      </c>
      <c r="E3571" s="60" t="s">
        <v>726</v>
      </c>
      <c r="F3571" s="59" t="s">
        <v>451</v>
      </c>
      <c r="G3571" s="61">
        <v>10240</v>
      </c>
      <c r="H3571" s="123">
        <f t="shared" si="55"/>
        <v>2.0851362770950632</v>
      </c>
    </row>
    <row r="3572" spans="1:8">
      <c r="A3572" s="58">
        <v>400000801826</v>
      </c>
      <c r="B3572" s="59" t="s">
        <v>9666</v>
      </c>
      <c r="C3572" s="60" t="s">
        <v>9667</v>
      </c>
      <c r="D3572" s="60" t="s">
        <v>9668</v>
      </c>
      <c r="E3572" s="60" t="s">
        <v>726</v>
      </c>
      <c r="F3572" s="59" t="s">
        <v>451</v>
      </c>
      <c r="G3572" s="61">
        <v>10240</v>
      </c>
      <c r="H3572" s="123">
        <f t="shared" si="55"/>
        <v>2.0851362770950632</v>
      </c>
    </row>
    <row r="3573" spans="1:8">
      <c r="A3573" s="58">
        <v>400010102764</v>
      </c>
      <c r="B3573" s="59" t="s">
        <v>9669</v>
      </c>
      <c r="C3573" s="60" t="s">
        <v>9670</v>
      </c>
      <c r="D3573" s="60" t="s">
        <v>7020</v>
      </c>
      <c r="E3573" s="60" t="s">
        <v>726</v>
      </c>
      <c r="F3573" s="59" t="s">
        <v>451</v>
      </c>
      <c r="G3573" s="61">
        <v>10240</v>
      </c>
      <c r="H3573" s="123">
        <f t="shared" si="55"/>
        <v>2.0851362770950632</v>
      </c>
    </row>
    <row r="3574" spans="1:8">
      <c r="A3574" s="58">
        <v>400010200421</v>
      </c>
      <c r="B3574" s="59" t="s">
        <v>9671</v>
      </c>
      <c r="C3574" s="60" t="s">
        <v>9672</v>
      </c>
      <c r="D3574" s="60" t="s">
        <v>9673</v>
      </c>
      <c r="E3574" s="60" t="s">
        <v>726</v>
      </c>
      <c r="F3574" s="59" t="s">
        <v>451</v>
      </c>
      <c r="G3574" s="61">
        <v>10240</v>
      </c>
      <c r="H3574" s="123">
        <f t="shared" si="55"/>
        <v>2.0851362770950632</v>
      </c>
    </row>
    <row r="3575" spans="1:8">
      <c r="A3575" s="58">
        <v>400020600657</v>
      </c>
      <c r="B3575" s="59" t="s">
        <v>9674</v>
      </c>
      <c r="C3575" s="60" t="s">
        <v>9675</v>
      </c>
      <c r="D3575" s="60" t="s">
        <v>7796</v>
      </c>
      <c r="E3575" s="60" t="s">
        <v>726</v>
      </c>
      <c r="F3575" s="59" t="s">
        <v>451</v>
      </c>
      <c r="G3575" s="61">
        <v>10240</v>
      </c>
      <c r="H3575" s="123">
        <f t="shared" si="55"/>
        <v>2.0851362770950632</v>
      </c>
    </row>
    <row r="3576" spans="1:8">
      <c r="A3576" s="58">
        <v>400020701101</v>
      </c>
      <c r="B3576" s="59" t="s">
        <v>9676</v>
      </c>
      <c r="C3576" s="60" t="s">
        <v>9677</v>
      </c>
      <c r="D3576" s="60" t="s">
        <v>9678</v>
      </c>
      <c r="E3576" s="60" t="s">
        <v>726</v>
      </c>
      <c r="F3576" s="59" t="s">
        <v>451</v>
      </c>
      <c r="G3576" s="61">
        <v>10240</v>
      </c>
      <c r="H3576" s="123">
        <f t="shared" si="55"/>
        <v>2.0851362770950632</v>
      </c>
    </row>
    <row r="3577" spans="1:8">
      <c r="A3577" s="58">
        <v>400021210275</v>
      </c>
      <c r="B3577" s="59" t="s">
        <v>9679</v>
      </c>
      <c r="C3577" s="60" t="s">
        <v>9680</v>
      </c>
      <c r="D3577" s="60" t="s">
        <v>7796</v>
      </c>
      <c r="E3577" s="60" t="s">
        <v>726</v>
      </c>
      <c r="F3577" s="59" t="s">
        <v>451</v>
      </c>
      <c r="G3577" s="61">
        <v>10240</v>
      </c>
      <c r="H3577" s="123">
        <f t="shared" si="55"/>
        <v>2.0851362770950632</v>
      </c>
    </row>
    <row r="3578" spans="1:8">
      <c r="A3578" s="58">
        <v>400030201564</v>
      </c>
      <c r="B3578" s="59" t="s">
        <v>9681</v>
      </c>
      <c r="C3578" s="60" t="s">
        <v>9682</v>
      </c>
      <c r="D3578" s="60" t="s">
        <v>8585</v>
      </c>
      <c r="E3578" s="60" t="s">
        <v>726</v>
      </c>
      <c r="F3578" s="59" t="s">
        <v>451</v>
      </c>
      <c r="G3578" s="61">
        <v>10240</v>
      </c>
      <c r="H3578" s="123">
        <f t="shared" si="55"/>
        <v>2.0851362770950632</v>
      </c>
    </row>
    <row r="3579" spans="1:8">
      <c r="A3579" s="58">
        <v>400030601643</v>
      </c>
      <c r="B3579" s="59" t="s">
        <v>9683</v>
      </c>
      <c r="C3579" s="60" t="s">
        <v>9684</v>
      </c>
      <c r="D3579" s="60" t="s">
        <v>9685</v>
      </c>
      <c r="E3579" s="60" t="s">
        <v>726</v>
      </c>
      <c r="F3579" s="59" t="s">
        <v>451</v>
      </c>
      <c r="G3579" s="61">
        <v>10240</v>
      </c>
      <c r="H3579" s="123">
        <f t="shared" si="55"/>
        <v>2.0851362770950632</v>
      </c>
    </row>
    <row r="3580" spans="1:8">
      <c r="A3580" s="58">
        <v>400030601694</v>
      </c>
      <c r="B3580" s="59" t="s">
        <v>9686</v>
      </c>
      <c r="C3580" s="60" t="s">
        <v>9687</v>
      </c>
      <c r="D3580" s="60" t="s">
        <v>8585</v>
      </c>
      <c r="E3580" s="60" t="s">
        <v>726</v>
      </c>
      <c r="F3580" s="59" t="s">
        <v>451</v>
      </c>
      <c r="G3580" s="61">
        <v>10240</v>
      </c>
      <c r="H3580" s="123">
        <f t="shared" si="55"/>
        <v>2.0851362770950632</v>
      </c>
    </row>
    <row r="3581" spans="1:8">
      <c r="A3581" s="58">
        <v>400040805042</v>
      </c>
      <c r="B3581" s="59" t="s">
        <v>9688</v>
      </c>
      <c r="C3581" s="60" t="s">
        <v>9689</v>
      </c>
      <c r="D3581" s="60" t="s">
        <v>8588</v>
      </c>
      <c r="E3581" s="60" t="s">
        <v>726</v>
      </c>
      <c r="F3581" s="59" t="s">
        <v>451</v>
      </c>
      <c r="G3581" s="61">
        <v>10240</v>
      </c>
      <c r="H3581" s="123">
        <f t="shared" si="55"/>
        <v>2.0851362770950632</v>
      </c>
    </row>
    <row r="3582" spans="1:8">
      <c r="A3582" s="58">
        <v>400050606064</v>
      </c>
      <c r="B3582" s="59" t="s">
        <v>9690</v>
      </c>
      <c r="C3582" s="60" t="s">
        <v>9691</v>
      </c>
      <c r="D3582" s="60" t="s">
        <v>9692</v>
      </c>
      <c r="E3582" s="60" t="s">
        <v>726</v>
      </c>
      <c r="F3582" s="59" t="s">
        <v>451</v>
      </c>
      <c r="G3582" s="61">
        <v>10240</v>
      </c>
      <c r="H3582" s="123">
        <f t="shared" si="55"/>
        <v>2.0851362770950632</v>
      </c>
    </row>
    <row r="3583" spans="1:8">
      <c r="A3583" s="58">
        <v>400070704399</v>
      </c>
      <c r="B3583" s="59" t="s">
        <v>9693</v>
      </c>
      <c r="C3583" s="60" t="s">
        <v>9694</v>
      </c>
      <c r="D3583" s="60" t="s">
        <v>9695</v>
      </c>
      <c r="E3583" s="60" t="s">
        <v>726</v>
      </c>
      <c r="F3583" s="59" t="s">
        <v>451</v>
      </c>
      <c r="G3583" s="61">
        <v>10240</v>
      </c>
      <c r="H3583" s="123">
        <f t="shared" si="55"/>
        <v>2.0851362770950632</v>
      </c>
    </row>
    <row r="3584" spans="1:8">
      <c r="A3584" s="58">
        <v>400071103810</v>
      </c>
      <c r="B3584" s="59" t="s">
        <v>9696</v>
      </c>
      <c r="C3584" s="60" t="s">
        <v>9697</v>
      </c>
      <c r="D3584" s="60" t="s">
        <v>9698</v>
      </c>
      <c r="E3584" s="60" t="s">
        <v>726</v>
      </c>
      <c r="F3584" s="59" t="s">
        <v>451</v>
      </c>
      <c r="G3584" s="61">
        <v>10240</v>
      </c>
      <c r="H3584" s="123">
        <f t="shared" si="55"/>
        <v>2.0851362770950632</v>
      </c>
    </row>
    <row r="3585" spans="1:8">
      <c r="A3585" s="58">
        <v>400101000174</v>
      </c>
      <c r="B3585" s="59" t="s">
        <v>9699</v>
      </c>
      <c r="C3585" s="60" t="s">
        <v>9700</v>
      </c>
      <c r="D3585" s="60" t="s">
        <v>5311</v>
      </c>
      <c r="E3585" s="60" t="s">
        <v>726</v>
      </c>
      <c r="F3585" s="59" t="s">
        <v>451</v>
      </c>
      <c r="G3585" s="61">
        <v>10240</v>
      </c>
      <c r="H3585" s="123">
        <f t="shared" si="55"/>
        <v>2.0851362770950632</v>
      </c>
    </row>
    <row r="3586" spans="1:8">
      <c r="A3586" s="58">
        <v>400101006733</v>
      </c>
      <c r="B3586" s="59" t="s">
        <v>9701</v>
      </c>
      <c r="C3586" s="60" t="s">
        <v>7103</v>
      </c>
      <c r="D3586" s="60" t="s">
        <v>9702</v>
      </c>
      <c r="E3586" s="60" t="s">
        <v>726</v>
      </c>
      <c r="F3586" s="59" t="s">
        <v>451</v>
      </c>
      <c r="G3586" s="61">
        <v>10240</v>
      </c>
      <c r="H3586" s="123">
        <f t="shared" si="55"/>
        <v>2.0851362770950632</v>
      </c>
    </row>
    <row r="3587" spans="1:8">
      <c r="A3587" s="58">
        <v>400110800248</v>
      </c>
      <c r="B3587" s="59" t="s">
        <v>9703</v>
      </c>
      <c r="C3587" s="60" t="s">
        <v>9704</v>
      </c>
      <c r="D3587" s="60" t="s">
        <v>9705</v>
      </c>
      <c r="E3587" s="60" t="s">
        <v>726</v>
      </c>
      <c r="F3587" s="59" t="s">
        <v>451</v>
      </c>
      <c r="G3587" s="61">
        <v>10240</v>
      </c>
      <c r="H3587" s="123">
        <f t="shared" ref="H3587:H3650" si="56">G3587/4910.95</f>
        <v>2.0851362770950632</v>
      </c>
    </row>
    <row r="3588" spans="1:8">
      <c r="A3588" s="58">
        <v>400841101918</v>
      </c>
      <c r="B3588" s="59" t="s">
        <v>9706</v>
      </c>
      <c r="C3588" s="60" t="s">
        <v>9707</v>
      </c>
      <c r="D3588" s="60" t="s">
        <v>9708</v>
      </c>
      <c r="E3588" s="60" t="s">
        <v>726</v>
      </c>
      <c r="F3588" s="59" t="s">
        <v>451</v>
      </c>
      <c r="G3588" s="61">
        <v>10240</v>
      </c>
      <c r="H3588" s="123">
        <f t="shared" si="56"/>
        <v>2.0851362770950632</v>
      </c>
    </row>
    <row r="3589" spans="1:8">
      <c r="A3589" s="58">
        <v>400871100401</v>
      </c>
      <c r="B3589" s="59" t="s">
        <v>9709</v>
      </c>
      <c r="C3589" s="60" t="s">
        <v>9710</v>
      </c>
      <c r="D3589" s="60" t="s">
        <v>4670</v>
      </c>
      <c r="E3589" s="60" t="s">
        <v>726</v>
      </c>
      <c r="F3589" s="59" t="s">
        <v>451</v>
      </c>
      <c r="G3589" s="61">
        <v>10240</v>
      </c>
      <c r="H3589" s="123">
        <f t="shared" si="56"/>
        <v>2.0851362770950632</v>
      </c>
    </row>
    <row r="3590" spans="1:8">
      <c r="A3590" s="58">
        <v>400970920411</v>
      </c>
      <c r="B3590" s="59" t="s">
        <v>9711</v>
      </c>
      <c r="C3590" s="60" t="s">
        <v>9712</v>
      </c>
      <c r="D3590" s="60" t="s">
        <v>9713</v>
      </c>
      <c r="E3590" s="60" t="s">
        <v>726</v>
      </c>
      <c r="F3590" s="59" t="s">
        <v>451</v>
      </c>
      <c r="G3590" s="61">
        <v>10240</v>
      </c>
      <c r="H3590" s="123">
        <f t="shared" si="56"/>
        <v>2.0851362770950632</v>
      </c>
    </row>
    <row r="3591" spans="1:8">
      <c r="A3591" s="58">
        <v>400980420432</v>
      </c>
      <c r="B3591" s="59" t="s">
        <v>9714</v>
      </c>
      <c r="C3591" s="60" t="s">
        <v>9715</v>
      </c>
      <c r="D3591" s="60" t="s">
        <v>6454</v>
      </c>
      <c r="E3591" s="60" t="s">
        <v>726</v>
      </c>
      <c r="F3591" s="59" t="s">
        <v>451</v>
      </c>
      <c r="G3591" s="61">
        <v>10240</v>
      </c>
      <c r="H3591" s="123">
        <f t="shared" si="56"/>
        <v>2.0851362770950632</v>
      </c>
    </row>
    <row r="3592" spans="1:8">
      <c r="A3592" s="58">
        <v>400980421366</v>
      </c>
      <c r="B3592" s="59" t="s">
        <v>9716</v>
      </c>
      <c r="C3592" s="60" t="s">
        <v>9717</v>
      </c>
      <c r="D3592" s="60" t="s">
        <v>9718</v>
      </c>
      <c r="E3592" s="60" t="s">
        <v>8663</v>
      </c>
      <c r="F3592" s="59" t="s">
        <v>451</v>
      </c>
      <c r="G3592" s="61">
        <v>10240</v>
      </c>
      <c r="H3592" s="123">
        <f t="shared" si="56"/>
        <v>2.0851362770950632</v>
      </c>
    </row>
    <row r="3593" spans="1:8">
      <c r="A3593" s="58">
        <v>400980820261</v>
      </c>
      <c r="B3593" s="59" t="s">
        <v>9719</v>
      </c>
      <c r="C3593" s="60" t="s">
        <v>9720</v>
      </c>
      <c r="D3593" s="60" t="s">
        <v>9721</v>
      </c>
      <c r="E3593" s="60" t="s">
        <v>2137</v>
      </c>
      <c r="F3593" s="59" t="s">
        <v>451</v>
      </c>
      <c r="G3593" s="61">
        <v>10240</v>
      </c>
      <c r="H3593" s="123">
        <f t="shared" si="56"/>
        <v>2.0851362770950632</v>
      </c>
    </row>
    <row r="3594" spans="1:8">
      <c r="A3594" s="58">
        <v>400981021779</v>
      </c>
      <c r="B3594" s="59" t="s">
        <v>9722</v>
      </c>
      <c r="C3594" s="60" t="s">
        <v>9723</v>
      </c>
      <c r="D3594" s="60" t="s">
        <v>9724</v>
      </c>
      <c r="E3594" s="60" t="s">
        <v>726</v>
      </c>
      <c r="F3594" s="59" t="s">
        <v>451</v>
      </c>
      <c r="G3594" s="61">
        <v>10240</v>
      </c>
      <c r="H3594" s="123">
        <f t="shared" si="56"/>
        <v>2.0851362770950632</v>
      </c>
    </row>
    <row r="3595" spans="1:8">
      <c r="A3595" s="58">
        <v>400990220423</v>
      </c>
      <c r="B3595" s="59" t="s">
        <v>9725</v>
      </c>
      <c r="C3595" s="60" t="s">
        <v>9726</v>
      </c>
      <c r="D3595" s="60" t="s">
        <v>5381</v>
      </c>
      <c r="E3595" s="60" t="s">
        <v>726</v>
      </c>
      <c r="F3595" s="59" t="s">
        <v>451</v>
      </c>
      <c r="G3595" s="61">
        <v>10240</v>
      </c>
      <c r="H3595" s="123">
        <f t="shared" si="56"/>
        <v>2.0851362770950632</v>
      </c>
    </row>
    <row r="3596" spans="1:8">
      <c r="A3596" s="58">
        <v>400990221373</v>
      </c>
      <c r="B3596" s="59" t="s">
        <v>9727</v>
      </c>
      <c r="C3596" s="60" t="s">
        <v>9728</v>
      </c>
      <c r="D3596" s="60" t="s">
        <v>9729</v>
      </c>
      <c r="E3596" s="60" t="s">
        <v>726</v>
      </c>
      <c r="F3596" s="59" t="s">
        <v>451</v>
      </c>
      <c r="G3596" s="61">
        <v>10240</v>
      </c>
      <c r="H3596" s="123">
        <f t="shared" si="56"/>
        <v>2.0851362770950632</v>
      </c>
    </row>
    <row r="3597" spans="1:8">
      <c r="A3597" s="58">
        <v>400990422204</v>
      </c>
      <c r="B3597" s="59" t="s">
        <v>9730</v>
      </c>
      <c r="C3597" s="60" t="s">
        <v>9731</v>
      </c>
      <c r="D3597" s="60" t="s">
        <v>9732</v>
      </c>
      <c r="E3597" s="60" t="s">
        <v>726</v>
      </c>
      <c r="F3597" s="59" t="s">
        <v>451</v>
      </c>
      <c r="G3597" s="61">
        <v>10240</v>
      </c>
      <c r="H3597" s="123">
        <f t="shared" si="56"/>
        <v>2.0851362770950632</v>
      </c>
    </row>
    <row r="3598" spans="1:8">
      <c r="A3598" s="58">
        <v>400990521776</v>
      </c>
      <c r="B3598" s="59" t="s">
        <v>9733</v>
      </c>
      <c r="C3598" s="60" t="s">
        <v>9734</v>
      </c>
      <c r="D3598" s="60" t="s">
        <v>9735</v>
      </c>
      <c r="E3598" s="60" t="s">
        <v>726</v>
      </c>
      <c r="F3598" s="59" t="s">
        <v>451</v>
      </c>
      <c r="G3598" s="61">
        <v>10240</v>
      </c>
      <c r="H3598" s="123">
        <f t="shared" si="56"/>
        <v>2.0851362770950632</v>
      </c>
    </row>
    <row r="3599" spans="1:8">
      <c r="A3599" s="58">
        <v>401080200492</v>
      </c>
      <c r="B3599" s="59" t="s">
        <v>9736</v>
      </c>
      <c r="C3599" s="60" t="s">
        <v>9737</v>
      </c>
      <c r="D3599" s="60" t="s">
        <v>9738</v>
      </c>
      <c r="E3599" s="60" t="s">
        <v>1535</v>
      </c>
      <c r="F3599" s="59" t="s">
        <v>451</v>
      </c>
      <c r="G3599" s="61">
        <v>10240</v>
      </c>
      <c r="H3599" s="123">
        <f t="shared" si="56"/>
        <v>2.0851362770950632</v>
      </c>
    </row>
    <row r="3600" spans="1:8">
      <c r="A3600" s="58">
        <v>888770403473</v>
      </c>
      <c r="B3600" s="59" t="s">
        <v>9739</v>
      </c>
      <c r="C3600" s="60" t="s">
        <v>9740</v>
      </c>
      <c r="D3600" s="60" t="s">
        <v>9741</v>
      </c>
      <c r="E3600" s="60" t="s">
        <v>7836</v>
      </c>
      <c r="F3600" s="59" t="s">
        <v>451</v>
      </c>
      <c r="G3600" s="61">
        <v>10240</v>
      </c>
      <c r="H3600" s="123">
        <f t="shared" si="56"/>
        <v>2.0851362770950632</v>
      </c>
    </row>
    <row r="3601" spans="1:8">
      <c r="A3601" s="58">
        <v>400841000721</v>
      </c>
      <c r="B3601" s="59" t="s">
        <v>9742</v>
      </c>
      <c r="C3601" s="60" t="s">
        <v>9743</v>
      </c>
      <c r="D3601" s="60" t="s">
        <v>4670</v>
      </c>
      <c r="E3601" s="60" t="s">
        <v>726</v>
      </c>
      <c r="F3601" s="59" t="s">
        <v>451</v>
      </c>
      <c r="G3601" s="61">
        <v>10218</v>
      </c>
      <c r="H3601" s="123">
        <f t="shared" si="56"/>
        <v>2.0806564921247417</v>
      </c>
    </row>
    <row r="3602" spans="1:8">
      <c r="A3602" s="58">
        <v>400981120319</v>
      </c>
      <c r="B3602" s="59" t="s">
        <v>9744</v>
      </c>
      <c r="C3602" s="60" t="s">
        <v>9745</v>
      </c>
      <c r="D3602" s="60" t="s">
        <v>9746</v>
      </c>
      <c r="E3602" s="60" t="s">
        <v>726</v>
      </c>
      <c r="F3602" s="59" t="s">
        <v>451</v>
      </c>
      <c r="G3602" s="61">
        <v>10208</v>
      </c>
      <c r="H3602" s="123">
        <f t="shared" si="56"/>
        <v>2.0786202262291411</v>
      </c>
    </row>
    <row r="3603" spans="1:8">
      <c r="A3603" s="58">
        <v>390991110456</v>
      </c>
      <c r="B3603" s="59" t="s">
        <v>9747</v>
      </c>
      <c r="C3603" s="60" t="s">
        <v>9748</v>
      </c>
      <c r="D3603" s="60" t="s">
        <v>9749</v>
      </c>
      <c r="E3603" s="60" t="s">
        <v>1542</v>
      </c>
      <c r="F3603" s="59" t="s">
        <v>451</v>
      </c>
      <c r="G3603" s="61">
        <v>9740</v>
      </c>
      <c r="H3603" s="123">
        <f t="shared" si="56"/>
        <v>1.9833229823150307</v>
      </c>
    </row>
    <row r="3604" spans="1:8">
      <c r="A3604" s="58">
        <v>400850700425</v>
      </c>
      <c r="B3604" s="59" t="s">
        <v>9750</v>
      </c>
      <c r="C3604" s="60" t="s">
        <v>9751</v>
      </c>
      <c r="D3604" s="60" t="s">
        <v>9752</v>
      </c>
      <c r="E3604" s="60" t="s">
        <v>726</v>
      </c>
      <c r="F3604" s="59" t="s">
        <v>451</v>
      </c>
      <c r="G3604" s="61">
        <v>9717</v>
      </c>
      <c r="H3604" s="123">
        <f t="shared" si="56"/>
        <v>1.9786395707551492</v>
      </c>
    </row>
    <row r="3605" spans="1:8">
      <c r="A3605" s="58">
        <v>400010501201</v>
      </c>
      <c r="B3605" s="59" t="s">
        <v>9753</v>
      </c>
      <c r="C3605" s="60" t="s">
        <v>9754</v>
      </c>
      <c r="D3605" s="60" t="s">
        <v>2950</v>
      </c>
      <c r="E3605" s="60" t="s">
        <v>726</v>
      </c>
      <c r="F3605" s="59" t="s">
        <v>451</v>
      </c>
      <c r="G3605" s="61">
        <v>9642</v>
      </c>
      <c r="H3605" s="123">
        <f t="shared" si="56"/>
        <v>1.9633675765381444</v>
      </c>
    </row>
    <row r="3606" spans="1:8">
      <c r="A3606" s="58">
        <v>400970821358</v>
      </c>
      <c r="B3606" s="59" t="s">
        <v>9755</v>
      </c>
      <c r="C3606" s="60" t="s">
        <v>9756</v>
      </c>
      <c r="D3606" s="60" t="s">
        <v>1878</v>
      </c>
      <c r="E3606" s="60" t="s">
        <v>2137</v>
      </c>
      <c r="F3606" s="59" t="s">
        <v>451</v>
      </c>
      <c r="G3606" s="61">
        <v>9621</v>
      </c>
      <c r="H3606" s="123">
        <f t="shared" si="56"/>
        <v>1.9590914181573831</v>
      </c>
    </row>
    <row r="3607" spans="1:8">
      <c r="A3607" s="58">
        <v>400981020195</v>
      </c>
      <c r="B3607" s="59" t="s">
        <v>9757</v>
      </c>
      <c r="C3607" s="60" t="s">
        <v>9758</v>
      </c>
      <c r="D3607" s="60" t="s">
        <v>9759</v>
      </c>
      <c r="E3607" s="60" t="s">
        <v>2137</v>
      </c>
      <c r="F3607" s="59" t="s">
        <v>451</v>
      </c>
      <c r="G3607" s="61">
        <v>9540</v>
      </c>
      <c r="H3607" s="123">
        <f t="shared" si="56"/>
        <v>1.9425976644030178</v>
      </c>
    </row>
    <row r="3608" spans="1:8">
      <c r="A3608" s="58">
        <v>400821001135</v>
      </c>
      <c r="B3608" s="59" t="s">
        <v>9760</v>
      </c>
      <c r="C3608" s="60" t="s">
        <v>9761</v>
      </c>
      <c r="D3608" s="60" t="s">
        <v>9762</v>
      </c>
      <c r="E3608" s="60" t="s">
        <v>726</v>
      </c>
      <c r="F3608" s="59" t="s">
        <v>451</v>
      </c>
      <c r="G3608" s="61">
        <v>9480</v>
      </c>
      <c r="H3608" s="123">
        <f t="shared" si="56"/>
        <v>1.9303800690294139</v>
      </c>
    </row>
    <row r="3609" spans="1:8">
      <c r="A3609" s="58">
        <v>390780100047</v>
      </c>
      <c r="B3609" s="59" t="s">
        <v>9763</v>
      </c>
      <c r="C3609" s="60" t="s">
        <v>4779</v>
      </c>
      <c r="D3609" s="60" t="s">
        <v>3545</v>
      </c>
      <c r="E3609" s="60" t="s">
        <v>1689</v>
      </c>
      <c r="F3609" s="59" t="s">
        <v>451</v>
      </c>
      <c r="G3609" s="61">
        <v>9478</v>
      </c>
      <c r="H3609" s="123">
        <f t="shared" si="56"/>
        <v>1.9299728158502938</v>
      </c>
    </row>
    <row r="3610" spans="1:8">
      <c r="A3610" s="58">
        <v>400981220593</v>
      </c>
      <c r="B3610" s="59" t="s">
        <v>9764</v>
      </c>
      <c r="C3610" s="60" t="s">
        <v>9765</v>
      </c>
      <c r="D3610" s="60" t="s">
        <v>9766</v>
      </c>
      <c r="E3610" s="60" t="s">
        <v>726</v>
      </c>
      <c r="F3610" s="59" t="s">
        <v>451</v>
      </c>
      <c r="G3610" s="61">
        <v>8790</v>
      </c>
      <c r="H3610" s="123">
        <f t="shared" si="56"/>
        <v>1.7898777222329691</v>
      </c>
    </row>
    <row r="3611" spans="1:8">
      <c r="A3611" s="58">
        <v>400970721841</v>
      </c>
      <c r="B3611" s="59" t="s">
        <v>9767</v>
      </c>
      <c r="C3611" s="60" t="s">
        <v>9768</v>
      </c>
      <c r="D3611" s="60" t="s">
        <v>6454</v>
      </c>
      <c r="E3611" s="60" t="s">
        <v>726</v>
      </c>
      <c r="F3611" s="59" t="s">
        <v>451</v>
      </c>
      <c r="G3611" s="61">
        <v>8739</v>
      </c>
      <c r="H3611" s="123">
        <f t="shared" si="56"/>
        <v>1.7794927661654059</v>
      </c>
    </row>
    <row r="3612" spans="1:8">
      <c r="A3612" s="58">
        <v>371891214454</v>
      </c>
      <c r="B3612" s="59" t="s">
        <v>9769</v>
      </c>
      <c r="C3612" s="60" t="s">
        <v>9770</v>
      </c>
      <c r="D3612" s="60" t="s">
        <v>9771</v>
      </c>
      <c r="E3612" s="60" t="s">
        <v>2210</v>
      </c>
      <c r="F3612" s="59" t="s">
        <v>451</v>
      </c>
      <c r="G3612" s="61">
        <v>8324</v>
      </c>
      <c r="H3612" s="123">
        <f t="shared" si="56"/>
        <v>1.6949877314979791</v>
      </c>
    </row>
    <row r="3613" spans="1:8">
      <c r="A3613" s="58">
        <v>390930700013</v>
      </c>
      <c r="B3613" s="59" t="s">
        <v>9772</v>
      </c>
      <c r="C3613" s="60" t="s">
        <v>9773</v>
      </c>
      <c r="D3613" s="60" t="s">
        <v>9774</v>
      </c>
      <c r="E3613" s="60" t="s">
        <v>1225</v>
      </c>
      <c r="F3613" s="59" t="s">
        <v>451</v>
      </c>
      <c r="G3613" s="61">
        <v>8202</v>
      </c>
      <c r="H3613" s="123">
        <f t="shared" si="56"/>
        <v>1.6701452875716511</v>
      </c>
    </row>
    <row r="3614" spans="1:8">
      <c r="A3614" s="58">
        <v>400931001980</v>
      </c>
      <c r="B3614" s="59" t="s">
        <v>9775</v>
      </c>
      <c r="C3614" s="60" t="s">
        <v>9776</v>
      </c>
      <c r="D3614" s="60" t="s">
        <v>9777</v>
      </c>
      <c r="E3614" s="60" t="s">
        <v>2137</v>
      </c>
      <c r="F3614" s="59" t="s">
        <v>451</v>
      </c>
      <c r="G3614" s="61">
        <v>8166</v>
      </c>
      <c r="H3614" s="123">
        <f t="shared" si="56"/>
        <v>1.6628147303474889</v>
      </c>
    </row>
    <row r="3615" spans="1:8">
      <c r="A3615" s="58">
        <v>400891002708</v>
      </c>
      <c r="B3615" s="59" t="s">
        <v>9778</v>
      </c>
      <c r="C3615" s="60" t="s">
        <v>6262</v>
      </c>
      <c r="D3615" s="60" t="s">
        <v>9779</v>
      </c>
      <c r="E3615" s="60" t="s">
        <v>6264</v>
      </c>
      <c r="F3615" s="59" t="s">
        <v>451</v>
      </c>
      <c r="G3615" s="61">
        <v>8015</v>
      </c>
      <c r="H3615" s="123">
        <f t="shared" si="56"/>
        <v>1.632067115323919</v>
      </c>
    </row>
    <row r="3616" spans="1:8">
      <c r="A3616" s="58">
        <v>400971020308</v>
      </c>
      <c r="B3616" s="59" t="s">
        <v>9780</v>
      </c>
      <c r="C3616" s="60" t="s">
        <v>9781</v>
      </c>
      <c r="D3616" s="60" t="s">
        <v>9782</v>
      </c>
      <c r="E3616" s="60" t="s">
        <v>726</v>
      </c>
      <c r="F3616" s="59" t="s">
        <v>451</v>
      </c>
      <c r="G3616" s="61">
        <v>7952</v>
      </c>
      <c r="H3616" s="123">
        <f t="shared" si="56"/>
        <v>1.619238640181635</v>
      </c>
    </row>
    <row r="3617" spans="1:8">
      <c r="A3617" s="58">
        <v>400940341491</v>
      </c>
      <c r="B3617" s="59" t="s">
        <v>9783</v>
      </c>
      <c r="C3617" s="60" t="s">
        <v>9784</v>
      </c>
      <c r="D3617" s="60" t="s">
        <v>9785</v>
      </c>
      <c r="E3617" s="60" t="s">
        <v>726</v>
      </c>
      <c r="F3617" s="59" t="s">
        <v>451</v>
      </c>
      <c r="G3617" s="61">
        <v>7822</v>
      </c>
      <c r="H3617" s="123">
        <f t="shared" si="56"/>
        <v>1.5927671835388266</v>
      </c>
    </row>
    <row r="3618" spans="1:8">
      <c r="A3618" s="58">
        <v>371030200100</v>
      </c>
      <c r="B3618" s="59" t="s">
        <v>9786</v>
      </c>
      <c r="C3618" s="60" t="s">
        <v>9787</v>
      </c>
      <c r="D3618" s="60" t="s">
        <v>9788</v>
      </c>
      <c r="E3618" s="60" t="s">
        <v>3111</v>
      </c>
      <c r="F3618" s="59" t="s">
        <v>451</v>
      </c>
      <c r="G3618" s="61">
        <v>7790</v>
      </c>
      <c r="H3618" s="123">
        <f t="shared" si="56"/>
        <v>1.5862511326729045</v>
      </c>
    </row>
    <row r="3619" spans="1:8">
      <c r="A3619" s="58">
        <v>389060500066</v>
      </c>
      <c r="B3619" s="59" t="s">
        <v>9789</v>
      </c>
      <c r="C3619" s="60" t="s">
        <v>9790</v>
      </c>
      <c r="D3619" s="60" t="s">
        <v>9791</v>
      </c>
      <c r="E3619" s="60" t="s">
        <v>9346</v>
      </c>
      <c r="F3619" s="59" t="s">
        <v>451</v>
      </c>
      <c r="G3619" s="61">
        <v>7790</v>
      </c>
      <c r="H3619" s="123">
        <f t="shared" si="56"/>
        <v>1.5862511326729045</v>
      </c>
    </row>
    <row r="3620" spans="1:8">
      <c r="A3620" s="58">
        <v>390080200024</v>
      </c>
      <c r="B3620" s="59" t="s">
        <v>9792</v>
      </c>
      <c r="C3620" s="60" t="s">
        <v>9793</v>
      </c>
      <c r="D3620" s="60" t="s">
        <v>9794</v>
      </c>
      <c r="E3620" s="60" t="s">
        <v>1542</v>
      </c>
      <c r="F3620" s="59" t="s">
        <v>451</v>
      </c>
      <c r="G3620" s="61">
        <v>7790</v>
      </c>
      <c r="H3620" s="123">
        <f t="shared" si="56"/>
        <v>1.5862511326729045</v>
      </c>
    </row>
    <row r="3621" spans="1:8">
      <c r="A3621" s="58">
        <v>395060702076</v>
      </c>
      <c r="B3621" s="59" t="s">
        <v>9795</v>
      </c>
      <c r="C3621" s="60" t="s">
        <v>7849</v>
      </c>
      <c r="D3621" s="60" t="s">
        <v>9796</v>
      </c>
      <c r="E3621" s="60" t="s">
        <v>753</v>
      </c>
      <c r="F3621" s="59" t="s">
        <v>487</v>
      </c>
      <c r="G3621" s="61">
        <v>7790</v>
      </c>
      <c r="H3621" s="123">
        <f t="shared" si="56"/>
        <v>1.5862511326729045</v>
      </c>
    </row>
    <row r="3622" spans="1:8">
      <c r="A3622" s="58">
        <v>398020704768</v>
      </c>
      <c r="B3622" s="59" t="s">
        <v>9797</v>
      </c>
      <c r="C3622" s="60" t="s">
        <v>9798</v>
      </c>
      <c r="D3622" s="60" t="s">
        <v>6514</v>
      </c>
      <c r="E3622" s="60" t="s">
        <v>2047</v>
      </c>
      <c r="F3622" s="59" t="s">
        <v>451</v>
      </c>
      <c r="G3622" s="61">
        <v>7790</v>
      </c>
      <c r="H3622" s="123">
        <f t="shared" si="56"/>
        <v>1.5862511326729045</v>
      </c>
    </row>
    <row r="3623" spans="1:8">
      <c r="A3623" s="58">
        <v>398770900020</v>
      </c>
      <c r="B3623" s="59" t="s">
        <v>9799</v>
      </c>
      <c r="C3623" s="60" t="s">
        <v>9800</v>
      </c>
      <c r="D3623" s="60" t="s">
        <v>9801</v>
      </c>
      <c r="E3623" s="60" t="s">
        <v>7005</v>
      </c>
      <c r="F3623" s="59" t="s">
        <v>451</v>
      </c>
      <c r="G3623" s="61">
        <v>7790</v>
      </c>
      <c r="H3623" s="123">
        <f t="shared" si="56"/>
        <v>1.5862511326729045</v>
      </c>
    </row>
    <row r="3624" spans="1:8">
      <c r="A3624" s="58">
        <v>398960705371</v>
      </c>
      <c r="B3624" s="59" t="s">
        <v>9802</v>
      </c>
      <c r="C3624" s="60" t="s">
        <v>9803</v>
      </c>
      <c r="D3624" s="60" t="s">
        <v>9804</v>
      </c>
      <c r="E3624" s="60" t="s">
        <v>7005</v>
      </c>
      <c r="F3624" s="59" t="s">
        <v>487</v>
      </c>
      <c r="G3624" s="61">
        <v>7790</v>
      </c>
      <c r="H3624" s="123">
        <f t="shared" si="56"/>
        <v>1.5862511326729045</v>
      </c>
    </row>
    <row r="3625" spans="1:8">
      <c r="A3625" s="58">
        <v>400120401031</v>
      </c>
      <c r="B3625" s="59" t="s">
        <v>9805</v>
      </c>
      <c r="C3625" s="60" t="s">
        <v>9806</v>
      </c>
      <c r="D3625" s="60" t="s">
        <v>9807</v>
      </c>
      <c r="E3625" s="60" t="s">
        <v>726</v>
      </c>
      <c r="F3625" s="59" t="s">
        <v>451</v>
      </c>
      <c r="G3625" s="61">
        <v>7790</v>
      </c>
      <c r="H3625" s="123">
        <f t="shared" si="56"/>
        <v>1.5862511326729045</v>
      </c>
    </row>
    <row r="3626" spans="1:8">
      <c r="A3626" s="58">
        <v>371071001383</v>
      </c>
      <c r="B3626" s="59" t="s">
        <v>9808</v>
      </c>
      <c r="C3626" s="60" t="s">
        <v>9809</v>
      </c>
      <c r="D3626" s="60" t="s">
        <v>9810</v>
      </c>
      <c r="E3626" s="60" t="s">
        <v>4824</v>
      </c>
      <c r="F3626" s="59" t="s">
        <v>451</v>
      </c>
      <c r="G3626" s="61">
        <v>7789</v>
      </c>
      <c r="H3626" s="123">
        <f t="shared" si="56"/>
        <v>1.5860475060833443</v>
      </c>
    </row>
    <row r="3627" spans="1:8">
      <c r="A3627" s="58">
        <v>371990100835</v>
      </c>
      <c r="B3627" s="59" t="s">
        <v>9811</v>
      </c>
      <c r="C3627" s="60" t="s">
        <v>9812</v>
      </c>
      <c r="D3627" s="60" t="s">
        <v>9813</v>
      </c>
      <c r="E3627" s="60" t="s">
        <v>3111</v>
      </c>
      <c r="F3627" s="59" t="s">
        <v>451</v>
      </c>
      <c r="G3627" s="61">
        <v>7789</v>
      </c>
      <c r="H3627" s="123">
        <f t="shared" si="56"/>
        <v>1.5860475060833443</v>
      </c>
    </row>
    <row r="3628" spans="1:8">
      <c r="A3628" s="58">
        <v>390110200041</v>
      </c>
      <c r="B3628" s="59" t="s">
        <v>9814</v>
      </c>
      <c r="C3628" s="60" t="s">
        <v>9815</v>
      </c>
      <c r="D3628" s="60" t="s">
        <v>9816</v>
      </c>
      <c r="E3628" s="60" t="s">
        <v>1542</v>
      </c>
      <c r="F3628" s="59" t="s">
        <v>451</v>
      </c>
      <c r="G3628" s="61">
        <v>7789</v>
      </c>
      <c r="H3628" s="123">
        <f t="shared" si="56"/>
        <v>1.5860475060833443</v>
      </c>
    </row>
    <row r="3629" spans="1:8">
      <c r="A3629" s="58">
        <v>390110500087</v>
      </c>
      <c r="B3629" s="59" t="s">
        <v>9817</v>
      </c>
      <c r="C3629" s="60" t="s">
        <v>9818</v>
      </c>
      <c r="D3629" s="60" t="s">
        <v>9819</v>
      </c>
      <c r="E3629" s="60" t="s">
        <v>1542</v>
      </c>
      <c r="F3629" s="59" t="s">
        <v>451</v>
      </c>
      <c r="G3629" s="61">
        <v>7789</v>
      </c>
      <c r="H3629" s="123">
        <f t="shared" si="56"/>
        <v>1.5860475060833443</v>
      </c>
    </row>
    <row r="3630" spans="1:8">
      <c r="A3630" s="58">
        <v>390110900689</v>
      </c>
      <c r="B3630" s="59" t="s">
        <v>9820</v>
      </c>
      <c r="C3630" s="60" t="s">
        <v>9821</v>
      </c>
      <c r="D3630" s="60" t="s">
        <v>9822</v>
      </c>
      <c r="E3630" s="60" t="s">
        <v>1542</v>
      </c>
      <c r="F3630" s="59" t="s">
        <v>451</v>
      </c>
      <c r="G3630" s="61">
        <v>7789</v>
      </c>
      <c r="H3630" s="123">
        <f t="shared" si="56"/>
        <v>1.5860475060833443</v>
      </c>
    </row>
    <row r="3631" spans="1:8">
      <c r="A3631" s="58">
        <v>390120500824</v>
      </c>
      <c r="B3631" s="59" t="s">
        <v>9823</v>
      </c>
      <c r="C3631" s="60" t="s">
        <v>9824</v>
      </c>
      <c r="D3631" s="60" t="s">
        <v>9825</v>
      </c>
      <c r="E3631" s="60" t="s">
        <v>1542</v>
      </c>
      <c r="F3631" s="59" t="s">
        <v>451</v>
      </c>
      <c r="G3631" s="61">
        <v>7789</v>
      </c>
      <c r="H3631" s="123">
        <f t="shared" si="56"/>
        <v>1.5860475060833443</v>
      </c>
    </row>
    <row r="3632" spans="1:8">
      <c r="A3632" s="58">
        <v>390990920632</v>
      </c>
      <c r="B3632" s="59" t="s">
        <v>9826</v>
      </c>
      <c r="C3632" s="60" t="s">
        <v>9827</v>
      </c>
      <c r="D3632" s="60" t="s">
        <v>9828</v>
      </c>
      <c r="E3632" s="60" t="s">
        <v>1542</v>
      </c>
      <c r="F3632" s="59" t="s">
        <v>451</v>
      </c>
      <c r="G3632" s="61">
        <v>7789</v>
      </c>
      <c r="H3632" s="123">
        <f t="shared" si="56"/>
        <v>1.5860475060833443</v>
      </c>
    </row>
    <row r="3633" spans="1:8">
      <c r="A3633" s="58">
        <v>391011210464</v>
      </c>
      <c r="B3633" s="59" t="s">
        <v>9829</v>
      </c>
      <c r="C3633" s="60" t="s">
        <v>9830</v>
      </c>
      <c r="D3633" s="60" t="s">
        <v>9831</v>
      </c>
      <c r="E3633" s="60" t="s">
        <v>994</v>
      </c>
      <c r="F3633" s="59" t="s">
        <v>451</v>
      </c>
      <c r="G3633" s="61">
        <v>7789</v>
      </c>
      <c r="H3633" s="123">
        <f t="shared" si="56"/>
        <v>1.5860475060833443</v>
      </c>
    </row>
    <row r="3634" spans="1:8">
      <c r="A3634" s="58">
        <v>391120600078</v>
      </c>
      <c r="B3634" s="59" t="s">
        <v>9832</v>
      </c>
      <c r="C3634" s="60" t="s">
        <v>9833</v>
      </c>
      <c r="D3634" s="60" t="s">
        <v>9834</v>
      </c>
      <c r="E3634" s="60" t="s">
        <v>1426</v>
      </c>
      <c r="F3634" s="59" t="s">
        <v>451</v>
      </c>
      <c r="G3634" s="61">
        <v>7789</v>
      </c>
      <c r="H3634" s="123">
        <f t="shared" si="56"/>
        <v>1.5860475060833443</v>
      </c>
    </row>
    <row r="3635" spans="1:8">
      <c r="A3635" s="58">
        <v>391130400018</v>
      </c>
      <c r="B3635" s="59" t="s">
        <v>9835</v>
      </c>
      <c r="C3635" s="60" t="s">
        <v>9836</v>
      </c>
      <c r="D3635" s="60" t="s">
        <v>9837</v>
      </c>
      <c r="E3635" s="60" t="s">
        <v>994</v>
      </c>
      <c r="F3635" s="59" t="s">
        <v>451</v>
      </c>
      <c r="G3635" s="61">
        <v>7789</v>
      </c>
      <c r="H3635" s="123">
        <f t="shared" si="56"/>
        <v>1.5860475060833443</v>
      </c>
    </row>
    <row r="3636" spans="1:8">
      <c r="A3636" s="58">
        <v>391730100191</v>
      </c>
      <c r="B3636" s="59" t="s">
        <v>9838</v>
      </c>
      <c r="C3636" s="60" t="s">
        <v>9839</v>
      </c>
      <c r="D3636" s="60" t="s">
        <v>9840</v>
      </c>
      <c r="E3636" s="60" t="s">
        <v>1426</v>
      </c>
      <c r="F3636" s="59" t="s">
        <v>451</v>
      </c>
      <c r="G3636" s="61">
        <v>7789</v>
      </c>
      <c r="H3636" s="123">
        <f t="shared" si="56"/>
        <v>1.5860475060833443</v>
      </c>
    </row>
    <row r="3637" spans="1:8">
      <c r="A3637" s="58">
        <v>391861200034</v>
      </c>
      <c r="B3637" s="59" t="s">
        <v>9841</v>
      </c>
      <c r="C3637" s="60" t="s">
        <v>9842</v>
      </c>
      <c r="D3637" s="60" t="s">
        <v>9843</v>
      </c>
      <c r="E3637" s="60" t="s">
        <v>994</v>
      </c>
      <c r="F3637" s="59" t="s">
        <v>451</v>
      </c>
      <c r="G3637" s="61">
        <v>7789</v>
      </c>
      <c r="H3637" s="123">
        <f t="shared" si="56"/>
        <v>1.5860475060833443</v>
      </c>
    </row>
    <row r="3638" spans="1:8">
      <c r="A3638" s="58">
        <v>392020800301</v>
      </c>
      <c r="B3638" s="59" t="s">
        <v>9844</v>
      </c>
      <c r="C3638" s="60" t="s">
        <v>9845</v>
      </c>
      <c r="D3638" s="60" t="s">
        <v>9846</v>
      </c>
      <c r="E3638" s="60" t="s">
        <v>2488</v>
      </c>
      <c r="F3638" s="59" t="s">
        <v>451</v>
      </c>
      <c r="G3638" s="61">
        <v>7789</v>
      </c>
      <c r="H3638" s="123">
        <f t="shared" si="56"/>
        <v>1.5860475060833443</v>
      </c>
    </row>
    <row r="3639" spans="1:8">
      <c r="A3639" s="58">
        <v>393130100084</v>
      </c>
      <c r="B3639" s="59" t="s">
        <v>9847</v>
      </c>
      <c r="C3639" s="60" t="s">
        <v>9848</v>
      </c>
      <c r="D3639" s="60" t="s">
        <v>9849</v>
      </c>
      <c r="E3639" s="60" t="s">
        <v>1215</v>
      </c>
      <c r="F3639" s="59" t="s">
        <v>487</v>
      </c>
      <c r="G3639" s="61">
        <v>7789</v>
      </c>
      <c r="H3639" s="123">
        <f t="shared" si="56"/>
        <v>1.5860475060833443</v>
      </c>
    </row>
    <row r="3640" spans="1:8">
      <c r="A3640" s="58">
        <v>395000701968</v>
      </c>
      <c r="B3640" s="59" t="s">
        <v>9850</v>
      </c>
      <c r="C3640" s="60" t="s">
        <v>9851</v>
      </c>
      <c r="D3640" s="60" t="s">
        <v>5794</v>
      </c>
      <c r="E3640" s="60" t="s">
        <v>4173</v>
      </c>
      <c r="F3640" s="59" t="s">
        <v>451</v>
      </c>
      <c r="G3640" s="61">
        <v>7789</v>
      </c>
      <c r="H3640" s="123">
        <f t="shared" si="56"/>
        <v>1.5860475060833443</v>
      </c>
    </row>
    <row r="3641" spans="1:8">
      <c r="A3641" s="58">
        <v>395000800541</v>
      </c>
      <c r="B3641" s="59" t="s">
        <v>9852</v>
      </c>
      <c r="C3641" s="60" t="s">
        <v>1063</v>
      </c>
      <c r="D3641" s="60" t="s">
        <v>9853</v>
      </c>
      <c r="E3641" s="60" t="s">
        <v>753</v>
      </c>
      <c r="F3641" s="59" t="s">
        <v>451</v>
      </c>
      <c r="G3641" s="61">
        <v>7789</v>
      </c>
      <c r="H3641" s="123">
        <f t="shared" si="56"/>
        <v>1.5860475060833443</v>
      </c>
    </row>
    <row r="3642" spans="1:8">
      <c r="A3642" s="58">
        <v>395030202290</v>
      </c>
      <c r="B3642" s="59" t="s">
        <v>9854</v>
      </c>
      <c r="C3642" s="60" t="s">
        <v>9855</v>
      </c>
      <c r="D3642" s="60" t="s">
        <v>9856</v>
      </c>
      <c r="E3642" s="60" t="s">
        <v>753</v>
      </c>
      <c r="F3642" s="59" t="s">
        <v>451</v>
      </c>
      <c r="G3642" s="61">
        <v>7789</v>
      </c>
      <c r="H3642" s="123">
        <f t="shared" si="56"/>
        <v>1.5860475060833443</v>
      </c>
    </row>
    <row r="3643" spans="1:8">
      <c r="A3643" s="58">
        <v>395030301697</v>
      </c>
      <c r="B3643" s="59" t="s">
        <v>9857</v>
      </c>
      <c r="C3643" s="60" t="s">
        <v>9858</v>
      </c>
      <c r="D3643" s="60" t="s">
        <v>3181</v>
      </c>
      <c r="E3643" s="60" t="s">
        <v>738</v>
      </c>
      <c r="F3643" s="59" t="s">
        <v>451</v>
      </c>
      <c r="G3643" s="61">
        <v>7789</v>
      </c>
      <c r="H3643" s="123">
        <f t="shared" si="56"/>
        <v>1.5860475060833443</v>
      </c>
    </row>
    <row r="3644" spans="1:8">
      <c r="A3644" s="58">
        <v>395050800932</v>
      </c>
      <c r="B3644" s="59" t="s">
        <v>9859</v>
      </c>
      <c r="C3644" s="60" t="s">
        <v>9130</v>
      </c>
      <c r="D3644" s="60" t="s">
        <v>9860</v>
      </c>
      <c r="E3644" s="60" t="s">
        <v>753</v>
      </c>
      <c r="F3644" s="59" t="s">
        <v>451</v>
      </c>
      <c r="G3644" s="61">
        <v>7789</v>
      </c>
      <c r="H3644" s="123">
        <f t="shared" si="56"/>
        <v>1.5860475060833443</v>
      </c>
    </row>
    <row r="3645" spans="1:8">
      <c r="A3645" s="58">
        <v>395070400931</v>
      </c>
      <c r="B3645" s="59" t="s">
        <v>9861</v>
      </c>
      <c r="C3645" s="60" t="s">
        <v>9862</v>
      </c>
      <c r="D3645" s="60" t="s">
        <v>9863</v>
      </c>
      <c r="E3645" s="60" t="s">
        <v>753</v>
      </c>
      <c r="F3645" s="59" t="s">
        <v>451</v>
      </c>
      <c r="G3645" s="61">
        <v>7789</v>
      </c>
      <c r="H3645" s="123">
        <f t="shared" si="56"/>
        <v>1.5860475060833443</v>
      </c>
    </row>
    <row r="3646" spans="1:8">
      <c r="A3646" s="58">
        <v>395090701732</v>
      </c>
      <c r="B3646" s="59" t="s">
        <v>9864</v>
      </c>
      <c r="C3646" s="60" t="s">
        <v>9865</v>
      </c>
      <c r="D3646" s="60" t="s">
        <v>9866</v>
      </c>
      <c r="E3646" s="60" t="s">
        <v>753</v>
      </c>
      <c r="F3646" s="59" t="s">
        <v>451</v>
      </c>
      <c r="G3646" s="61">
        <v>7789</v>
      </c>
      <c r="H3646" s="123">
        <f t="shared" si="56"/>
        <v>1.5860475060833443</v>
      </c>
    </row>
    <row r="3647" spans="1:8">
      <c r="A3647" s="58">
        <v>395101000529</v>
      </c>
      <c r="B3647" s="59" t="s">
        <v>9867</v>
      </c>
      <c r="C3647" s="60" t="s">
        <v>9868</v>
      </c>
      <c r="D3647" s="60" t="s">
        <v>9869</v>
      </c>
      <c r="E3647" s="60" t="s">
        <v>753</v>
      </c>
      <c r="F3647" s="59" t="s">
        <v>451</v>
      </c>
      <c r="G3647" s="61">
        <v>7789</v>
      </c>
      <c r="H3647" s="123">
        <f t="shared" si="56"/>
        <v>1.5860475060833443</v>
      </c>
    </row>
    <row r="3648" spans="1:8">
      <c r="A3648" s="58">
        <v>395110402109</v>
      </c>
      <c r="B3648" s="59" t="s">
        <v>9870</v>
      </c>
      <c r="C3648" s="60" t="s">
        <v>9871</v>
      </c>
      <c r="D3648" s="60" t="s">
        <v>9872</v>
      </c>
      <c r="E3648" s="60" t="s">
        <v>738</v>
      </c>
      <c r="F3648" s="59" t="s">
        <v>451</v>
      </c>
      <c r="G3648" s="61">
        <v>7789</v>
      </c>
      <c r="H3648" s="123">
        <f t="shared" si="56"/>
        <v>1.5860475060833443</v>
      </c>
    </row>
    <row r="3649" spans="1:8">
      <c r="A3649" s="58">
        <v>395110800121</v>
      </c>
      <c r="B3649" s="59" t="s">
        <v>9873</v>
      </c>
      <c r="C3649" s="60" t="s">
        <v>9874</v>
      </c>
      <c r="D3649" s="60" t="s">
        <v>9875</v>
      </c>
      <c r="E3649" s="60" t="s">
        <v>738</v>
      </c>
      <c r="F3649" s="59" t="s">
        <v>451</v>
      </c>
      <c r="G3649" s="61">
        <v>7789</v>
      </c>
      <c r="H3649" s="123">
        <f t="shared" si="56"/>
        <v>1.5860475060833443</v>
      </c>
    </row>
    <row r="3650" spans="1:8">
      <c r="A3650" s="58">
        <v>395111101692</v>
      </c>
      <c r="B3650" s="59" t="s">
        <v>9876</v>
      </c>
      <c r="C3650" s="60" t="s">
        <v>9877</v>
      </c>
      <c r="D3650" s="60" t="s">
        <v>9878</v>
      </c>
      <c r="E3650" s="60" t="s">
        <v>753</v>
      </c>
      <c r="F3650" s="59" t="s">
        <v>451</v>
      </c>
      <c r="G3650" s="61">
        <v>7789</v>
      </c>
      <c r="H3650" s="123">
        <f t="shared" si="56"/>
        <v>1.5860475060833443</v>
      </c>
    </row>
    <row r="3651" spans="1:8">
      <c r="A3651" s="58">
        <v>395120500371</v>
      </c>
      <c r="B3651" s="59" t="s">
        <v>9879</v>
      </c>
      <c r="C3651" s="60" t="s">
        <v>9880</v>
      </c>
      <c r="D3651" s="60" t="s">
        <v>9881</v>
      </c>
      <c r="E3651" s="60" t="s">
        <v>753</v>
      </c>
      <c r="F3651" s="59" t="s">
        <v>451</v>
      </c>
      <c r="G3651" s="61">
        <v>7789</v>
      </c>
      <c r="H3651" s="123">
        <f t="shared" ref="H3651:H3714" si="57">G3651/4910.95</f>
        <v>1.5860475060833443</v>
      </c>
    </row>
    <row r="3652" spans="1:8">
      <c r="A3652" s="58">
        <v>395140900014</v>
      </c>
      <c r="B3652" s="59" t="s">
        <v>9882</v>
      </c>
      <c r="C3652" s="60" t="s">
        <v>9883</v>
      </c>
      <c r="D3652" s="60" t="s">
        <v>5812</v>
      </c>
      <c r="E3652" s="60" t="s">
        <v>753</v>
      </c>
      <c r="F3652" s="59" t="s">
        <v>451</v>
      </c>
      <c r="G3652" s="61">
        <v>7789</v>
      </c>
      <c r="H3652" s="123">
        <f t="shared" si="57"/>
        <v>1.5860475060833443</v>
      </c>
    </row>
    <row r="3653" spans="1:8">
      <c r="A3653" s="58">
        <v>395160801136</v>
      </c>
      <c r="B3653" s="59" t="s">
        <v>9884</v>
      </c>
      <c r="C3653" s="60" t="s">
        <v>5828</v>
      </c>
      <c r="D3653" s="60" t="s">
        <v>9885</v>
      </c>
      <c r="E3653" s="60" t="s">
        <v>738</v>
      </c>
      <c r="F3653" s="59" t="s">
        <v>451</v>
      </c>
      <c r="G3653" s="61">
        <v>7789</v>
      </c>
      <c r="H3653" s="123">
        <f t="shared" si="57"/>
        <v>1.5860475060833443</v>
      </c>
    </row>
    <row r="3654" spans="1:8">
      <c r="A3654" s="58">
        <v>395170301794</v>
      </c>
      <c r="B3654" s="59" t="s">
        <v>9886</v>
      </c>
      <c r="C3654" s="60" t="s">
        <v>9887</v>
      </c>
      <c r="D3654" s="60" t="s">
        <v>9888</v>
      </c>
      <c r="E3654" s="60" t="s">
        <v>753</v>
      </c>
      <c r="F3654" s="59" t="s">
        <v>451</v>
      </c>
      <c r="G3654" s="61">
        <v>7789</v>
      </c>
      <c r="H3654" s="123">
        <f t="shared" si="57"/>
        <v>1.5860475060833443</v>
      </c>
    </row>
    <row r="3655" spans="1:8">
      <c r="A3655" s="58">
        <v>395180401274</v>
      </c>
      <c r="B3655" s="59" t="s">
        <v>9889</v>
      </c>
      <c r="C3655" s="60" t="s">
        <v>9890</v>
      </c>
      <c r="D3655" s="60" t="s">
        <v>9891</v>
      </c>
      <c r="E3655" s="60" t="s">
        <v>738</v>
      </c>
      <c r="F3655" s="59" t="s">
        <v>451</v>
      </c>
      <c r="G3655" s="61">
        <v>7789</v>
      </c>
      <c r="H3655" s="123">
        <f t="shared" si="57"/>
        <v>1.5860475060833443</v>
      </c>
    </row>
    <row r="3656" spans="1:8">
      <c r="A3656" s="58">
        <v>395181001032</v>
      </c>
      <c r="B3656" s="59" t="s">
        <v>9892</v>
      </c>
      <c r="C3656" s="60" t="s">
        <v>9893</v>
      </c>
      <c r="D3656" s="60" t="s">
        <v>9894</v>
      </c>
      <c r="E3656" s="60" t="s">
        <v>738</v>
      </c>
      <c r="F3656" s="59" t="s">
        <v>451</v>
      </c>
      <c r="G3656" s="61">
        <v>7789</v>
      </c>
      <c r="H3656" s="123">
        <f t="shared" si="57"/>
        <v>1.5860475060833443</v>
      </c>
    </row>
    <row r="3657" spans="1:8">
      <c r="A3657" s="58">
        <v>395770802711</v>
      </c>
      <c r="B3657" s="59" t="s">
        <v>9895</v>
      </c>
      <c r="C3657" s="60" t="s">
        <v>8177</v>
      </c>
      <c r="D3657" s="60" t="s">
        <v>9201</v>
      </c>
      <c r="E3657" s="60" t="s">
        <v>753</v>
      </c>
      <c r="F3657" s="59" t="s">
        <v>451</v>
      </c>
      <c r="G3657" s="61">
        <v>7789</v>
      </c>
      <c r="H3657" s="123">
        <f t="shared" si="57"/>
        <v>1.5860475060833443</v>
      </c>
    </row>
    <row r="3658" spans="1:8">
      <c r="A3658" s="58">
        <v>395970951207</v>
      </c>
      <c r="B3658" s="59" t="s">
        <v>9896</v>
      </c>
      <c r="C3658" s="60" t="s">
        <v>9123</v>
      </c>
      <c r="D3658" s="60" t="s">
        <v>9897</v>
      </c>
      <c r="E3658" s="60" t="s">
        <v>753</v>
      </c>
      <c r="F3658" s="59" t="s">
        <v>451</v>
      </c>
      <c r="G3658" s="61">
        <v>7789</v>
      </c>
      <c r="H3658" s="123">
        <f t="shared" si="57"/>
        <v>1.5860475060833443</v>
      </c>
    </row>
    <row r="3659" spans="1:8">
      <c r="A3659" s="58">
        <v>396040505246</v>
      </c>
      <c r="B3659" s="59" t="s">
        <v>415</v>
      </c>
      <c r="C3659" s="60" t="s">
        <v>9898</v>
      </c>
      <c r="D3659" s="60" t="s">
        <v>9899</v>
      </c>
      <c r="E3659" s="60" t="s">
        <v>450</v>
      </c>
      <c r="F3659" s="59" t="s">
        <v>451</v>
      </c>
      <c r="G3659" s="61">
        <v>7789</v>
      </c>
      <c r="H3659" s="123">
        <f t="shared" si="57"/>
        <v>1.5860475060833443</v>
      </c>
    </row>
    <row r="3660" spans="1:8">
      <c r="A3660" s="58">
        <v>396130801391</v>
      </c>
      <c r="B3660" s="59" t="s">
        <v>403</v>
      </c>
      <c r="C3660" s="60" t="s">
        <v>9900</v>
      </c>
      <c r="D3660" s="60" t="s">
        <v>9901</v>
      </c>
      <c r="E3660" s="60" t="s">
        <v>450</v>
      </c>
      <c r="F3660" s="59" t="s">
        <v>451</v>
      </c>
      <c r="G3660" s="61">
        <v>7789</v>
      </c>
      <c r="H3660" s="123">
        <f t="shared" si="57"/>
        <v>1.5860475060833443</v>
      </c>
    </row>
    <row r="3661" spans="1:8">
      <c r="A3661" s="58">
        <v>396960850140</v>
      </c>
      <c r="B3661" s="59" t="s">
        <v>156</v>
      </c>
      <c r="C3661" s="60" t="s">
        <v>9902</v>
      </c>
      <c r="D3661" s="60" t="s">
        <v>9903</v>
      </c>
      <c r="E3661" s="60" t="s">
        <v>450</v>
      </c>
      <c r="F3661" s="59" t="s">
        <v>451</v>
      </c>
      <c r="G3661" s="61">
        <v>7789</v>
      </c>
      <c r="H3661" s="123">
        <f t="shared" si="57"/>
        <v>1.5860475060833443</v>
      </c>
    </row>
    <row r="3662" spans="1:8">
      <c r="A3662" s="58">
        <v>398000805614</v>
      </c>
      <c r="B3662" s="59" t="s">
        <v>9904</v>
      </c>
      <c r="C3662" s="60" t="s">
        <v>9905</v>
      </c>
      <c r="D3662" s="60" t="s">
        <v>7272</v>
      </c>
      <c r="E3662" s="60" t="s">
        <v>1061</v>
      </c>
      <c r="F3662" s="59" t="s">
        <v>451</v>
      </c>
      <c r="G3662" s="61">
        <v>7789</v>
      </c>
      <c r="H3662" s="123">
        <f t="shared" si="57"/>
        <v>1.5860475060833443</v>
      </c>
    </row>
    <row r="3663" spans="1:8">
      <c r="A3663" s="58">
        <v>398010302041</v>
      </c>
      <c r="B3663" s="59" t="s">
        <v>9906</v>
      </c>
      <c r="C3663" s="60" t="s">
        <v>9907</v>
      </c>
      <c r="D3663" s="60" t="s">
        <v>9908</v>
      </c>
      <c r="E3663" s="60" t="s">
        <v>753</v>
      </c>
      <c r="F3663" s="59" t="s">
        <v>451</v>
      </c>
      <c r="G3663" s="61">
        <v>7789</v>
      </c>
      <c r="H3663" s="123">
        <f t="shared" si="57"/>
        <v>1.5860475060833443</v>
      </c>
    </row>
    <row r="3664" spans="1:8">
      <c r="A3664" s="58">
        <v>398100600491</v>
      </c>
      <c r="B3664" s="59" t="s">
        <v>9909</v>
      </c>
      <c r="C3664" s="60" t="s">
        <v>9910</v>
      </c>
      <c r="D3664" s="60" t="s">
        <v>9911</v>
      </c>
      <c r="E3664" s="60" t="s">
        <v>2237</v>
      </c>
      <c r="F3664" s="59" t="s">
        <v>451</v>
      </c>
      <c r="G3664" s="61">
        <v>7789</v>
      </c>
      <c r="H3664" s="123">
        <f t="shared" si="57"/>
        <v>1.5860475060833443</v>
      </c>
    </row>
    <row r="3665" spans="1:8">
      <c r="A3665" s="58">
        <v>398110900558</v>
      </c>
      <c r="B3665" s="59" t="s">
        <v>9912</v>
      </c>
      <c r="C3665" s="60" t="s">
        <v>9913</v>
      </c>
      <c r="D3665" s="60" t="s">
        <v>9914</v>
      </c>
      <c r="E3665" s="60" t="s">
        <v>1061</v>
      </c>
      <c r="F3665" s="59" t="s">
        <v>451</v>
      </c>
      <c r="G3665" s="61">
        <v>7789</v>
      </c>
      <c r="H3665" s="123">
        <f t="shared" si="57"/>
        <v>1.5860475060833443</v>
      </c>
    </row>
    <row r="3666" spans="1:8">
      <c r="A3666" s="58">
        <v>398830900172</v>
      </c>
      <c r="B3666" s="59" t="s">
        <v>9915</v>
      </c>
      <c r="C3666" s="60" t="s">
        <v>9916</v>
      </c>
      <c r="D3666" s="60" t="s">
        <v>9917</v>
      </c>
      <c r="E3666" s="60" t="s">
        <v>2237</v>
      </c>
      <c r="F3666" s="59" t="s">
        <v>451</v>
      </c>
      <c r="G3666" s="61">
        <v>7789</v>
      </c>
      <c r="H3666" s="123">
        <f t="shared" si="57"/>
        <v>1.5860475060833443</v>
      </c>
    </row>
    <row r="3667" spans="1:8">
      <c r="A3667" s="58">
        <v>398940720293</v>
      </c>
      <c r="B3667" s="59" t="s">
        <v>9918</v>
      </c>
      <c r="C3667" s="60" t="s">
        <v>9919</v>
      </c>
      <c r="D3667" s="60" t="s">
        <v>9920</v>
      </c>
      <c r="E3667" s="60" t="s">
        <v>7586</v>
      </c>
      <c r="F3667" s="59" t="s">
        <v>451</v>
      </c>
      <c r="G3667" s="61">
        <v>7789</v>
      </c>
      <c r="H3667" s="123">
        <f t="shared" si="57"/>
        <v>1.5860475060833443</v>
      </c>
    </row>
    <row r="3668" spans="1:8">
      <c r="A3668" s="58">
        <v>398970310383</v>
      </c>
      <c r="B3668" s="59" t="s">
        <v>9921</v>
      </c>
      <c r="C3668" s="60" t="s">
        <v>9910</v>
      </c>
      <c r="D3668" s="60" t="s">
        <v>9922</v>
      </c>
      <c r="E3668" s="60" t="s">
        <v>2237</v>
      </c>
      <c r="F3668" s="59" t="s">
        <v>451</v>
      </c>
      <c r="G3668" s="61">
        <v>7789</v>
      </c>
      <c r="H3668" s="123">
        <f t="shared" si="57"/>
        <v>1.5860475060833443</v>
      </c>
    </row>
    <row r="3669" spans="1:8">
      <c r="A3669" s="58">
        <v>400020901053</v>
      </c>
      <c r="B3669" s="59" t="s">
        <v>9923</v>
      </c>
      <c r="C3669" s="60" t="s">
        <v>9924</v>
      </c>
      <c r="D3669" s="60" t="s">
        <v>8860</v>
      </c>
      <c r="E3669" s="60" t="s">
        <v>726</v>
      </c>
      <c r="F3669" s="59" t="s">
        <v>451</v>
      </c>
      <c r="G3669" s="61">
        <v>7789</v>
      </c>
      <c r="H3669" s="123">
        <f t="shared" si="57"/>
        <v>1.5860475060833443</v>
      </c>
    </row>
    <row r="3670" spans="1:8">
      <c r="A3670" s="58">
        <v>400060302152</v>
      </c>
      <c r="B3670" s="59" t="s">
        <v>9925</v>
      </c>
      <c r="C3670" s="60" t="s">
        <v>9926</v>
      </c>
      <c r="D3670" s="60" t="s">
        <v>9927</v>
      </c>
      <c r="E3670" s="60" t="s">
        <v>726</v>
      </c>
      <c r="F3670" s="59" t="s">
        <v>451</v>
      </c>
      <c r="G3670" s="61">
        <v>7789</v>
      </c>
      <c r="H3670" s="123">
        <f t="shared" si="57"/>
        <v>1.5860475060833443</v>
      </c>
    </row>
    <row r="3671" spans="1:8">
      <c r="A3671" s="58">
        <v>400090501681</v>
      </c>
      <c r="B3671" s="59" t="s">
        <v>9928</v>
      </c>
      <c r="C3671" s="60" t="s">
        <v>9929</v>
      </c>
      <c r="D3671" s="60" t="s">
        <v>9930</v>
      </c>
      <c r="E3671" s="60" t="s">
        <v>726</v>
      </c>
      <c r="F3671" s="59" t="s">
        <v>451</v>
      </c>
      <c r="G3671" s="61">
        <v>7789</v>
      </c>
      <c r="H3671" s="123">
        <f t="shared" si="57"/>
        <v>1.5860475060833443</v>
      </c>
    </row>
    <row r="3672" spans="1:8">
      <c r="A3672" s="58">
        <v>400090605664</v>
      </c>
      <c r="B3672" s="59" t="s">
        <v>9931</v>
      </c>
      <c r="C3672" s="60" t="s">
        <v>9932</v>
      </c>
      <c r="D3672" s="60" t="s">
        <v>9933</v>
      </c>
      <c r="E3672" s="60" t="s">
        <v>726</v>
      </c>
      <c r="F3672" s="59" t="s">
        <v>451</v>
      </c>
      <c r="G3672" s="61">
        <v>7789</v>
      </c>
      <c r="H3672" s="123">
        <f t="shared" si="57"/>
        <v>1.5860475060833443</v>
      </c>
    </row>
    <row r="3673" spans="1:8">
      <c r="A3673" s="58">
        <v>400110202618</v>
      </c>
      <c r="B3673" s="59" t="s">
        <v>9934</v>
      </c>
      <c r="C3673" s="60" t="s">
        <v>9935</v>
      </c>
      <c r="D3673" s="60" t="s">
        <v>9936</v>
      </c>
      <c r="E3673" s="60" t="s">
        <v>726</v>
      </c>
      <c r="F3673" s="59" t="s">
        <v>451</v>
      </c>
      <c r="G3673" s="61">
        <v>7789</v>
      </c>
      <c r="H3673" s="123">
        <f t="shared" si="57"/>
        <v>1.5860475060833443</v>
      </c>
    </row>
    <row r="3674" spans="1:8">
      <c r="A3674" s="58">
        <v>400130301591</v>
      </c>
      <c r="B3674" s="59" t="s">
        <v>9937</v>
      </c>
      <c r="C3674" s="60" t="s">
        <v>9938</v>
      </c>
      <c r="D3674" s="60" t="s">
        <v>8639</v>
      </c>
      <c r="E3674" s="60" t="s">
        <v>726</v>
      </c>
      <c r="F3674" s="59" t="s">
        <v>451</v>
      </c>
      <c r="G3674" s="61">
        <v>7789</v>
      </c>
      <c r="H3674" s="123">
        <f t="shared" si="57"/>
        <v>1.5860475060833443</v>
      </c>
    </row>
    <row r="3675" spans="1:8">
      <c r="A3675" s="58">
        <v>400140102022</v>
      </c>
      <c r="B3675" s="59" t="s">
        <v>9939</v>
      </c>
      <c r="C3675" s="60" t="s">
        <v>9940</v>
      </c>
      <c r="D3675" s="60" t="s">
        <v>9941</v>
      </c>
      <c r="E3675" s="60" t="s">
        <v>726</v>
      </c>
      <c r="F3675" s="59" t="s">
        <v>451</v>
      </c>
      <c r="G3675" s="61">
        <v>7789</v>
      </c>
      <c r="H3675" s="123">
        <f t="shared" si="57"/>
        <v>1.5860475060833443</v>
      </c>
    </row>
    <row r="3676" spans="1:8">
      <c r="A3676" s="58">
        <v>400680701146</v>
      </c>
      <c r="B3676" s="59" t="s">
        <v>9942</v>
      </c>
      <c r="C3676" s="60" t="s">
        <v>9943</v>
      </c>
      <c r="D3676" s="60" t="s">
        <v>9944</v>
      </c>
      <c r="E3676" s="60" t="s">
        <v>726</v>
      </c>
      <c r="F3676" s="59" t="s">
        <v>451</v>
      </c>
      <c r="G3676" s="61">
        <v>7789</v>
      </c>
      <c r="H3676" s="123">
        <f t="shared" si="57"/>
        <v>1.5860475060833443</v>
      </c>
    </row>
    <row r="3677" spans="1:8">
      <c r="A3677" s="58">
        <v>414170903195</v>
      </c>
      <c r="B3677" s="59" t="s">
        <v>9945</v>
      </c>
      <c r="C3677" s="60" t="s">
        <v>9946</v>
      </c>
      <c r="D3677" s="60" t="s">
        <v>9947</v>
      </c>
      <c r="E3677" s="60" t="s">
        <v>4166</v>
      </c>
      <c r="F3677" s="59" t="s">
        <v>451</v>
      </c>
      <c r="G3677" s="61">
        <v>7789</v>
      </c>
      <c r="H3677" s="123">
        <f t="shared" si="57"/>
        <v>1.5860475060833443</v>
      </c>
    </row>
    <row r="3678" spans="1:8">
      <c r="A3678" s="58">
        <v>400960522301</v>
      </c>
      <c r="B3678" s="59" t="s">
        <v>9948</v>
      </c>
      <c r="C3678" s="60" t="s">
        <v>9949</v>
      </c>
      <c r="D3678" s="60" t="s">
        <v>9950</v>
      </c>
      <c r="E3678" s="60" t="s">
        <v>726</v>
      </c>
      <c r="F3678" s="59" t="s">
        <v>451</v>
      </c>
      <c r="G3678" s="61">
        <v>7653</v>
      </c>
      <c r="H3678" s="123">
        <f t="shared" si="57"/>
        <v>1.5583542899031757</v>
      </c>
    </row>
    <row r="3679" spans="1:8">
      <c r="A3679" s="58">
        <v>400881100167</v>
      </c>
      <c r="B3679" s="59" t="s">
        <v>9951</v>
      </c>
      <c r="C3679" s="60" t="s">
        <v>9952</v>
      </c>
      <c r="D3679" s="60" t="s">
        <v>9953</v>
      </c>
      <c r="E3679" s="60" t="s">
        <v>2137</v>
      </c>
      <c r="F3679" s="59" t="s">
        <v>451</v>
      </c>
      <c r="G3679" s="61">
        <v>7285</v>
      </c>
      <c r="H3679" s="123">
        <f t="shared" si="57"/>
        <v>1.4834197049450717</v>
      </c>
    </row>
    <row r="3680" spans="1:8">
      <c r="A3680" s="58">
        <v>400991120261</v>
      </c>
      <c r="B3680" s="59" t="s">
        <v>9954</v>
      </c>
      <c r="C3680" s="60" t="s">
        <v>9955</v>
      </c>
      <c r="D3680" s="60" t="s">
        <v>9956</v>
      </c>
      <c r="E3680" s="60" t="s">
        <v>726</v>
      </c>
      <c r="F3680" s="59" t="s">
        <v>451</v>
      </c>
      <c r="G3680" s="61">
        <v>7054</v>
      </c>
      <c r="H3680" s="123">
        <f t="shared" si="57"/>
        <v>1.4363819627566967</v>
      </c>
    </row>
    <row r="3681" spans="1:8">
      <c r="A3681" s="58">
        <v>390070510343</v>
      </c>
      <c r="B3681" s="59" t="s">
        <v>9957</v>
      </c>
      <c r="C3681" s="60" t="s">
        <v>9958</v>
      </c>
      <c r="D3681" s="60" t="s">
        <v>9959</v>
      </c>
      <c r="E3681" s="60" t="s">
        <v>1542</v>
      </c>
      <c r="F3681" s="59" t="s">
        <v>451</v>
      </c>
      <c r="G3681" s="61">
        <v>7008</v>
      </c>
      <c r="H3681" s="123">
        <f t="shared" si="57"/>
        <v>1.4270151396369339</v>
      </c>
    </row>
    <row r="3682" spans="1:8">
      <c r="A3682" s="58">
        <v>393101000020</v>
      </c>
      <c r="B3682" s="59" t="s">
        <v>9960</v>
      </c>
      <c r="C3682" s="60" t="s">
        <v>9961</v>
      </c>
      <c r="D3682" s="60" t="s">
        <v>9962</v>
      </c>
      <c r="E3682" s="60" t="s">
        <v>1215</v>
      </c>
      <c r="F3682" s="59" t="s">
        <v>451</v>
      </c>
      <c r="G3682" s="61">
        <v>7008</v>
      </c>
      <c r="H3682" s="123">
        <f t="shared" si="57"/>
        <v>1.4270151396369339</v>
      </c>
    </row>
    <row r="3683" spans="1:8">
      <c r="A3683" s="58">
        <v>396000801071</v>
      </c>
      <c r="B3683" s="59" t="s">
        <v>670</v>
      </c>
      <c r="C3683" s="60" t="s">
        <v>671</v>
      </c>
      <c r="D3683" s="60" t="s">
        <v>672</v>
      </c>
      <c r="E3683" s="60" t="s">
        <v>450</v>
      </c>
      <c r="F3683" s="59" t="s">
        <v>451</v>
      </c>
      <c r="G3683" s="61">
        <v>7008</v>
      </c>
      <c r="H3683" s="123">
        <f t="shared" si="57"/>
        <v>1.4270151396369339</v>
      </c>
    </row>
    <row r="3684" spans="1:8">
      <c r="A3684" s="58">
        <v>400790700251</v>
      </c>
      <c r="B3684" s="59" t="s">
        <v>9963</v>
      </c>
      <c r="C3684" s="60" t="s">
        <v>9964</v>
      </c>
      <c r="D3684" s="60" t="s">
        <v>2433</v>
      </c>
      <c r="E3684" s="60" t="s">
        <v>726</v>
      </c>
      <c r="F3684" s="59" t="s">
        <v>451</v>
      </c>
      <c r="G3684" s="61">
        <v>6626</v>
      </c>
      <c r="H3684" s="123">
        <f t="shared" si="57"/>
        <v>1.349229782424989</v>
      </c>
    </row>
    <row r="3685" spans="1:8">
      <c r="A3685" s="58">
        <v>400000302358</v>
      </c>
      <c r="B3685" s="59" t="s">
        <v>9965</v>
      </c>
      <c r="C3685" s="60" t="s">
        <v>9966</v>
      </c>
      <c r="D3685" s="60" t="s">
        <v>6401</v>
      </c>
      <c r="E3685" s="60" t="s">
        <v>726</v>
      </c>
      <c r="F3685" s="59" t="s">
        <v>451</v>
      </c>
      <c r="G3685" s="61">
        <v>6250</v>
      </c>
      <c r="H3685" s="123">
        <f t="shared" si="57"/>
        <v>1.2726661847504048</v>
      </c>
    </row>
    <row r="3686" spans="1:8">
      <c r="A3686" s="58">
        <v>400970121020</v>
      </c>
      <c r="B3686" s="59" t="s">
        <v>9967</v>
      </c>
      <c r="C3686" s="60" t="s">
        <v>9968</v>
      </c>
      <c r="D3686" s="60" t="s">
        <v>9969</v>
      </c>
      <c r="E3686" s="60" t="s">
        <v>1061</v>
      </c>
      <c r="F3686" s="59" t="s">
        <v>451</v>
      </c>
      <c r="G3686" s="61">
        <v>6248</v>
      </c>
      <c r="H3686" s="123">
        <f t="shared" si="57"/>
        <v>1.2722589315712847</v>
      </c>
    </row>
    <row r="3687" spans="1:8">
      <c r="A3687" s="58">
        <v>400170304223</v>
      </c>
      <c r="B3687" s="59" t="s">
        <v>9970</v>
      </c>
      <c r="C3687" s="60" t="s">
        <v>9971</v>
      </c>
      <c r="D3687" s="60" t="s">
        <v>9972</v>
      </c>
      <c r="E3687" s="60" t="s">
        <v>726</v>
      </c>
      <c r="F3687" s="59" t="s">
        <v>451</v>
      </c>
      <c r="G3687" s="61">
        <v>6170</v>
      </c>
      <c r="H3687" s="123">
        <f t="shared" si="57"/>
        <v>1.2563760575855996</v>
      </c>
    </row>
    <row r="3688" spans="1:8">
      <c r="A3688" s="58">
        <v>400000301971</v>
      </c>
      <c r="B3688" s="59" t="s">
        <v>9973</v>
      </c>
      <c r="C3688" s="60" t="s">
        <v>9974</v>
      </c>
      <c r="D3688" s="60" t="s">
        <v>9975</v>
      </c>
      <c r="E3688" s="60" t="s">
        <v>726</v>
      </c>
      <c r="F3688" s="59" t="s">
        <v>451</v>
      </c>
      <c r="G3688" s="61">
        <v>5998</v>
      </c>
      <c r="H3688" s="123">
        <f t="shared" si="57"/>
        <v>1.2213522841812685</v>
      </c>
    </row>
    <row r="3689" spans="1:8">
      <c r="A3689" s="58">
        <v>400890200492</v>
      </c>
      <c r="B3689" s="59" t="s">
        <v>9976</v>
      </c>
      <c r="C3689" s="60" t="s">
        <v>9977</v>
      </c>
      <c r="D3689" s="60" t="s">
        <v>4351</v>
      </c>
      <c r="E3689" s="60" t="s">
        <v>726</v>
      </c>
      <c r="F3689" s="59" t="s">
        <v>451</v>
      </c>
      <c r="G3689" s="61">
        <v>5667</v>
      </c>
      <c r="H3689" s="123">
        <f t="shared" si="57"/>
        <v>1.1539518830368869</v>
      </c>
    </row>
    <row r="3690" spans="1:8">
      <c r="A3690" s="58">
        <v>400030502211</v>
      </c>
      <c r="B3690" s="59" t="s">
        <v>9978</v>
      </c>
      <c r="C3690" s="60" t="s">
        <v>9979</v>
      </c>
      <c r="D3690" s="60" t="s">
        <v>9980</v>
      </c>
      <c r="E3690" s="60" t="s">
        <v>726</v>
      </c>
      <c r="F3690" s="59" t="s">
        <v>451</v>
      </c>
      <c r="G3690" s="61">
        <v>5589</v>
      </c>
      <c r="H3690" s="123">
        <f t="shared" si="57"/>
        <v>1.138069009051202</v>
      </c>
    </row>
    <row r="3691" spans="1:8">
      <c r="A3691" s="58">
        <v>400990321637</v>
      </c>
      <c r="B3691" s="59" t="s">
        <v>9981</v>
      </c>
      <c r="C3691" s="60" t="s">
        <v>9982</v>
      </c>
      <c r="D3691" s="60" t="s">
        <v>9983</v>
      </c>
      <c r="E3691" s="60" t="s">
        <v>726</v>
      </c>
      <c r="F3691" s="59" t="s">
        <v>451</v>
      </c>
      <c r="G3691" s="61">
        <v>5549</v>
      </c>
      <c r="H3691" s="123">
        <f t="shared" si="57"/>
        <v>1.1299239454687993</v>
      </c>
    </row>
    <row r="3692" spans="1:8">
      <c r="A3692" s="58">
        <v>400000401429</v>
      </c>
      <c r="B3692" s="59" t="s">
        <v>9984</v>
      </c>
      <c r="C3692" s="60" t="s">
        <v>9985</v>
      </c>
      <c r="D3692" s="60" t="s">
        <v>9986</v>
      </c>
      <c r="E3692" s="60" t="s">
        <v>726</v>
      </c>
      <c r="F3692" s="59" t="s">
        <v>451</v>
      </c>
      <c r="G3692" s="61">
        <v>5400</v>
      </c>
      <c r="H3692" s="123">
        <f t="shared" si="57"/>
        <v>1.0995835836243497</v>
      </c>
    </row>
    <row r="3693" spans="1:8">
      <c r="A3693" s="58">
        <v>400891101951</v>
      </c>
      <c r="B3693" s="59" t="s">
        <v>9987</v>
      </c>
      <c r="C3693" s="60" t="s">
        <v>9988</v>
      </c>
      <c r="D3693" s="60" t="s">
        <v>4670</v>
      </c>
      <c r="E3693" s="60" t="s">
        <v>726</v>
      </c>
      <c r="F3693" s="59" t="s">
        <v>451</v>
      </c>
      <c r="G3693" s="61">
        <v>5389</v>
      </c>
      <c r="H3693" s="123">
        <f t="shared" si="57"/>
        <v>1.0973436911391889</v>
      </c>
    </row>
    <row r="3694" spans="1:8">
      <c r="A3694" s="58">
        <v>400020702336</v>
      </c>
      <c r="B3694" s="59" t="s">
        <v>9989</v>
      </c>
      <c r="C3694" s="60" t="s">
        <v>9990</v>
      </c>
      <c r="D3694" s="60" t="s">
        <v>8860</v>
      </c>
      <c r="E3694" s="60" t="s">
        <v>726</v>
      </c>
      <c r="F3694" s="59" t="s">
        <v>451</v>
      </c>
      <c r="G3694" s="61">
        <v>5356</v>
      </c>
      <c r="H3694" s="123">
        <f t="shared" si="57"/>
        <v>1.0906240136837069</v>
      </c>
    </row>
    <row r="3695" spans="1:8">
      <c r="A3695" s="58">
        <v>371001101577</v>
      </c>
      <c r="B3695" s="59" t="s">
        <v>9991</v>
      </c>
      <c r="C3695" s="60" t="s">
        <v>9992</v>
      </c>
      <c r="D3695" s="60" t="s">
        <v>2209</v>
      </c>
      <c r="E3695" s="60" t="s">
        <v>2210</v>
      </c>
      <c r="F3695" s="59" t="s">
        <v>451</v>
      </c>
      <c r="G3695" s="61">
        <v>5339</v>
      </c>
      <c r="H3695" s="123">
        <f t="shared" si="57"/>
        <v>1.0871623616611858</v>
      </c>
    </row>
    <row r="3696" spans="1:8">
      <c r="A3696" s="58">
        <v>371151100366</v>
      </c>
      <c r="B3696" s="59" t="s">
        <v>9993</v>
      </c>
      <c r="C3696" s="60" t="s">
        <v>9994</v>
      </c>
      <c r="D3696" s="60" t="s">
        <v>9995</v>
      </c>
      <c r="E3696" s="60" t="s">
        <v>1684</v>
      </c>
      <c r="F3696" s="59" t="s">
        <v>451</v>
      </c>
      <c r="G3696" s="61">
        <v>5339</v>
      </c>
      <c r="H3696" s="123">
        <f t="shared" si="57"/>
        <v>1.0871623616611858</v>
      </c>
    </row>
    <row r="3697" spans="1:8">
      <c r="A3697" s="58">
        <v>373890205063</v>
      </c>
      <c r="B3697" s="59" t="s">
        <v>9996</v>
      </c>
      <c r="C3697" s="60" t="s">
        <v>9997</v>
      </c>
      <c r="D3697" s="60" t="s">
        <v>9998</v>
      </c>
      <c r="E3697" s="60" t="s">
        <v>2510</v>
      </c>
      <c r="F3697" s="59" t="s">
        <v>451</v>
      </c>
      <c r="G3697" s="61">
        <v>5339</v>
      </c>
      <c r="H3697" s="123">
        <f t="shared" si="57"/>
        <v>1.0871623616611858</v>
      </c>
    </row>
    <row r="3698" spans="1:8">
      <c r="A3698" s="58">
        <v>389880500303</v>
      </c>
      <c r="B3698" s="59" t="s">
        <v>9999</v>
      </c>
      <c r="C3698" s="60" t="s">
        <v>10000</v>
      </c>
      <c r="D3698" s="60" t="s">
        <v>10001</v>
      </c>
      <c r="E3698" s="60" t="s">
        <v>1456</v>
      </c>
      <c r="F3698" s="59" t="s">
        <v>451</v>
      </c>
      <c r="G3698" s="61">
        <v>5339</v>
      </c>
      <c r="H3698" s="123">
        <f t="shared" si="57"/>
        <v>1.0871623616611858</v>
      </c>
    </row>
    <row r="3699" spans="1:8">
      <c r="A3699" s="58">
        <v>390000611347</v>
      </c>
      <c r="B3699" s="59" t="s">
        <v>10002</v>
      </c>
      <c r="C3699" s="60" t="s">
        <v>10003</v>
      </c>
      <c r="D3699" s="60" t="s">
        <v>10004</v>
      </c>
      <c r="E3699" s="60" t="s">
        <v>1542</v>
      </c>
      <c r="F3699" s="59" t="s">
        <v>451</v>
      </c>
      <c r="G3699" s="61">
        <v>5339</v>
      </c>
      <c r="H3699" s="123">
        <f t="shared" si="57"/>
        <v>1.0871623616611858</v>
      </c>
    </row>
    <row r="3700" spans="1:8">
      <c r="A3700" s="58">
        <v>390020310815</v>
      </c>
      <c r="B3700" s="59" t="s">
        <v>10005</v>
      </c>
      <c r="C3700" s="60" t="s">
        <v>10006</v>
      </c>
      <c r="D3700" s="60" t="s">
        <v>10007</v>
      </c>
      <c r="E3700" s="60" t="s">
        <v>1542</v>
      </c>
      <c r="F3700" s="59" t="s">
        <v>451</v>
      </c>
      <c r="G3700" s="61">
        <v>5339</v>
      </c>
      <c r="H3700" s="123">
        <f t="shared" si="57"/>
        <v>1.0871623616611858</v>
      </c>
    </row>
    <row r="3701" spans="1:8">
      <c r="A3701" s="58">
        <v>390020800456</v>
      </c>
      <c r="B3701" s="59" t="s">
        <v>10008</v>
      </c>
      <c r="C3701" s="60" t="s">
        <v>10009</v>
      </c>
      <c r="D3701" s="60" t="s">
        <v>10010</v>
      </c>
      <c r="E3701" s="60" t="s">
        <v>1542</v>
      </c>
      <c r="F3701" s="59" t="s">
        <v>451</v>
      </c>
      <c r="G3701" s="61">
        <v>5339</v>
      </c>
      <c r="H3701" s="123">
        <f t="shared" si="57"/>
        <v>1.0871623616611858</v>
      </c>
    </row>
    <row r="3702" spans="1:8">
      <c r="A3702" s="58">
        <v>390101100505</v>
      </c>
      <c r="B3702" s="59" t="s">
        <v>10011</v>
      </c>
      <c r="C3702" s="60" t="s">
        <v>10012</v>
      </c>
      <c r="D3702" s="60" t="s">
        <v>10013</v>
      </c>
      <c r="E3702" s="60" t="s">
        <v>1542</v>
      </c>
      <c r="F3702" s="59" t="s">
        <v>451</v>
      </c>
      <c r="G3702" s="61">
        <v>5339</v>
      </c>
      <c r="H3702" s="123">
        <f t="shared" si="57"/>
        <v>1.0871623616611858</v>
      </c>
    </row>
    <row r="3703" spans="1:8">
      <c r="A3703" s="58">
        <v>390110100402</v>
      </c>
      <c r="B3703" s="59" t="s">
        <v>10014</v>
      </c>
      <c r="C3703" s="60" t="s">
        <v>10015</v>
      </c>
      <c r="D3703" s="60" t="s">
        <v>10016</v>
      </c>
      <c r="E3703" s="60" t="s">
        <v>1542</v>
      </c>
      <c r="F3703" s="59" t="s">
        <v>451</v>
      </c>
      <c r="G3703" s="61">
        <v>5339</v>
      </c>
      <c r="H3703" s="123">
        <f t="shared" si="57"/>
        <v>1.0871623616611858</v>
      </c>
    </row>
    <row r="3704" spans="1:8">
      <c r="A3704" s="58">
        <v>390110100682</v>
      </c>
      <c r="B3704" s="59" t="s">
        <v>10017</v>
      </c>
      <c r="C3704" s="60" t="s">
        <v>10018</v>
      </c>
      <c r="D3704" s="60" t="s">
        <v>10019</v>
      </c>
      <c r="E3704" s="60" t="s">
        <v>1542</v>
      </c>
      <c r="F3704" s="59" t="s">
        <v>451</v>
      </c>
      <c r="G3704" s="61">
        <v>5339</v>
      </c>
      <c r="H3704" s="123">
        <f t="shared" si="57"/>
        <v>1.0871623616611858</v>
      </c>
    </row>
    <row r="3705" spans="1:8">
      <c r="A3705" s="58">
        <v>390110200431</v>
      </c>
      <c r="B3705" s="59" t="s">
        <v>10020</v>
      </c>
      <c r="C3705" s="60" t="s">
        <v>10021</v>
      </c>
      <c r="D3705" s="60" t="s">
        <v>10022</v>
      </c>
      <c r="E3705" s="60" t="s">
        <v>1542</v>
      </c>
      <c r="F3705" s="59" t="s">
        <v>451</v>
      </c>
      <c r="G3705" s="61">
        <v>5339</v>
      </c>
      <c r="H3705" s="123">
        <f t="shared" si="57"/>
        <v>1.0871623616611858</v>
      </c>
    </row>
    <row r="3706" spans="1:8">
      <c r="A3706" s="58">
        <v>390110700442</v>
      </c>
      <c r="B3706" s="59" t="s">
        <v>10023</v>
      </c>
      <c r="C3706" s="60" t="s">
        <v>10024</v>
      </c>
      <c r="D3706" s="60" t="s">
        <v>10025</v>
      </c>
      <c r="E3706" s="60" t="s">
        <v>1542</v>
      </c>
      <c r="F3706" s="59" t="s">
        <v>451</v>
      </c>
      <c r="G3706" s="61">
        <v>5339</v>
      </c>
      <c r="H3706" s="123">
        <f t="shared" si="57"/>
        <v>1.0871623616611858</v>
      </c>
    </row>
    <row r="3707" spans="1:8">
      <c r="A3707" s="58">
        <v>390110800790</v>
      </c>
      <c r="B3707" s="59" t="s">
        <v>10026</v>
      </c>
      <c r="C3707" s="60" t="s">
        <v>10027</v>
      </c>
      <c r="D3707" s="60" t="s">
        <v>10028</v>
      </c>
      <c r="E3707" s="60" t="s">
        <v>1542</v>
      </c>
      <c r="F3707" s="59" t="s">
        <v>451</v>
      </c>
      <c r="G3707" s="61">
        <v>5339</v>
      </c>
      <c r="H3707" s="123">
        <f t="shared" si="57"/>
        <v>1.0871623616611858</v>
      </c>
    </row>
    <row r="3708" spans="1:8">
      <c r="A3708" s="58">
        <v>390111100015</v>
      </c>
      <c r="B3708" s="59" t="s">
        <v>10029</v>
      </c>
      <c r="C3708" s="60" t="s">
        <v>10030</v>
      </c>
      <c r="D3708" s="60" t="s">
        <v>10031</v>
      </c>
      <c r="E3708" s="60" t="s">
        <v>1542</v>
      </c>
      <c r="F3708" s="59" t="s">
        <v>451</v>
      </c>
      <c r="G3708" s="61">
        <v>5339</v>
      </c>
      <c r="H3708" s="123">
        <f t="shared" si="57"/>
        <v>1.0871623616611858</v>
      </c>
    </row>
    <row r="3709" spans="1:8">
      <c r="A3709" s="58">
        <v>390120300078</v>
      </c>
      <c r="B3709" s="59" t="s">
        <v>10032</v>
      </c>
      <c r="C3709" s="60" t="s">
        <v>10033</v>
      </c>
      <c r="D3709" s="60" t="s">
        <v>10034</v>
      </c>
      <c r="E3709" s="60" t="s">
        <v>1542</v>
      </c>
      <c r="F3709" s="59" t="s">
        <v>451</v>
      </c>
      <c r="G3709" s="61">
        <v>5339</v>
      </c>
      <c r="H3709" s="123">
        <f t="shared" si="57"/>
        <v>1.0871623616611858</v>
      </c>
    </row>
    <row r="3710" spans="1:8">
      <c r="A3710" s="58">
        <v>390131000173</v>
      </c>
      <c r="B3710" s="59" t="s">
        <v>10035</v>
      </c>
      <c r="C3710" s="60" t="s">
        <v>10036</v>
      </c>
      <c r="D3710" s="60" t="s">
        <v>10037</v>
      </c>
      <c r="E3710" s="60" t="s">
        <v>2826</v>
      </c>
      <c r="F3710" s="59" t="s">
        <v>451</v>
      </c>
      <c r="G3710" s="61">
        <v>5339</v>
      </c>
      <c r="H3710" s="123">
        <f t="shared" si="57"/>
        <v>1.0871623616611858</v>
      </c>
    </row>
    <row r="3711" spans="1:8">
      <c r="A3711" s="58">
        <v>390131010331</v>
      </c>
      <c r="B3711" s="59" t="s">
        <v>10038</v>
      </c>
      <c r="C3711" s="60" t="s">
        <v>10039</v>
      </c>
      <c r="D3711" s="60" t="s">
        <v>9487</v>
      </c>
      <c r="E3711" s="60" t="s">
        <v>1542</v>
      </c>
      <c r="F3711" s="59" t="s">
        <v>451</v>
      </c>
      <c r="G3711" s="61">
        <v>5339</v>
      </c>
      <c r="H3711" s="123">
        <f t="shared" si="57"/>
        <v>1.0871623616611858</v>
      </c>
    </row>
    <row r="3712" spans="1:8">
      <c r="A3712" s="58">
        <v>390141000040</v>
      </c>
      <c r="B3712" s="59" t="s">
        <v>10040</v>
      </c>
      <c r="C3712" s="60" t="s">
        <v>10041</v>
      </c>
      <c r="D3712" s="60" t="s">
        <v>10042</v>
      </c>
      <c r="E3712" s="60" t="s">
        <v>1542</v>
      </c>
      <c r="F3712" s="59" t="s">
        <v>451</v>
      </c>
      <c r="G3712" s="61">
        <v>5339</v>
      </c>
      <c r="H3712" s="123">
        <f t="shared" si="57"/>
        <v>1.0871623616611858</v>
      </c>
    </row>
    <row r="3713" spans="1:8">
      <c r="A3713" s="58">
        <v>390740900041</v>
      </c>
      <c r="B3713" s="59" t="s">
        <v>10043</v>
      </c>
      <c r="C3713" s="60" t="s">
        <v>10044</v>
      </c>
      <c r="D3713" s="60" t="s">
        <v>10045</v>
      </c>
      <c r="E3713" s="60" t="s">
        <v>1542</v>
      </c>
      <c r="F3713" s="59" t="s">
        <v>451</v>
      </c>
      <c r="G3713" s="61">
        <v>5339</v>
      </c>
      <c r="H3713" s="123">
        <f t="shared" si="57"/>
        <v>1.0871623616611858</v>
      </c>
    </row>
    <row r="3714" spans="1:8">
      <c r="A3714" s="58">
        <v>390750100158</v>
      </c>
      <c r="B3714" s="59" t="s">
        <v>10046</v>
      </c>
      <c r="C3714" s="60" t="s">
        <v>10047</v>
      </c>
      <c r="D3714" s="60" t="s">
        <v>10048</v>
      </c>
      <c r="E3714" s="60" t="s">
        <v>1542</v>
      </c>
      <c r="F3714" s="59" t="s">
        <v>451</v>
      </c>
      <c r="G3714" s="61">
        <v>5339</v>
      </c>
      <c r="H3714" s="123">
        <f t="shared" si="57"/>
        <v>1.0871623616611858</v>
      </c>
    </row>
    <row r="3715" spans="1:8">
      <c r="A3715" s="58">
        <v>390760300058</v>
      </c>
      <c r="B3715" s="59" t="s">
        <v>10049</v>
      </c>
      <c r="C3715" s="60" t="s">
        <v>10050</v>
      </c>
      <c r="D3715" s="60" t="s">
        <v>10051</v>
      </c>
      <c r="E3715" s="60" t="s">
        <v>1542</v>
      </c>
      <c r="F3715" s="59" t="s">
        <v>451</v>
      </c>
      <c r="G3715" s="61">
        <v>5339</v>
      </c>
      <c r="H3715" s="123">
        <f t="shared" ref="H3715:H3778" si="58">G3715/4910.95</f>
        <v>1.0871623616611858</v>
      </c>
    </row>
    <row r="3716" spans="1:8">
      <c r="A3716" s="58">
        <v>390760600094</v>
      </c>
      <c r="B3716" s="59" t="s">
        <v>10052</v>
      </c>
      <c r="C3716" s="60" t="s">
        <v>10053</v>
      </c>
      <c r="D3716" s="60" t="s">
        <v>10054</v>
      </c>
      <c r="E3716" s="60" t="s">
        <v>1225</v>
      </c>
      <c r="F3716" s="59" t="s">
        <v>451</v>
      </c>
      <c r="G3716" s="61">
        <v>5339</v>
      </c>
      <c r="H3716" s="123">
        <f t="shared" si="58"/>
        <v>1.0871623616611858</v>
      </c>
    </row>
    <row r="3717" spans="1:8">
      <c r="A3717" s="58">
        <v>390761100176</v>
      </c>
      <c r="B3717" s="59" t="s">
        <v>10055</v>
      </c>
      <c r="C3717" s="60" t="s">
        <v>10056</v>
      </c>
      <c r="D3717" s="60" t="s">
        <v>10057</v>
      </c>
      <c r="E3717" s="60" t="s">
        <v>1542</v>
      </c>
      <c r="F3717" s="59" t="s">
        <v>451</v>
      </c>
      <c r="G3717" s="61">
        <v>5339</v>
      </c>
      <c r="H3717" s="123">
        <f t="shared" si="58"/>
        <v>1.0871623616611858</v>
      </c>
    </row>
    <row r="3718" spans="1:8">
      <c r="A3718" s="58">
        <v>390770200116</v>
      </c>
      <c r="B3718" s="59" t="s">
        <v>10058</v>
      </c>
      <c r="C3718" s="60" t="s">
        <v>10059</v>
      </c>
      <c r="D3718" s="60" t="s">
        <v>10060</v>
      </c>
      <c r="E3718" s="60" t="s">
        <v>1542</v>
      </c>
      <c r="F3718" s="59" t="s">
        <v>451</v>
      </c>
      <c r="G3718" s="61">
        <v>5339</v>
      </c>
      <c r="H3718" s="123">
        <f t="shared" si="58"/>
        <v>1.0871623616611858</v>
      </c>
    </row>
    <row r="3719" spans="1:8">
      <c r="A3719" s="58">
        <v>390770700119</v>
      </c>
      <c r="B3719" s="59" t="s">
        <v>10061</v>
      </c>
      <c r="C3719" s="60" t="s">
        <v>10062</v>
      </c>
      <c r="D3719" s="60" t="s">
        <v>10063</v>
      </c>
      <c r="E3719" s="60" t="s">
        <v>1542</v>
      </c>
      <c r="F3719" s="59" t="s">
        <v>451</v>
      </c>
      <c r="G3719" s="61">
        <v>5339</v>
      </c>
      <c r="H3719" s="123">
        <f t="shared" si="58"/>
        <v>1.0871623616611858</v>
      </c>
    </row>
    <row r="3720" spans="1:8">
      <c r="A3720" s="58">
        <v>390780800111</v>
      </c>
      <c r="B3720" s="59" t="s">
        <v>10064</v>
      </c>
      <c r="C3720" s="60" t="s">
        <v>10065</v>
      </c>
      <c r="D3720" s="60" t="s">
        <v>10066</v>
      </c>
      <c r="E3720" s="60" t="s">
        <v>1542</v>
      </c>
      <c r="F3720" s="59" t="s">
        <v>451</v>
      </c>
      <c r="G3720" s="61">
        <v>5339</v>
      </c>
      <c r="H3720" s="123">
        <f t="shared" si="58"/>
        <v>1.0871623616611858</v>
      </c>
    </row>
    <row r="3721" spans="1:8">
      <c r="A3721" s="58">
        <v>390790500078</v>
      </c>
      <c r="B3721" s="59" t="s">
        <v>10067</v>
      </c>
      <c r="C3721" s="60" t="s">
        <v>10068</v>
      </c>
      <c r="D3721" s="60" t="s">
        <v>10069</v>
      </c>
      <c r="E3721" s="60" t="s">
        <v>1542</v>
      </c>
      <c r="F3721" s="59" t="s">
        <v>451</v>
      </c>
      <c r="G3721" s="61">
        <v>5339</v>
      </c>
      <c r="H3721" s="123">
        <f t="shared" si="58"/>
        <v>1.0871623616611858</v>
      </c>
    </row>
    <row r="3722" spans="1:8">
      <c r="A3722" s="58">
        <v>390800101185</v>
      </c>
      <c r="B3722" s="59" t="s">
        <v>10070</v>
      </c>
      <c r="C3722" s="60" t="s">
        <v>10071</v>
      </c>
      <c r="D3722" s="60" t="s">
        <v>10072</v>
      </c>
      <c r="E3722" s="60" t="s">
        <v>1542</v>
      </c>
      <c r="F3722" s="59" t="s">
        <v>451</v>
      </c>
      <c r="G3722" s="61">
        <v>5339</v>
      </c>
      <c r="H3722" s="123">
        <f t="shared" si="58"/>
        <v>1.0871623616611858</v>
      </c>
    </row>
    <row r="3723" spans="1:8">
      <c r="A3723" s="58">
        <v>390800102165</v>
      </c>
      <c r="B3723" s="59" t="s">
        <v>10073</v>
      </c>
      <c r="C3723" s="60" t="s">
        <v>10074</v>
      </c>
      <c r="D3723" s="60" t="s">
        <v>3559</v>
      </c>
      <c r="E3723" s="60" t="s">
        <v>1542</v>
      </c>
      <c r="F3723" s="59" t="s">
        <v>451</v>
      </c>
      <c r="G3723" s="61">
        <v>5339</v>
      </c>
      <c r="H3723" s="123">
        <f t="shared" si="58"/>
        <v>1.0871623616611858</v>
      </c>
    </row>
    <row r="3724" spans="1:8">
      <c r="A3724" s="58">
        <v>390800200132</v>
      </c>
      <c r="B3724" s="59" t="s">
        <v>10075</v>
      </c>
      <c r="C3724" s="60" t="s">
        <v>3616</v>
      </c>
      <c r="D3724" s="60" t="s">
        <v>10076</v>
      </c>
      <c r="E3724" s="60" t="s">
        <v>1542</v>
      </c>
      <c r="F3724" s="59" t="s">
        <v>451</v>
      </c>
      <c r="G3724" s="61">
        <v>5339</v>
      </c>
      <c r="H3724" s="123">
        <f t="shared" si="58"/>
        <v>1.0871623616611858</v>
      </c>
    </row>
    <row r="3725" spans="1:8">
      <c r="A3725" s="58">
        <v>390810200149</v>
      </c>
      <c r="B3725" s="59" t="s">
        <v>10077</v>
      </c>
      <c r="C3725" s="60" t="s">
        <v>10078</v>
      </c>
      <c r="D3725" s="60" t="s">
        <v>10079</v>
      </c>
      <c r="E3725" s="60" t="s">
        <v>1542</v>
      </c>
      <c r="F3725" s="59" t="s">
        <v>451</v>
      </c>
      <c r="G3725" s="61">
        <v>5339</v>
      </c>
      <c r="H3725" s="123">
        <f t="shared" si="58"/>
        <v>1.0871623616611858</v>
      </c>
    </row>
    <row r="3726" spans="1:8">
      <c r="A3726" s="58">
        <v>390821000192</v>
      </c>
      <c r="B3726" s="59" t="s">
        <v>10080</v>
      </c>
      <c r="C3726" s="60" t="s">
        <v>10081</v>
      </c>
      <c r="D3726" s="60" t="s">
        <v>10082</v>
      </c>
      <c r="E3726" s="60" t="s">
        <v>1542</v>
      </c>
      <c r="F3726" s="59" t="s">
        <v>451</v>
      </c>
      <c r="G3726" s="61">
        <v>5339</v>
      </c>
      <c r="H3726" s="123">
        <f t="shared" si="58"/>
        <v>1.0871623616611858</v>
      </c>
    </row>
    <row r="3727" spans="1:8">
      <c r="A3727" s="58">
        <v>390821000516</v>
      </c>
      <c r="B3727" s="59" t="s">
        <v>10083</v>
      </c>
      <c r="C3727" s="60" t="s">
        <v>10074</v>
      </c>
      <c r="D3727" s="60" t="s">
        <v>10084</v>
      </c>
      <c r="E3727" s="60" t="s">
        <v>1542</v>
      </c>
      <c r="F3727" s="59" t="s">
        <v>451</v>
      </c>
      <c r="G3727" s="61">
        <v>5339</v>
      </c>
      <c r="H3727" s="123">
        <f t="shared" si="58"/>
        <v>1.0871623616611858</v>
      </c>
    </row>
    <row r="3728" spans="1:8">
      <c r="A3728" s="58">
        <v>390821200108</v>
      </c>
      <c r="B3728" s="59" t="s">
        <v>10085</v>
      </c>
      <c r="C3728" s="60" t="s">
        <v>10086</v>
      </c>
      <c r="D3728" s="60" t="s">
        <v>10087</v>
      </c>
      <c r="E3728" s="60" t="s">
        <v>1542</v>
      </c>
      <c r="F3728" s="59" t="s">
        <v>451</v>
      </c>
      <c r="G3728" s="61">
        <v>5339</v>
      </c>
      <c r="H3728" s="123">
        <f t="shared" si="58"/>
        <v>1.0871623616611858</v>
      </c>
    </row>
    <row r="3729" spans="1:8">
      <c r="A3729" s="58">
        <v>390830400128</v>
      </c>
      <c r="B3729" s="59" t="s">
        <v>10088</v>
      </c>
      <c r="C3729" s="60" t="s">
        <v>10089</v>
      </c>
      <c r="D3729" s="60" t="s">
        <v>10090</v>
      </c>
      <c r="E3729" s="60" t="s">
        <v>1542</v>
      </c>
      <c r="F3729" s="59" t="s">
        <v>451</v>
      </c>
      <c r="G3729" s="61">
        <v>5339</v>
      </c>
      <c r="H3729" s="123">
        <f t="shared" si="58"/>
        <v>1.0871623616611858</v>
      </c>
    </row>
    <row r="3730" spans="1:8">
      <c r="A3730" s="58">
        <v>390831000018</v>
      </c>
      <c r="B3730" s="59" t="s">
        <v>10091</v>
      </c>
      <c r="C3730" s="60" t="s">
        <v>10092</v>
      </c>
      <c r="D3730" s="60" t="s">
        <v>2822</v>
      </c>
      <c r="E3730" s="60" t="s">
        <v>1225</v>
      </c>
      <c r="F3730" s="59" t="s">
        <v>451</v>
      </c>
      <c r="G3730" s="61">
        <v>5339</v>
      </c>
      <c r="H3730" s="123">
        <f t="shared" si="58"/>
        <v>1.0871623616611858</v>
      </c>
    </row>
    <row r="3731" spans="1:8">
      <c r="A3731" s="58">
        <v>390831100462</v>
      </c>
      <c r="B3731" s="59" t="s">
        <v>10093</v>
      </c>
      <c r="C3731" s="60" t="s">
        <v>10094</v>
      </c>
      <c r="D3731" s="60" t="s">
        <v>10095</v>
      </c>
      <c r="E3731" s="60" t="s">
        <v>1542</v>
      </c>
      <c r="F3731" s="59" t="s">
        <v>451</v>
      </c>
      <c r="G3731" s="61">
        <v>5339</v>
      </c>
      <c r="H3731" s="123">
        <f t="shared" si="58"/>
        <v>1.0871623616611858</v>
      </c>
    </row>
    <row r="3732" spans="1:8">
      <c r="A3732" s="58">
        <v>390831200459</v>
      </c>
      <c r="B3732" s="59" t="s">
        <v>10096</v>
      </c>
      <c r="C3732" s="60" t="s">
        <v>10097</v>
      </c>
      <c r="D3732" s="60" t="s">
        <v>3559</v>
      </c>
      <c r="E3732" s="60" t="s">
        <v>1542</v>
      </c>
      <c r="F3732" s="59" t="s">
        <v>451</v>
      </c>
      <c r="G3732" s="61">
        <v>5339</v>
      </c>
      <c r="H3732" s="123">
        <f t="shared" si="58"/>
        <v>1.0871623616611858</v>
      </c>
    </row>
    <row r="3733" spans="1:8">
      <c r="A3733" s="58">
        <v>390840100068</v>
      </c>
      <c r="B3733" s="59" t="s">
        <v>10098</v>
      </c>
      <c r="C3733" s="60" t="s">
        <v>10099</v>
      </c>
      <c r="D3733" s="60" t="s">
        <v>10100</v>
      </c>
      <c r="E3733" s="60" t="s">
        <v>1065</v>
      </c>
      <c r="F3733" s="59" t="s">
        <v>451</v>
      </c>
      <c r="G3733" s="61">
        <v>5339</v>
      </c>
      <c r="H3733" s="123">
        <f t="shared" si="58"/>
        <v>1.0871623616611858</v>
      </c>
    </row>
    <row r="3734" spans="1:8">
      <c r="A3734" s="58">
        <v>390840100246</v>
      </c>
      <c r="B3734" s="59" t="s">
        <v>10101</v>
      </c>
      <c r="C3734" s="60" t="s">
        <v>10102</v>
      </c>
      <c r="D3734" s="60" t="s">
        <v>10103</v>
      </c>
      <c r="E3734" s="60" t="s">
        <v>1542</v>
      </c>
      <c r="F3734" s="59" t="s">
        <v>451</v>
      </c>
      <c r="G3734" s="61">
        <v>5339</v>
      </c>
      <c r="H3734" s="123">
        <f t="shared" si="58"/>
        <v>1.0871623616611858</v>
      </c>
    </row>
    <row r="3735" spans="1:8">
      <c r="A3735" s="58">
        <v>390841100363</v>
      </c>
      <c r="B3735" s="59" t="s">
        <v>10104</v>
      </c>
      <c r="C3735" s="60" t="s">
        <v>10105</v>
      </c>
      <c r="D3735" s="60" t="s">
        <v>10106</v>
      </c>
      <c r="E3735" s="60" t="s">
        <v>1542</v>
      </c>
      <c r="F3735" s="59" t="s">
        <v>451</v>
      </c>
      <c r="G3735" s="61">
        <v>5339</v>
      </c>
      <c r="H3735" s="123">
        <f t="shared" si="58"/>
        <v>1.0871623616611858</v>
      </c>
    </row>
    <row r="3736" spans="1:8">
      <c r="A3736" s="58">
        <v>390860600148</v>
      </c>
      <c r="B3736" s="59" t="s">
        <v>10107</v>
      </c>
      <c r="C3736" s="60" t="s">
        <v>8051</v>
      </c>
      <c r="D3736" s="60" t="s">
        <v>10108</v>
      </c>
      <c r="E3736" s="60" t="s">
        <v>1542</v>
      </c>
      <c r="F3736" s="59" t="s">
        <v>451</v>
      </c>
      <c r="G3736" s="61">
        <v>5339</v>
      </c>
      <c r="H3736" s="123">
        <f t="shared" si="58"/>
        <v>1.0871623616611858</v>
      </c>
    </row>
    <row r="3737" spans="1:8">
      <c r="A3737" s="58">
        <v>390880600161</v>
      </c>
      <c r="B3737" s="59" t="s">
        <v>10109</v>
      </c>
      <c r="C3737" s="60" t="s">
        <v>10110</v>
      </c>
      <c r="D3737" s="60" t="s">
        <v>10111</v>
      </c>
      <c r="E3737" s="60" t="s">
        <v>1542</v>
      </c>
      <c r="F3737" s="59" t="s">
        <v>451</v>
      </c>
      <c r="G3737" s="61">
        <v>5339</v>
      </c>
      <c r="H3737" s="123">
        <f t="shared" si="58"/>
        <v>1.0871623616611858</v>
      </c>
    </row>
    <row r="3738" spans="1:8">
      <c r="A3738" s="58">
        <v>390971211591</v>
      </c>
      <c r="B3738" s="59" t="s">
        <v>10112</v>
      </c>
      <c r="C3738" s="60" t="s">
        <v>10113</v>
      </c>
      <c r="D3738" s="60" t="s">
        <v>10114</v>
      </c>
      <c r="E3738" s="60" t="s">
        <v>1225</v>
      </c>
      <c r="F3738" s="59" t="s">
        <v>451</v>
      </c>
      <c r="G3738" s="61">
        <v>5339</v>
      </c>
      <c r="H3738" s="123">
        <f t="shared" si="58"/>
        <v>1.0871623616611858</v>
      </c>
    </row>
    <row r="3739" spans="1:8">
      <c r="A3739" s="58">
        <v>390990610226</v>
      </c>
      <c r="B3739" s="59" t="s">
        <v>10115</v>
      </c>
      <c r="C3739" s="60" t="s">
        <v>10116</v>
      </c>
      <c r="D3739" s="60" t="s">
        <v>10117</v>
      </c>
      <c r="E3739" s="60" t="s">
        <v>1542</v>
      </c>
      <c r="F3739" s="59" t="s">
        <v>451</v>
      </c>
      <c r="G3739" s="61">
        <v>5339</v>
      </c>
      <c r="H3739" s="123">
        <f t="shared" si="58"/>
        <v>1.0871623616611858</v>
      </c>
    </row>
    <row r="3740" spans="1:8">
      <c r="A3740" s="58">
        <v>391010410621</v>
      </c>
      <c r="B3740" s="59" t="s">
        <v>10118</v>
      </c>
      <c r="C3740" s="60" t="s">
        <v>10119</v>
      </c>
      <c r="D3740" s="60" t="s">
        <v>8117</v>
      </c>
      <c r="E3740" s="60" t="s">
        <v>994</v>
      </c>
      <c r="F3740" s="59" t="s">
        <v>451</v>
      </c>
      <c r="G3740" s="61">
        <v>5339</v>
      </c>
      <c r="H3740" s="123">
        <f t="shared" si="58"/>
        <v>1.0871623616611858</v>
      </c>
    </row>
    <row r="3741" spans="1:8">
      <c r="A3741" s="58">
        <v>391060200024</v>
      </c>
      <c r="B3741" s="59" t="s">
        <v>10120</v>
      </c>
      <c r="C3741" s="60" t="s">
        <v>10121</v>
      </c>
      <c r="D3741" s="60" t="s">
        <v>8812</v>
      </c>
      <c r="E3741" s="60" t="s">
        <v>994</v>
      </c>
      <c r="F3741" s="59" t="s">
        <v>451</v>
      </c>
      <c r="G3741" s="61">
        <v>5339</v>
      </c>
      <c r="H3741" s="123">
        <f t="shared" si="58"/>
        <v>1.0871623616611858</v>
      </c>
    </row>
    <row r="3742" spans="1:8">
      <c r="A3742" s="58">
        <v>391060900115</v>
      </c>
      <c r="B3742" s="59" t="s">
        <v>10122</v>
      </c>
      <c r="C3742" s="60" t="s">
        <v>10123</v>
      </c>
      <c r="D3742" s="60" t="s">
        <v>10124</v>
      </c>
      <c r="E3742" s="60" t="s">
        <v>994</v>
      </c>
      <c r="F3742" s="59" t="s">
        <v>451</v>
      </c>
      <c r="G3742" s="61">
        <v>5339</v>
      </c>
      <c r="H3742" s="123">
        <f t="shared" si="58"/>
        <v>1.0871623616611858</v>
      </c>
    </row>
    <row r="3743" spans="1:8">
      <c r="A3743" s="58">
        <v>391090600353</v>
      </c>
      <c r="B3743" s="59" t="s">
        <v>10125</v>
      </c>
      <c r="C3743" s="60" t="s">
        <v>10126</v>
      </c>
      <c r="D3743" s="60" t="s">
        <v>10127</v>
      </c>
      <c r="E3743" s="60" t="s">
        <v>994</v>
      </c>
      <c r="F3743" s="59" t="s">
        <v>451</v>
      </c>
      <c r="G3743" s="61">
        <v>5339</v>
      </c>
      <c r="H3743" s="123">
        <f t="shared" si="58"/>
        <v>1.0871623616611858</v>
      </c>
    </row>
    <row r="3744" spans="1:8">
      <c r="A3744" s="58">
        <v>391170700090</v>
      </c>
      <c r="B3744" s="59" t="s">
        <v>10128</v>
      </c>
      <c r="C3744" s="60" t="s">
        <v>10129</v>
      </c>
      <c r="D3744" s="60" t="s">
        <v>10130</v>
      </c>
      <c r="E3744" s="60" t="s">
        <v>994</v>
      </c>
      <c r="F3744" s="59" t="s">
        <v>451</v>
      </c>
      <c r="G3744" s="61">
        <v>5339</v>
      </c>
      <c r="H3744" s="123">
        <f t="shared" si="58"/>
        <v>1.0871623616611858</v>
      </c>
    </row>
    <row r="3745" spans="1:8">
      <c r="A3745" s="58">
        <v>391861000043</v>
      </c>
      <c r="B3745" s="59" t="s">
        <v>10131</v>
      </c>
      <c r="C3745" s="60" t="s">
        <v>10132</v>
      </c>
      <c r="D3745" s="60" t="s">
        <v>10133</v>
      </c>
      <c r="E3745" s="60" t="s">
        <v>1798</v>
      </c>
      <c r="F3745" s="59" t="s">
        <v>451</v>
      </c>
      <c r="G3745" s="61">
        <v>5339</v>
      </c>
      <c r="H3745" s="123">
        <f t="shared" si="58"/>
        <v>1.0871623616611858</v>
      </c>
    </row>
    <row r="3746" spans="1:8">
      <c r="A3746" s="58">
        <v>391870300017</v>
      </c>
      <c r="B3746" s="59" t="s">
        <v>10134</v>
      </c>
      <c r="C3746" s="60" t="s">
        <v>7253</v>
      </c>
      <c r="D3746" s="60" t="s">
        <v>10135</v>
      </c>
      <c r="E3746" s="60" t="s">
        <v>994</v>
      </c>
      <c r="F3746" s="59" t="s">
        <v>451</v>
      </c>
      <c r="G3746" s="61">
        <v>5339</v>
      </c>
      <c r="H3746" s="123">
        <f t="shared" si="58"/>
        <v>1.0871623616611858</v>
      </c>
    </row>
    <row r="3747" spans="1:8">
      <c r="A3747" s="58">
        <v>393010710466</v>
      </c>
      <c r="B3747" s="59" t="s">
        <v>10136</v>
      </c>
      <c r="C3747" s="60" t="s">
        <v>10137</v>
      </c>
      <c r="D3747" s="60" t="s">
        <v>10138</v>
      </c>
      <c r="E3747" s="60" t="s">
        <v>6372</v>
      </c>
      <c r="F3747" s="59" t="s">
        <v>451</v>
      </c>
      <c r="G3747" s="61">
        <v>5339</v>
      </c>
      <c r="H3747" s="123">
        <f t="shared" si="58"/>
        <v>1.0871623616611858</v>
      </c>
    </row>
    <row r="3748" spans="1:8">
      <c r="A3748" s="58">
        <v>393990110320</v>
      </c>
      <c r="B3748" s="59" t="s">
        <v>10139</v>
      </c>
      <c r="C3748" s="60" t="s">
        <v>10140</v>
      </c>
      <c r="D3748" s="60" t="s">
        <v>10141</v>
      </c>
      <c r="E3748" s="60" t="s">
        <v>2630</v>
      </c>
      <c r="F3748" s="59" t="s">
        <v>451</v>
      </c>
      <c r="G3748" s="61">
        <v>5339</v>
      </c>
      <c r="H3748" s="123">
        <f t="shared" si="58"/>
        <v>1.0871623616611858</v>
      </c>
    </row>
    <row r="3749" spans="1:8">
      <c r="A3749" s="58">
        <v>395000200365</v>
      </c>
      <c r="B3749" s="59" t="s">
        <v>10142</v>
      </c>
      <c r="C3749" s="60" t="s">
        <v>10143</v>
      </c>
      <c r="D3749" s="60" t="s">
        <v>10144</v>
      </c>
      <c r="E3749" s="60" t="s">
        <v>753</v>
      </c>
      <c r="F3749" s="59" t="s">
        <v>451</v>
      </c>
      <c r="G3749" s="61">
        <v>5339</v>
      </c>
      <c r="H3749" s="123">
        <f t="shared" si="58"/>
        <v>1.0871623616611858</v>
      </c>
    </row>
    <row r="3750" spans="1:8">
      <c r="A3750" s="58">
        <v>395020301583</v>
      </c>
      <c r="B3750" s="59" t="s">
        <v>10145</v>
      </c>
      <c r="C3750" s="60" t="s">
        <v>10146</v>
      </c>
      <c r="D3750" s="60" t="s">
        <v>6374</v>
      </c>
      <c r="E3750" s="60" t="s">
        <v>738</v>
      </c>
      <c r="F3750" s="59" t="s">
        <v>451</v>
      </c>
      <c r="G3750" s="61">
        <v>5339</v>
      </c>
      <c r="H3750" s="123">
        <f t="shared" si="58"/>
        <v>1.0871623616611858</v>
      </c>
    </row>
    <row r="3751" spans="1:8">
      <c r="A3751" s="58">
        <v>395040701057</v>
      </c>
      <c r="B3751" s="59" t="s">
        <v>10147</v>
      </c>
      <c r="C3751" s="60" t="s">
        <v>10148</v>
      </c>
      <c r="D3751" s="60" t="s">
        <v>10149</v>
      </c>
      <c r="E3751" s="60" t="s">
        <v>738</v>
      </c>
      <c r="F3751" s="59" t="s">
        <v>451</v>
      </c>
      <c r="G3751" s="61">
        <v>5339</v>
      </c>
      <c r="H3751" s="123">
        <f t="shared" si="58"/>
        <v>1.0871623616611858</v>
      </c>
    </row>
    <row r="3752" spans="1:8">
      <c r="A3752" s="58">
        <v>395060301748</v>
      </c>
      <c r="B3752" s="59" t="s">
        <v>10150</v>
      </c>
      <c r="C3752" s="60" t="s">
        <v>10151</v>
      </c>
      <c r="D3752" s="60" t="s">
        <v>10152</v>
      </c>
      <c r="E3752" s="60" t="s">
        <v>753</v>
      </c>
      <c r="F3752" s="59" t="s">
        <v>451</v>
      </c>
      <c r="G3752" s="61">
        <v>5339</v>
      </c>
      <c r="H3752" s="123">
        <f t="shared" si="58"/>
        <v>1.0871623616611858</v>
      </c>
    </row>
    <row r="3753" spans="1:8">
      <c r="A3753" s="58">
        <v>395080201286</v>
      </c>
      <c r="B3753" s="59" t="s">
        <v>10153</v>
      </c>
      <c r="C3753" s="60" t="s">
        <v>9130</v>
      </c>
      <c r="D3753" s="60" t="s">
        <v>10154</v>
      </c>
      <c r="E3753" s="60" t="s">
        <v>753</v>
      </c>
      <c r="F3753" s="59" t="s">
        <v>451</v>
      </c>
      <c r="G3753" s="61">
        <v>5339</v>
      </c>
      <c r="H3753" s="123">
        <f t="shared" si="58"/>
        <v>1.0871623616611858</v>
      </c>
    </row>
    <row r="3754" spans="1:8">
      <c r="A3754" s="58">
        <v>395090601657</v>
      </c>
      <c r="B3754" s="59" t="s">
        <v>10155</v>
      </c>
      <c r="C3754" s="60" t="s">
        <v>10156</v>
      </c>
      <c r="D3754" s="60" t="s">
        <v>10157</v>
      </c>
      <c r="E3754" s="60" t="s">
        <v>738</v>
      </c>
      <c r="F3754" s="59" t="s">
        <v>451</v>
      </c>
      <c r="G3754" s="61">
        <v>5339</v>
      </c>
      <c r="H3754" s="123">
        <f t="shared" si="58"/>
        <v>1.0871623616611858</v>
      </c>
    </row>
    <row r="3755" spans="1:8">
      <c r="A3755" s="58">
        <v>395101200862</v>
      </c>
      <c r="B3755" s="59" t="s">
        <v>10158</v>
      </c>
      <c r="C3755" s="60" t="s">
        <v>10159</v>
      </c>
      <c r="D3755" s="60" t="s">
        <v>10160</v>
      </c>
      <c r="E3755" s="60" t="s">
        <v>753</v>
      </c>
      <c r="F3755" s="59" t="s">
        <v>451</v>
      </c>
      <c r="G3755" s="61">
        <v>5339</v>
      </c>
      <c r="H3755" s="123">
        <f t="shared" si="58"/>
        <v>1.0871623616611858</v>
      </c>
    </row>
    <row r="3756" spans="1:8">
      <c r="A3756" s="58">
        <v>395110401765</v>
      </c>
      <c r="B3756" s="59" t="s">
        <v>10161</v>
      </c>
      <c r="C3756" s="60" t="s">
        <v>10162</v>
      </c>
      <c r="D3756" s="60" t="s">
        <v>10163</v>
      </c>
      <c r="E3756" s="60" t="s">
        <v>753</v>
      </c>
      <c r="F3756" s="59" t="s">
        <v>451</v>
      </c>
      <c r="G3756" s="61">
        <v>5339</v>
      </c>
      <c r="H3756" s="123">
        <f t="shared" si="58"/>
        <v>1.0871623616611858</v>
      </c>
    </row>
    <row r="3757" spans="1:8">
      <c r="A3757" s="58">
        <v>395110500879</v>
      </c>
      <c r="B3757" s="59" t="s">
        <v>10164</v>
      </c>
      <c r="C3757" s="60" t="s">
        <v>10165</v>
      </c>
      <c r="D3757" s="60" t="s">
        <v>10166</v>
      </c>
      <c r="E3757" s="60" t="s">
        <v>753</v>
      </c>
      <c r="F3757" s="59" t="s">
        <v>451</v>
      </c>
      <c r="G3757" s="61">
        <v>5339</v>
      </c>
      <c r="H3757" s="123">
        <f t="shared" si="58"/>
        <v>1.0871623616611858</v>
      </c>
    </row>
    <row r="3758" spans="1:8">
      <c r="A3758" s="58">
        <v>395111200089</v>
      </c>
      <c r="B3758" s="59" t="s">
        <v>10167</v>
      </c>
      <c r="C3758" s="60" t="s">
        <v>10168</v>
      </c>
      <c r="D3758" s="60" t="s">
        <v>10169</v>
      </c>
      <c r="E3758" s="60" t="s">
        <v>753</v>
      </c>
      <c r="F3758" s="59" t="s">
        <v>451</v>
      </c>
      <c r="G3758" s="61">
        <v>5339</v>
      </c>
      <c r="H3758" s="123">
        <f t="shared" si="58"/>
        <v>1.0871623616611858</v>
      </c>
    </row>
    <row r="3759" spans="1:8">
      <c r="A3759" s="58">
        <v>395120401615</v>
      </c>
      <c r="B3759" s="59" t="s">
        <v>10170</v>
      </c>
      <c r="C3759" s="60" t="s">
        <v>10171</v>
      </c>
      <c r="D3759" s="60" t="s">
        <v>10172</v>
      </c>
      <c r="E3759" s="60" t="s">
        <v>753</v>
      </c>
      <c r="F3759" s="59" t="s">
        <v>451</v>
      </c>
      <c r="G3759" s="61">
        <v>5339</v>
      </c>
      <c r="H3759" s="123">
        <f t="shared" si="58"/>
        <v>1.0871623616611858</v>
      </c>
    </row>
    <row r="3760" spans="1:8">
      <c r="A3760" s="58">
        <v>395121100279</v>
      </c>
      <c r="B3760" s="59" t="s">
        <v>10173</v>
      </c>
      <c r="C3760" s="60" t="s">
        <v>10174</v>
      </c>
      <c r="D3760" s="60" t="s">
        <v>10175</v>
      </c>
      <c r="E3760" s="60" t="s">
        <v>753</v>
      </c>
      <c r="F3760" s="59" t="s">
        <v>451</v>
      </c>
      <c r="G3760" s="61">
        <v>5339</v>
      </c>
      <c r="H3760" s="123">
        <f t="shared" si="58"/>
        <v>1.0871623616611858</v>
      </c>
    </row>
    <row r="3761" spans="1:8">
      <c r="A3761" s="58">
        <v>395130401206</v>
      </c>
      <c r="B3761" s="59" t="s">
        <v>10176</v>
      </c>
      <c r="C3761" s="60" t="s">
        <v>10177</v>
      </c>
      <c r="D3761" s="60" t="s">
        <v>10178</v>
      </c>
      <c r="E3761" s="60" t="s">
        <v>753</v>
      </c>
      <c r="F3761" s="59" t="s">
        <v>451</v>
      </c>
      <c r="G3761" s="61">
        <v>5339</v>
      </c>
      <c r="H3761" s="123">
        <f t="shared" si="58"/>
        <v>1.0871623616611858</v>
      </c>
    </row>
    <row r="3762" spans="1:8">
      <c r="A3762" s="58">
        <v>395130501634</v>
      </c>
      <c r="B3762" s="59" t="s">
        <v>10179</v>
      </c>
      <c r="C3762" s="60" t="s">
        <v>10180</v>
      </c>
      <c r="D3762" s="60" t="s">
        <v>10181</v>
      </c>
      <c r="E3762" s="60" t="s">
        <v>738</v>
      </c>
      <c r="F3762" s="59" t="s">
        <v>451</v>
      </c>
      <c r="G3762" s="61">
        <v>5339</v>
      </c>
      <c r="H3762" s="123">
        <f t="shared" si="58"/>
        <v>1.0871623616611858</v>
      </c>
    </row>
    <row r="3763" spans="1:8">
      <c r="A3763" s="58">
        <v>395170201137</v>
      </c>
      <c r="B3763" s="59" t="s">
        <v>10182</v>
      </c>
      <c r="C3763" s="60" t="s">
        <v>9874</v>
      </c>
      <c r="D3763" s="60" t="s">
        <v>10183</v>
      </c>
      <c r="E3763" s="60" t="s">
        <v>738</v>
      </c>
      <c r="F3763" s="59" t="s">
        <v>451</v>
      </c>
      <c r="G3763" s="61">
        <v>5339</v>
      </c>
      <c r="H3763" s="123">
        <f t="shared" si="58"/>
        <v>1.0871623616611858</v>
      </c>
    </row>
    <row r="3764" spans="1:8">
      <c r="A3764" s="58">
        <v>395770805206</v>
      </c>
      <c r="B3764" s="59" t="s">
        <v>10184</v>
      </c>
      <c r="C3764" s="60" t="s">
        <v>10185</v>
      </c>
      <c r="D3764" s="60" t="s">
        <v>10186</v>
      </c>
      <c r="E3764" s="60" t="s">
        <v>753</v>
      </c>
      <c r="F3764" s="59" t="s">
        <v>451</v>
      </c>
      <c r="G3764" s="61">
        <v>5339</v>
      </c>
      <c r="H3764" s="123">
        <f t="shared" si="58"/>
        <v>1.0871623616611858</v>
      </c>
    </row>
    <row r="3765" spans="1:8">
      <c r="A3765" s="58">
        <v>395971250628</v>
      </c>
      <c r="B3765" s="59" t="s">
        <v>10187</v>
      </c>
      <c r="C3765" s="60" t="s">
        <v>10188</v>
      </c>
      <c r="D3765" s="60" t="s">
        <v>10189</v>
      </c>
      <c r="E3765" s="60" t="s">
        <v>753</v>
      </c>
      <c r="F3765" s="59" t="s">
        <v>451</v>
      </c>
      <c r="G3765" s="61">
        <v>5339</v>
      </c>
      <c r="H3765" s="123">
        <f t="shared" si="58"/>
        <v>1.0871623616611858</v>
      </c>
    </row>
    <row r="3766" spans="1:8">
      <c r="A3766" s="58">
        <v>395980621001</v>
      </c>
      <c r="B3766" s="59" t="s">
        <v>10190</v>
      </c>
      <c r="C3766" s="60" t="s">
        <v>10191</v>
      </c>
      <c r="D3766" s="60" t="s">
        <v>10192</v>
      </c>
      <c r="E3766" s="60" t="s">
        <v>753</v>
      </c>
      <c r="F3766" s="59" t="s">
        <v>451</v>
      </c>
      <c r="G3766" s="61">
        <v>5339</v>
      </c>
      <c r="H3766" s="123">
        <f t="shared" si="58"/>
        <v>1.0871623616611858</v>
      </c>
    </row>
    <row r="3767" spans="1:8">
      <c r="A3767" s="58">
        <v>395990752715</v>
      </c>
      <c r="B3767" s="59" t="s">
        <v>10193</v>
      </c>
      <c r="C3767" s="60" t="s">
        <v>10194</v>
      </c>
      <c r="D3767" s="60" t="s">
        <v>10195</v>
      </c>
      <c r="E3767" s="60" t="s">
        <v>753</v>
      </c>
      <c r="F3767" s="59" t="s">
        <v>451</v>
      </c>
      <c r="G3767" s="61">
        <v>5339</v>
      </c>
      <c r="H3767" s="123">
        <f t="shared" si="58"/>
        <v>1.0871623616611858</v>
      </c>
    </row>
    <row r="3768" spans="1:8">
      <c r="A3768" s="58">
        <v>396030901054</v>
      </c>
      <c r="B3768" s="59" t="s">
        <v>220</v>
      </c>
      <c r="C3768" s="60" t="s">
        <v>10196</v>
      </c>
      <c r="D3768" s="60" t="s">
        <v>10197</v>
      </c>
      <c r="E3768" s="60" t="s">
        <v>450</v>
      </c>
      <c r="F3768" s="59" t="s">
        <v>451</v>
      </c>
      <c r="G3768" s="61">
        <v>5339</v>
      </c>
      <c r="H3768" s="123">
        <f t="shared" si="58"/>
        <v>1.0871623616611858</v>
      </c>
    </row>
    <row r="3769" spans="1:8">
      <c r="A3769" s="58">
        <v>396140500764</v>
      </c>
      <c r="B3769" s="59" t="s">
        <v>400</v>
      </c>
      <c r="C3769" s="60" t="s">
        <v>10198</v>
      </c>
      <c r="D3769" s="60" t="s">
        <v>10199</v>
      </c>
      <c r="E3769" s="60" t="s">
        <v>450</v>
      </c>
      <c r="F3769" s="59" t="s">
        <v>451</v>
      </c>
      <c r="G3769" s="61">
        <v>5339</v>
      </c>
      <c r="H3769" s="123">
        <f t="shared" si="58"/>
        <v>1.0871623616611858</v>
      </c>
    </row>
    <row r="3770" spans="1:8">
      <c r="A3770" s="58">
        <v>397000812037</v>
      </c>
      <c r="B3770" s="59" t="s">
        <v>10200</v>
      </c>
      <c r="C3770" s="60" t="s">
        <v>10201</v>
      </c>
      <c r="D3770" s="60" t="s">
        <v>10202</v>
      </c>
      <c r="E3770" s="60" t="s">
        <v>10203</v>
      </c>
      <c r="F3770" s="59" t="s">
        <v>451</v>
      </c>
      <c r="G3770" s="61">
        <v>5339</v>
      </c>
      <c r="H3770" s="123">
        <f t="shared" si="58"/>
        <v>1.0871623616611858</v>
      </c>
    </row>
    <row r="3771" spans="1:8">
      <c r="A3771" s="58">
        <v>398000806211</v>
      </c>
      <c r="B3771" s="59" t="s">
        <v>10204</v>
      </c>
      <c r="C3771" s="60" t="s">
        <v>8619</v>
      </c>
      <c r="D3771" s="60" t="s">
        <v>10205</v>
      </c>
      <c r="E3771" s="60" t="s">
        <v>1061</v>
      </c>
      <c r="F3771" s="59" t="s">
        <v>451</v>
      </c>
      <c r="G3771" s="61">
        <v>5339</v>
      </c>
      <c r="H3771" s="123">
        <f t="shared" si="58"/>
        <v>1.0871623616611858</v>
      </c>
    </row>
    <row r="3772" spans="1:8">
      <c r="A3772" s="58">
        <v>398980911458</v>
      </c>
      <c r="B3772" s="59" t="s">
        <v>10206</v>
      </c>
      <c r="C3772" s="60" t="s">
        <v>10207</v>
      </c>
      <c r="D3772" s="60" t="s">
        <v>10208</v>
      </c>
      <c r="E3772" s="60" t="s">
        <v>753</v>
      </c>
      <c r="F3772" s="59" t="s">
        <v>451</v>
      </c>
      <c r="G3772" s="61">
        <v>5339</v>
      </c>
      <c r="H3772" s="123">
        <f t="shared" si="58"/>
        <v>1.0871623616611858</v>
      </c>
    </row>
    <row r="3773" spans="1:8">
      <c r="A3773" s="58">
        <v>400060605538</v>
      </c>
      <c r="B3773" s="59" t="s">
        <v>10209</v>
      </c>
      <c r="C3773" s="60" t="s">
        <v>10210</v>
      </c>
      <c r="D3773" s="60" t="s">
        <v>10211</v>
      </c>
      <c r="E3773" s="60" t="s">
        <v>726</v>
      </c>
      <c r="F3773" s="59" t="s">
        <v>451</v>
      </c>
      <c r="G3773" s="61">
        <v>5339</v>
      </c>
      <c r="H3773" s="123">
        <f t="shared" si="58"/>
        <v>1.0871623616611858</v>
      </c>
    </row>
    <row r="3774" spans="1:8">
      <c r="A3774" s="58">
        <v>400080601466</v>
      </c>
      <c r="B3774" s="59" t="s">
        <v>10212</v>
      </c>
      <c r="C3774" s="60" t="s">
        <v>10213</v>
      </c>
      <c r="D3774" s="60" t="s">
        <v>10214</v>
      </c>
      <c r="E3774" s="60" t="s">
        <v>4824</v>
      </c>
      <c r="F3774" s="59" t="s">
        <v>451</v>
      </c>
      <c r="G3774" s="61">
        <v>5339</v>
      </c>
      <c r="H3774" s="123">
        <f t="shared" si="58"/>
        <v>1.0871623616611858</v>
      </c>
    </row>
    <row r="3775" spans="1:8">
      <c r="A3775" s="58">
        <v>400130708585</v>
      </c>
      <c r="B3775" s="59" t="s">
        <v>10215</v>
      </c>
      <c r="C3775" s="60" t="s">
        <v>10216</v>
      </c>
      <c r="D3775" s="60" t="s">
        <v>8614</v>
      </c>
      <c r="E3775" s="60" t="s">
        <v>726</v>
      </c>
      <c r="F3775" s="59" t="s">
        <v>451</v>
      </c>
      <c r="G3775" s="61">
        <v>5339</v>
      </c>
      <c r="H3775" s="123">
        <f t="shared" si="58"/>
        <v>1.0871623616611858</v>
      </c>
    </row>
    <row r="3776" spans="1:8">
      <c r="A3776" s="58">
        <v>400170203664</v>
      </c>
      <c r="B3776" s="59" t="s">
        <v>10217</v>
      </c>
      <c r="C3776" s="60" t="s">
        <v>10218</v>
      </c>
      <c r="D3776" s="60" t="s">
        <v>10219</v>
      </c>
      <c r="E3776" s="60" t="s">
        <v>726</v>
      </c>
      <c r="F3776" s="59" t="s">
        <v>451</v>
      </c>
      <c r="G3776" s="61">
        <v>5339</v>
      </c>
      <c r="H3776" s="123">
        <f t="shared" si="58"/>
        <v>1.0871623616611858</v>
      </c>
    </row>
    <row r="3777" spans="1:8">
      <c r="A3777" s="58">
        <v>400181108973</v>
      </c>
      <c r="B3777" s="59" t="s">
        <v>10220</v>
      </c>
      <c r="C3777" s="60" t="s">
        <v>10221</v>
      </c>
      <c r="D3777" s="60" t="s">
        <v>10222</v>
      </c>
      <c r="E3777" s="60" t="s">
        <v>726</v>
      </c>
      <c r="F3777" s="59" t="s">
        <v>451</v>
      </c>
      <c r="G3777" s="61">
        <v>5339</v>
      </c>
      <c r="H3777" s="123">
        <f t="shared" si="58"/>
        <v>1.0871623616611858</v>
      </c>
    </row>
    <row r="3778" spans="1:8">
      <c r="A3778" s="58">
        <v>400971221231</v>
      </c>
      <c r="B3778" s="59" t="s">
        <v>10223</v>
      </c>
      <c r="C3778" s="60" t="s">
        <v>10224</v>
      </c>
      <c r="D3778" s="60" t="s">
        <v>10225</v>
      </c>
      <c r="E3778" s="60" t="s">
        <v>726</v>
      </c>
      <c r="F3778" s="59" t="s">
        <v>451</v>
      </c>
      <c r="G3778" s="61">
        <v>5339</v>
      </c>
      <c r="H3778" s="123">
        <f t="shared" si="58"/>
        <v>1.0871623616611858</v>
      </c>
    </row>
    <row r="3779" spans="1:8">
      <c r="A3779" s="58">
        <v>390890200039</v>
      </c>
      <c r="B3779" s="59" t="s">
        <v>10226</v>
      </c>
      <c r="C3779" s="60" t="s">
        <v>10227</v>
      </c>
      <c r="D3779" s="60" t="s">
        <v>10228</v>
      </c>
      <c r="E3779" s="60" t="s">
        <v>1065</v>
      </c>
      <c r="F3779" s="59" t="s">
        <v>451</v>
      </c>
      <c r="G3779" s="61">
        <v>5299</v>
      </c>
      <c r="H3779" s="123">
        <f t="shared" ref="H3779:H3842" si="59">G3779/4910.95</f>
        <v>1.0790172980787831</v>
      </c>
    </row>
    <row r="3780" spans="1:8">
      <c r="A3780" s="58">
        <v>371970200612</v>
      </c>
      <c r="B3780" s="59" t="s">
        <v>10229</v>
      </c>
      <c r="C3780" s="60" t="s">
        <v>10230</v>
      </c>
      <c r="D3780" s="60" t="s">
        <v>10231</v>
      </c>
      <c r="E3780" s="60" t="s">
        <v>4166</v>
      </c>
      <c r="F3780" s="59" t="s">
        <v>451</v>
      </c>
      <c r="G3780" s="61">
        <v>5121</v>
      </c>
      <c r="H3780" s="123">
        <f t="shared" si="59"/>
        <v>1.0427717651370916</v>
      </c>
    </row>
    <row r="3781" spans="1:8">
      <c r="A3781" s="58">
        <v>400990221772</v>
      </c>
      <c r="B3781" s="59" t="s">
        <v>10232</v>
      </c>
      <c r="C3781" s="60" t="s">
        <v>10233</v>
      </c>
      <c r="D3781" s="60" t="s">
        <v>10234</v>
      </c>
      <c r="E3781" s="60" t="s">
        <v>726</v>
      </c>
      <c r="F3781" s="59" t="s">
        <v>451</v>
      </c>
      <c r="G3781" s="61">
        <v>4816</v>
      </c>
      <c r="H3781" s="123">
        <f t="shared" si="59"/>
        <v>0.98066565532127192</v>
      </c>
    </row>
    <row r="3782" spans="1:8">
      <c r="A3782" s="58">
        <v>391920600149</v>
      </c>
      <c r="B3782" s="59" t="s">
        <v>10235</v>
      </c>
      <c r="C3782" s="60" t="s">
        <v>10236</v>
      </c>
      <c r="D3782" s="60" t="s">
        <v>10237</v>
      </c>
      <c r="E3782" s="60" t="s">
        <v>1426</v>
      </c>
      <c r="F3782" s="59" t="s">
        <v>451</v>
      </c>
      <c r="G3782" s="61">
        <v>4637</v>
      </c>
      <c r="H3782" s="123">
        <f t="shared" si="59"/>
        <v>0.94421649579002032</v>
      </c>
    </row>
    <row r="3783" spans="1:8">
      <c r="A3783" s="58">
        <v>400990122146</v>
      </c>
      <c r="B3783" s="59" t="s">
        <v>10238</v>
      </c>
      <c r="C3783" s="60" t="s">
        <v>10239</v>
      </c>
      <c r="D3783" s="60" t="s">
        <v>10240</v>
      </c>
      <c r="E3783" s="60" t="s">
        <v>726</v>
      </c>
      <c r="F3783" s="59" t="s">
        <v>451</v>
      </c>
      <c r="G3783" s="61">
        <v>4591</v>
      </c>
      <c r="H3783" s="123">
        <f t="shared" si="59"/>
        <v>0.93484967267025731</v>
      </c>
    </row>
    <row r="3784" spans="1:8">
      <c r="A3784" s="58">
        <v>371010400013</v>
      </c>
      <c r="B3784" s="59" t="s">
        <v>10241</v>
      </c>
      <c r="C3784" s="60" t="s">
        <v>10242</v>
      </c>
      <c r="D3784" s="60" t="s">
        <v>10243</v>
      </c>
      <c r="E3784" s="60" t="s">
        <v>4166</v>
      </c>
      <c r="F3784" s="59" t="s">
        <v>451</v>
      </c>
      <c r="G3784" s="61">
        <v>4338</v>
      </c>
      <c r="H3784" s="123">
        <f t="shared" si="59"/>
        <v>0.88333214551156092</v>
      </c>
    </row>
    <row r="3785" spans="1:8">
      <c r="A3785" s="58">
        <v>400030306781</v>
      </c>
      <c r="B3785" s="59" t="s">
        <v>10244</v>
      </c>
      <c r="C3785" s="60" t="s">
        <v>10245</v>
      </c>
      <c r="D3785" s="60" t="s">
        <v>10246</v>
      </c>
      <c r="E3785" s="60" t="s">
        <v>726</v>
      </c>
      <c r="F3785" s="59" t="s">
        <v>451</v>
      </c>
      <c r="G3785" s="61">
        <v>4247</v>
      </c>
      <c r="H3785" s="123">
        <f t="shared" si="59"/>
        <v>0.86480212586159499</v>
      </c>
    </row>
    <row r="3786" spans="1:8">
      <c r="A3786" s="58">
        <v>395161100549</v>
      </c>
      <c r="B3786" s="59" t="s">
        <v>10247</v>
      </c>
      <c r="C3786" s="60" t="s">
        <v>6648</v>
      </c>
      <c r="D3786" s="60" t="s">
        <v>10248</v>
      </c>
      <c r="E3786" s="60" t="s">
        <v>738</v>
      </c>
      <c r="F3786" s="59" t="s">
        <v>451</v>
      </c>
      <c r="G3786" s="61">
        <v>4114</v>
      </c>
      <c r="H3786" s="123">
        <f t="shared" si="59"/>
        <v>0.83771978945010639</v>
      </c>
    </row>
    <row r="3787" spans="1:8">
      <c r="A3787" s="58">
        <v>395180901536</v>
      </c>
      <c r="B3787" s="59" t="s">
        <v>10249</v>
      </c>
      <c r="C3787" s="60" t="s">
        <v>10250</v>
      </c>
      <c r="D3787" s="60" t="s">
        <v>10251</v>
      </c>
      <c r="E3787" s="60" t="s">
        <v>738</v>
      </c>
      <c r="F3787" s="59" t="s">
        <v>451</v>
      </c>
      <c r="G3787" s="61">
        <v>4114</v>
      </c>
      <c r="H3787" s="123">
        <f t="shared" si="59"/>
        <v>0.83771978945010639</v>
      </c>
    </row>
    <row r="3788" spans="1:8">
      <c r="A3788" s="58">
        <v>372791204342</v>
      </c>
      <c r="B3788" s="59" t="s">
        <v>10252</v>
      </c>
      <c r="C3788" s="60" t="s">
        <v>10253</v>
      </c>
      <c r="D3788" s="60" t="s">
        <v>10254</v>
      </c>
      <c r="E3788" s="60" t="s">
        <v>6322</v>
      </c>
      <c r="F3788" s="59" t="s">
        <v>451</v>
      </c>
      <c r="G3788" s="61">
        <v>4113</v>
      </c>
      <c r="H3788" s="123">
        <f t="shared" si="59"/>
        <v>0.83751616286054631</v>
      </c>
    </row>
    <row r="3789" spans="1:8">
      <c r="A3789" s="58">
        <v>390010810020</v>
      </c>
      <c r="B3789" s="59" t="s">
        <v>10255</v>
      </c>
      <c r="C3789" s="60" t="s">
        <v>10256</v>
      </c>
      <c r="D3789" s="60" t="s">
        <v>10257</v>
      </c>
      <c r="E3789" s="60" t="s">
        <v>1542</v>
      </c>
      <c r="F3789" s="59" t="s">
        <v>451</v>
      </c>
      <c r="G3789" s="61">
        <v>4113</v>
      </c>
      <c r="H3789" s="123">
        <f t="shared" si="59"/>
        <v>0.83751616286054631</v>
      </c>
    </row>
    <row r="3790" spans="1:8">
      <c r="A3790" s="58">
        <v>390140300759</v>
      </c>
      <c r="B3790" s="59" t="s">
        <v>10258</v>
      </c>
      <c r="C3790" s="60" t="s">
        <v>10259</v>
      </c>
      <c r="D3790" s="60" t="s">
        <v>10260</v>
      </c>
      <c r="E3790" s="60" t="s">
        <v>1542</v>
      </c>
      <c r="F3790" s="59" t="s">
        <v>451</v>
      </c>
      <c r="G3790" s="61">
        <v>4113</v>
      </c>
      <c r="H3790" s="123">
        <f t="shared" si="59"/>
        <v>0.83751616286054631</v>
      </c>
    </row>
    <row r="3791" spans="1:8">
      <c r="A3791" s="58">
        <v>390820900084</v>
      </c>
      <c r="B3791" s="59" t="s">
        <v>10261</v>
      </c>
      <c r="C3791" s="60" t="s">
        <v>10262</v>
      </c>
      <c r="D3791" s="60" t="s">
        <v>10263</v>
      </c>
      <c r="E3791" s="60" t="s">
        <v>1542</v>
      </c>
      <c r="F3791" s="59" t="s">
        <v>451</v>
      </c>
      <c r="G3791" s="61">
        <v>4113</v>
      </c>
      <c r="H3791" s="123">
        <f t="shared" si="59"/>
        <v>0.83751616286054631</v>
      </c>
    </row>
    <row r="3792" spans="1:8">
      <c r="A3792" s="58">
        <v>391090600400</v>
      </c>
      <c r="B3792" s="59" t="s">
        <v>10264</v>
      </c>
      <c r="C3792" s="60" t="s">
        <v>10265</v>
      </c>
      <c r="D3792" s="60" t="s">
        <v>10266</v>
      </c>
      <c r="E3792" s="60" t="s">
        <v>1426</v>
      </c>
      <c r="F3792" s="59" t="s">
        <v>451</v>
      </c>
      <c r="G3792" s="61">
        <v>4113</v>
      </c>
      <c r="H3792" s="123">
        <f t="shared" si="59"/>
        <v>0.83751616286054631</v>
      </c>
    </row>
    <row r="3793" spans="1:8">
      <c r="A3793" s="58">
        <v>414700801917</v>
      </c>
      <c r="B3793" s="59" t="s">
        <v>10267</v>
      </c>
      <c r="C3793" s="60" t="s">
        <v>10268</v>
      </c>
      <c r="D3793" s="60" t="s">
        <v>10269</v>
      </c>
      <c r="E3793" s="60" t="s">
        <v>2184</v>
      </c>
      <c r="F3793" s="59" t="s">
        <v>451</v>
      </c>
      <c r="G3793" s="61">
        <v>4101</v>
      </c>
      <c r="H3793" s="123">
        <f t="shared" si="59"/>
        <v>0.83507264378582557</v>
      </c>
    </row>
    <row r="3794" spans="1:8">
      <c r="A3794" s="58">
        <v>398901200525</v>
      </c>
      <c r="B3794" s="59" t="s">
        <v>10270</v>
      </c>
      <c r="C3794" s="60" t="s">
        <v>10271</v>
      </c>
      <c r="D3794" s="60" t="s">
        <v>10272</v>
      </c>
      <c r="E3794" s="60" t="s">
        <v>2170</v>
      </c>
      <c r="F3794" s="59" t="s">
        <v>451</v>
      </c>
      <c r="G3794" s="61">
        <v>3825</v>
      </c>
      <c r="H3794" s="123">
        <f t="shared" si="59"/>
        <v>0.77887170506724768</v>
      </c>
    </row>
    <row r="3795" spans="1:8">
      <c r="A3795" s="58">
        <v>400010400943</v>
      </c>
      <c r="B3795" s="59" t="s">
        <v>10273</v>
      </c>
      <c r="C3795" s="60" t="s">
        <v>10274</v>
      </c>
      <c r="D3795" s="60" t="s">
        <v>10275</v>
      </c>
      <c r="E3795" s="60" t="s">
        <v>726</v>
      </c>
      <c r="F3795" s="59" t="s">
        <v>451</v>
      </c>
      <c r="G3795" s="61">
        <v>3805</v>
      </c>
      <c r="H3795" s="123">
        <f t="shared" si="59"/>
        <v>0.77479917327604642</v>
      </c>
    </row>
    <row r="3796" spans="1:8">
      <c r="A3796" s="58">
        <v>400891100921</v>
      </c>
      <c r="B3796" s="59" t="s">
        <v>10276</v>
      </c>
      <c r="C3796" s="60" t="s">
        <v>10277</v>
      </c>
      <c r="D3796" s="60" t="s">
        <v>10278</v>
      </c>
      <c r="E3796" s="60" t="s">
        <v>726</v>
      </c>
      <c r="F3796" s="59" t="s">
        <v>451</v>
      </c>
      <c r="G3796" s="61">
        <v>3614</v>
      </c>
      <c r="H3796" s="123">
        <f t="shared" si="59"/>
        <v>0.73590649467007407</v>
      </c>
    </row>
    <row r="3797" spans="1:8">
      <c r="A3797" s="58">
        <v>400961030968</v>
      </c>
      <c r="B3797" s="59" t="s">
        <v>10279</v>
      </c>
      <c r="C3797" s="60" t="s">
        <v>10280</v>
      </c>
      <c r="D3797" s="60" t="s">
        <v>10281</v>
      </c>
      <c r="E3797" s="60" t="s">
        <v>726</v>
      </c>
      <c r="F3797" s="59" t="s">
        <v>451</v>
      </c>
      <c r="G3797" s="61">
        <v>3584</v>
      </c>
      <c r="H3797" s="123">
        <f t="shared" si="59"/>
        <v>0.72979769698327213</v>
      </c>
    </row>
    <row r="3798" spans="1:8">
      <c r="A3798" s="58">
        <v>400990321416</v>
      </c>
      <c r="B3798" s="59" t="s">
        <v>10282</v>
      </c>
      <c r="C3798" s="60" t="s">
        <v>10283</v>
      </c>
      <c r="D3798" s="60" t="s">
        <v>10284</v>
      </c>
      <c r="E3798" s="60" t="s">
        <v>2137</v>
      </c>
      <c r="F3798" s="59" t="s">
        <v>451</v>
      </c>
      <c r="G3798" s="61">
        <v>3537</v>
      </c>
      <c r="H3798" s="123">
        <f t="shared" si="59"/>
        <v>0.72022724727394904</v>
      </c>
    </row>
    <row r="3799" spans="1:8">
      <c r="A3799" s="58">
        <v>400860700245</v>
      </c>
      <c r="B3799" s="59" t="s">
        <v>10285</v>
      </c>
      <c r="C3799" s="60" t="s">
        <v>10286</v>
      </c>
      <c r="D3799" s="60" t="s">
        <v>10287</v>
      </c>
      <c r="E3799" s="60" t="s">
        <v>726</v>
      </c>
      <c r="F3799" s="59" t="s">
        <v>451</v>
      </c>
      <c r="G3799" s="61">
        <v>3506</v>
      </c>
      <c r="H3799" s="123">
        <f t="shared" si="59"/>
        <v>0.71391482299758702</v>
      </c>
    </row>
    <row r="3800" spans="1:8">
      <c r="A3800" s="58">
        <v>400850200228</v>
      </c>
      <c r="B3800" s="59" t="s">
        <v>10288</v>
      </c>
      <c r="C3800" s="60" t="s">
        <v>10289</v>
      </c>
      <c r="D3800" s="60" t="s">
        <v>7908</v>
      </c>
      <c r="E3800" s="60" t="s">
        <v>726</v>
      </c>
      <c r="F3800" s="59" t="s">
        <v>451</v>
      </c>
      <c r="G3800" s="61">
        <v>3486</v>
      </c>
      <c r="H3800" s="123">
        <f t="shared" si="59"/>
        <v>0.70984229120638576</v>
      </c>
    </row>
    <row r="3801" spans="1:8">
      <c r="A3801" s="58">
        <v>400960221921</v>
      </c>
      <c r="B3801" s="59" t="s">
        <v>10290</v>
      </c>
      <c r="C3801" s="60" t="s">
        <v>10291</v>
      </c>
      <c r="D3801" s="60" t="s">
        <v>4662</v>
      </c>
      <c r="E3801" s="60" t="s">
        <v>2137</v>
      </c>
      <c r="F3801" s="59" t="s">
        <v>451</v>
      </c>
      <c r="G3801" s="61">
        <v>3466</v>
      </c>
      <c r="H3801" s="123">
        <f t="shared" si="59"/>
        <v>0.70576975941518449</v>
      </c>
    </row>
    <row r="3802" spans="1:8">
      <c r="A3802" s="58">
        <v>391891200055</v>
      </c>
      <c r="B3802" s="59" t="s">
        <v>10292</v>
      </c>
      <c r="C3802" s="60" t="s">
        <v>10293</v>
      </c>
      <c r="D3802" s="60" t="s">
        <v>10294</v>
      </c>
      <c r="E3802" s="60" t="s">
        <v>1426</v>
      </c>
      <c r="F3802" s="59" t="s">
        <v>451</v>
      </c>
      <c r="G3802" s="61">
        <v>3386</v>
      </c>
      <c r="H3802" s="123">
        <f t="shared" si="59"/>
        <v>0.68947963225037923</v>
      </c>
    </row>
    <row r="3803" spans="1:8">
      <c r="A3803" s="58">
        <v>400000601118</v>
      </c>
      <c r="B3803" s="59" t="s">
        <v>10295</v>
      </c>
      <c r="C3803" s="60" t="s">
        <v>10296</v>
      </c>
      <c r="D3803" s="60" t="s">
        <v>10297</v>
      </c>
      <c r="E3803" s="60" t="s">
        <v>726</v>
      </c>
      <c r="F3803" s="59" t="s">
        <v>451</v>
      </c>
      <c r="G3803" s="61">
        <v>3227</v>
      </c>
      <c r="H3803" s="123">
        <f t="shared" si="59"/>
        <v>0.65710300451032899</v>
      </c>
    </row>
    <row r="3804" spans="1:8">
      <c r="A3804" s="58">
        <v>400030306552</v>
      </c>
      <c r="B3804" s="59" t="s">
        <v>10298</v>
      </c>
      <c r="C3804" s="60" t="s">
        <v>10299</v>
      </c>
      <c r="D3804" s="60" t="s">
        <v>8860</v>
      </c>
      <c r="E3804" s="60" t="s">
        <v>726</v>
      </c>
      <c r="F3804" s="59" t="s">
        <v>451</v>
      </c>
      <c r="G3804" s="61">
        <v>3156</v>
      </c>
      <c r="H3804" s="123">
        <f t="shared" si="59"/>
        <v>0.64264551665156433</v>
      </c>
    </row>
    <row r="3805" spans="1:8">
      <c r="A3805" s="58">
        <v>400960521381</v>
      </c>
      <c r="B3805" s="59" t="s">
        <v>10300</v>
      </c>
      <c r="C3805" s="60" t="s">
        <v>10301</v>
      </c>
      <c r="D3805" s="60" t="s">
        <v>10281</v>
      </c>
      <c r="E3805" s="60" t="s">
        <v>726</v>
      </c>
      <c r="F3805" s="59" t="s">
        <v>451</v>
      </c>
      <c r="G3805" s="61">
        <v>2985</v>
      </c>
      <c r="H3805" s="123">
        <f t="shared" si="59"/>
        <v>0.60782536983679336</v>
      </c>
    </row>
    <row r="3806" spans="1:8">
      <c r="A3806" s="58">
        <v>372990700723</v>
      </c>
      <c r="B3806" s="59" t="s">
        <v>10302</v>
      </c>
      <c r="C3806" s="60" t="s">
        <v>10303</v>
      </c>
      <c r="D3806" s="60" t="s">
        <v>10304</v>
      </c>
      <c r="E3806" s="60" t="s">
        <v>10305</v>
      </c>
      <c r="F3806" s="59" t="s">
        <v>451</v>
      </c>
      <c r="G3806" s="61">
        <v>2889</v>
      </c>
      <c r="H3806" s="123">
        <f t="shared" si="59"/>
        <v>0.58827721723902704</v>
      </c>
    </row>
    <row r="3807" spans="1:8">
      <c r="A3807" s="58">
        <v>390820500043</v>
      </c>
      <c r="B3807" s="59" t="s">
        <v>10306</v>
      </c>
      <c r="C3807" s="60" t="s">
        <v>9367</v>
      </c>
      <c r="D3807" s="60" t="s">
        <v>10307</v>
      </c>
      <c r="E3807" s="60" t="s">
        <v>1542</v>
      </c>
      <c r="F3807" s="59" t="s">
        <v>451</v>
      </c>
      <c r="G3807" s="61">
        <v>2889</v>
      </c>
      <c r="H3807" s="123">
        <f t="shared" si="59"/>
        <v>0.58827721723902704</v>
      </c>
    </row>
    <row r="3808" spans="1:8">
      <c r="A3808" s="58">
        <v>390970611765</v>
      </c>
      <c r="B3808" s="59" t="s">
        <v>10308</v>
      </c>
      <c r="C3808" s="60" t="s">
        <v>10309</v>
      </c>
      <c r="D3808" s="60" t="s">
        <v>10310</v>
      </c>
      <c r="E3808" s="60" t="s">
        <v>1542</v>
      </c>
      <c r="F3808" s="59" t="s">
        <v>451</v>
      </c>
      <c r="G3808" s="61">
        <v>2889</v>
      </c>
      <c r="H3808" s="123">
        <f t="shared" si="59"/>
        <v>0.58827721723902704</v>
      </c>
    </row>
    <row r="3809" spans="1:8">
      <c r="A3809" s="58">
        <v>394130600059</v>
      </c>
      <c r="B3809" s="59" t="s">
        <v>10311</v>
      </c>
      <c r="C3809" s="60" t="s">
        <v>10312</v>
      </c>
      <c r="D3809" s="60" t="s">
        <v>10313</v>
      </c>
      <c r="E3809" s="60" t="s">
        <v>3163</v>
      </c>
      <c r="F3809" s="59" t="s">
        <v>451</v>
      </c>
      <c r="G3809" s="61">
        <v>2889</v>
      </c>
      <c r="H3809" s="123">
        <f t="shared" si="59"/>
        <v>0.58827721723902704</v>
      </c>
    </row>
    <row r="3810" spans="1:8">
      <c r="A3810" s="58">
        <v>371051200657</v>
      </c>
      <c r="B3810" s="59" t="s">
        <v>10314</v>
      </c>
      <c r="C3810" s="60" t="s">
        <v>10315</v>
      </c>
      <c r="D3810" s="60" t="s">
        <v>3481</v>
      </c>
      <c r="E3810" s="60" t="s">
        <v>3111</v>
      </c>
      <c r="F3810" s="59" t="s">
        <v>451</v>
      </c>
      <c r="G3810" s="61">
        <v>2888</v>
      </c>
      <c r="H3810" s="123">
        <f t="shared" si="59"/>
        <v>0.58807359064946707</v>
      </c>
    </row>
    <row r="3811" spans="1:8">
      <c r="A3811" s="58">
        <v>390800102149</v>
      </c>
      <c r="B3811" s="59" t="s">
        <v>10316</v>
      </c>
      <c r="C3811" s="60" t="s">
        <v>10317</v>
      </c>
      <c r="D3811" s="60" t="s">
        <v>10318</v>
      </c>
      <c r="E3811" s="60" t="s">
        <v>1542</v>
      </c>
      <c r="F3811" s="59" t="s">
        <v>451</v>
      </c>
      <c r="G3811" s="61">
        <v>2888</v>
      </c>
      <c r="H3811" s="123">
        <f t="shared" si="59"/>
        <v>0.58807359064946707</v>
      </c>
    </row>
    <row r="3812" spans="1:8">
      <c r="A3812" s="58">
        <v>391891100131</v>
      </c>
      <c r="B3812" s="59" t="s">
        <v>10319</v>
      </c>
      <c r="C3812" s="60" t="s">
        <v>10320</v>
      </c>
      <c r="D3812" s="60" t="s">
        <v>10321</v>
      </c>
      <c r="E3812" s="60" t="s">
        <v>3798</v>
      </c>
      <c r="F3812" s="59" t="s">
        <v>451</v>
      </c>
      <c r="G3812" s="61">
        <v>2888</v>
      </c>
      <c r="H3812" s="123">
        <f t="shared" si="59"/>
        <v>0.58807359064946707</v>
      </c>
    </row>
    <row r="3813" spans="1:8">
      <c r="A3813" s="58">
        <v>400081003546</v>
      </c>
      <c r="B3813" s="59" t="s">
        <v>10322</v>
      </c>
      <c r="C3813" s="60" t="s">
        <v>10323</v>
      </c>
      <c r="D3813" s="60" t="s">
        <v>10324</v>
      </c>
      <c r="E3813" s="60" t="s">
        <v>726</v>
      </c>
      <c r="F3813" s="59" t="s">
        <v>451</v>
      </c>
      <c r="G3813" s="61">
        <v>2888</v>
      </c>
      <c r="H3813" s="123">
        <f t="shared" si="59"/>
        <v>0.58807359064946707</v>
      </c>
    </row>
    <row r="3814" spans="1:8">
      <c r="A3814" s="58">
        <v>400131203231</v>
      </c>
      <c r="B3814" s="59" t="s">
        <v>10325</v>
      </c>
      <c r="C3814" s="60" t="s">
        <v>10326</v>
      </c>
      <c r="D3814" s="60" t="s">
        <v>10327</v>
      </c>
      <c r="E3814" s="60" t="s">
        <v>726</v>
      </c>
      <c r="F3814" s="59" t="s">
        <v>451</v>
      </c>
      <c r="G3814" s="61">
        <v>2888</v>
      </c>
      <c r="H3814" s="123">
        <f t="shared" si="59"/>
        <v>0.58807359064946707</v>
      </c>
    </row>
    <row r="3815" spans="1:8">
      <c r="A3815" s="58">
        <v>400751100149</v>
      </c>
      <c r="B3815" s="59" t="s">
        <v>10328</v>
      </c>
      <c r="C3815" s="60" t="s">
        <v>10329</v>
      </c>
      <c r="D3815" s="60" t="s">
        <v>10330</v>
      </c>
      <c r="E3815" s="60" t="s">
        <v>726</v>
      </c>
      <c r="F3815" s="59" t="s">
        <v>451</v>
      </c>
      <c r="G3815" s="61">
        <v>2827</v>
      </c>
      <c r="H3815" s="123">
        <f t="shared" si="59"/>
        <v>0.5756523686863031</v>
      </c>
    </row>
    <row r="3816" spans="1:8">
      <c r="A3816" s="58">
        <v>390840300202</v>
      </c>
      <c r="B3816" s="59" t="s">
        <v>10331</v>
      </c>
      <c r="C3816" s="60" t="s">
        <v>10332</v>
      </c>
      <c r="D3816" s="60" t="s">
        <v>10333</v>
      </c>
      <c r="E3816" s="60" t="s">
        <v>1542</v>
      </c>
      <c r="F3816" s="59" t="s">
        <v>451</v>
      </c>
      <c r="G3816" s="61">
        <v>2805</v>
      </c>
      <c r="H3816" s="123">
        <f t="shared" si="59"/>
        <v>0.57117258371598167</v>
      </c>
    </row>
    <row r="3817" spans="1:8">
      <c r="A3817" s="58">
        <v>400980122385</v>
      </c>
      <c r="B3817" s="59" t="s">
        <v>10334</v>
      </c>
      <c r="C3817" s="60" t="s">
        <v>10335</v>
      </c>
      <c r="D3817" s="60" t="s">
        <v>10336</v>
      </c>
      <c r="E3817" s="60" t="s">
        <v>726</v>
      </c>
      <c r="F3817" s="59" t="s">
        <v>451</v>
      </c>
      <c r="G3817" s="61">
        <v>2727</v>
      </c>
      <c r="H3817" s="123">
        <f t="shared" si="59"/>
        <v>0.55528970973029657</v>
      </c>
    </row>
    <row r="3818" spans="1:8">
      <c r="A3818" s="58">
        <v>400961230924</v>
      </c>
      <c r="B3818" s="59" t="s">
        <v>10337</v>
      </c>
      <c r="C3818" s="60" t="s">
        <v>10338</v>
      </c>
      <c r="D3818" s="60" t="s">
        <v>10339</v>
      </c>
      <c r="E3818" s="60" t="s">
        <v>726</v>
      </c>
      <c r="F3818" s="59" t="s">
        <v>451</v>
      </c>
      <c r="G3818" s="61">
        <v>2541</v>
      </c>
      <c r="H3818" s="123">
        <f t="shared" si="59"/>
        <v>0.51741516407212451</v>
      </c>
    </row>
    <row r="3819" spans="1:8">
      <c r="A3819" s="58">
        <v>400980122814</v>
      </c>
      <c r="B3819" s="59" t="s">
        <v>10340</v>
      </c>
      <c r="C3819" s="60" t="s">
        <v>10341</v>
      </c>
      <c r="D3819" s="60" t="s">
        <v>9969</v>
      </c>
      <c r="E3819" s="60" t="s">
        <v>1061</v>
      </c>
      <c r="F3819" s="59" t="s">
        <v>451</v>
      </c>
      <c r="G3819" s="61">
        <v>2332</v>
      </c>
      <c r="H3819" s="123">
        <f t="shared" si="59"/>
        <v>0.47485720685407101</v>
      </c>
    </row>
    <row r="3820" spans="1:8">
      <c r="A3820" s="58">
        <v>400010501235</v>
      </c>
      <c r="B3820" s="59" t="s">
        <v>10342</v>
      </c>
      <c r="C3820" s="60" t="s">
        <v>10343</v>
      </c>
      <c r="D3820" s="60" t="s">
        <v>10344</v>
      </c>
      <c r="E3820" s="60" t="s">
        <v>726</v>
      </c>
      <c r="F3820" s="59" t="s">
        <v>451</v>
      </c>
      <c r="G3820" s="61">
        <v>2232</v>
      </c>
      <c r="H3820" s="123">
        <f t="shared" si="59"/>
        <v>0.45449454789806454</v>
      </c>
    </row>
    <row r="3821" spans="1:8">
      <c r="A3821" s="58">
        <v>391930900078</v>
      </c>
      <c r="B3821" s="59" t="s">
        <v>10345</v>
      </c>
      <c r="C3821" s="60" t="s">
        <v>10346</v>
      </c>
      <c r="D3821" s="60" t="s">
        <v>10347</v>
      </c>
      <c r="E3821" s="60" t="s">
        <v>1426</v>
      </c>
      <c r="F3821" s="59" t="s">
        <v>451</v>
      </c>
      <c r="G3821" s="61">
        <v>2213</v>
      </c>
      <c r="H3821" s="123">
        <f t="shared" si="59"/>
        <v>0.4506256426964233</v>
      </c>
    </row>
    <row r="3822" spans="1:8">
      <c r="A3822" s="58">
        <v>400951231221</v>
      </c>
      <c r="B3822" s="59" t="s">
        <v>10348</v>
      </c>
      <c r="C3822" s="60" t="s">
        <v>10349</v>
      </c>
      <c r="D3822" s="60" t="s">
        <v>10350</v>
      </c>
      <c r="E3822" s="60" t="s">
        <v>726</v>
      </c>
      <c r="F3822" s="59" t="s">
        <v>451</v>
      </c>
      <c r="G3822" s="61">
        <v>2199</v>
      </c>
      <c r="H3822" s="123">
        <f t="shared" si="59"/>
        <v>0.44777487044258241</v>
      </c>
    </row>
    <row r="3823" spans="1:8">
      <c r="A3823" s="58">
        <v>400910100414</v>
      </c>
      <c r="B3823" s="59" t="s">
        <v>10351</v>
      </c>
      <c r="C3823" s="60" t="s">
        <v>10352</v>
      </c>
      <c r="D3823" s="60" t="s">
        <v>10353</v>
      </c>
      <c r="E3823" s="60" t="s">
        <v>726</v>
      </c>
      <c r="F3823" s="59" t="s">
        <v>451</v>
      </c>
      <c r="G3823" s="61">
        <v>2149</v>
      </c>
      <c r="H3823" s="123">
        <f t="shared" si="59"/>
        <v>0.4375935409645792</v>
      </c>
    </row>
    <row r="3824" spans="1:8">
      <c r="A3824" s="58">
        <v>390990410855</v>
      </c>
      <c r="B3824" s="59" t="s">
        <v>10354</v>
      </c>
      <c r="C3824" s="60" t="s">
        <v>10355</v>
      </c>
      <c r="D3824" s="60" t="s">
        <v>10356</v>
      </c>
      <c r="E3824" s="60" t="s">
        <v>1542</v>
      </c>
      <c r="F3824" s="59" t="s">
        <v>451</v>
      </c>
      <c r="G3824" s="61">
        <v>2092</v>
      </c>
      <c r="H3824" s="123">
        <f t="shared" si="59"/>
        <v>0.42598682535965549</v>
      </c>
    </row>
    <row r="3825" spans="1:8">
      <c r="A3825" s="58">
        <v>400850900165</v>
      </c>
      <c r="B3825" s="59" t="s">
        <v>10357</v>
      </c>
      <c r="C3825" s="60" t="s">
        <v>10358</v>
      </c>
      <c r="D3825" s="60" t="s">
        <v>6454</v>
      </c>
      <c r="E3825" s="60" t="s">
        <v>726</v>
      </c>
      <c r="F3825" s="59" t="s">
        <v>451</v>
      </c>
      <c r="G3825" s="61">
        <v>2080</v>
      </c>
      <c r="H3825" s="123">
        <f t="shared" si="59"/>
        <v>0.4235433062849347</v>
      </c>
    </row>
    <row r="3826" spans="1:8">
      <c r="A3826" s="58">
        <v>400961130539</v>
      </c>
      <c r="B3826" s="59" t="s">
        <v>10359</v>
      </c>
      <c r="C3826" s="60" t="s">
        <v>10360</v>
      </c>
      <c r="D3826" s="60" t="s">
        <v>3101</v>
      </c>
      <c r="E3826" s="60" t="s">
        <v>1061</v>
      </c>
      <c r="F3826" s="59" t="s">
        <v>451</v>
      </c>
      <c r="G3826" s="61">
        <v>1925</v>
      </c>
      <c r="H3826" s="123">
        <f t="shared" si="59"/>
        <v>0.39198118490312467</v>
      </c>
    </row>
    <row r="3827" spans="1:8">
      <c r="A3827" s="58">
        <v>372791203133</v>
      </c>
      <c r="B3827" s="59" t="s">
        <v>10361</v>
      </c>
      <c r="C3827" s="60" t="s">
        <v>10362</v>
      </c>
      <c r="D3827" s="60" t="s">
        <v>3023</v>
      </c>
      <c r="E3827" s="60" t="s">
        <v>3024</v>
      </c>
      <c r="F3827" s="59" t="s">
        <v>451</v>
      </c>
      <c r="G3827" s="61">
        <v>1855</v>
      </c>
      <c r="H3827" s="123">
        <f t="shared" si="59"/>
        <v>0.37772732363392014</v>
      </c>
    </row>
    <row r="3828" spans="1:8">
      <c r="A3828" s="58">
        <v>400991122000</v>
      </c>
      <c r="B3828" s="59" t="s">
        <v>10363</v>
      </c>
      <c r="C3828" s="60" t="s">
        <v>4703</v>
      </c>
      <c r="D3828" s="60" t="s">
        <v>10364</v>
      </c>
      <c r="E3828" s="60" t="s">
        <v>726</v>
      </c>
      <c r="F3828" s="59" t="s">
        <v>451</v>
      </c>
      <c r="G3828" s="61">
        <v>1761</v>
      </c>
      <c r="H3828" s="123">
        <f t="shared" si="59"/>
        <v>0.35858642421527404</v>
      </c>
    </row>
    <row r="3829" spans="1:8">
      <c r="A3829" s="58">
        <v>400971221133</v>
      </c>
      <c r="B3829" s="59" t="s">
        <v>10365</v>
      </c>
      <c r="C3829" s="60" t="s">
        <v>10366</v>
      </c>
      <c r="D3829" s="60" t="s">
        <v>10367</v>
      </c>
      <c r="E3829" s="60" t="s">
        <v>1061</v>
      </c>
      <c r="F3829" s="59" t="s">
        <v>451</v>
      </c>
      <c r="G3829" s="61">
        <v>1669</v>
      </c>
      <c r="H3829" s="123">
        <f t="shared" si="59"/>
        <v>0.33985277797574809</v>
      </c>
    </row>
    <row r="3830" spans="1:8">
      <c r="A3830" s="58">
        <v>400850200198</v>
      </c>
      <c r="B3830" s="59" t="s">
        <v>10368</v>
      </c>
      <c r="C3830" s="60" t="s">
        <v>10369</v>
      </c>
      <c r="D3830" s="60" t="s">
        <v>4670</v>
      </c>
      <c r="E3830" s="60" t="s">
        <v>726</v>
      </c>
      <c r="F3830" s="59" t="s">
        <v>451</v>
      </c>
      <c r="G3830" s="61">
        <v>1599</v>
      </c>
      <c r="H3830" s="123">
        <f t="shared" si="59"/>
        <v>0.32559891670654356</v>
      </c>
    </row>
    <row r="3831" spans="1:8">
      <c r="A3831" s="58">
        <v>400990320371</v>
      </c>
      <c r="B3831" s="59" t="s">
        <v>10370</v>
      </c>
      <c r="C3831" s="60" t="s">
        <v>10371</v>
      </c>
      <c r="D3831" s="60" t="s">
        <v>5369</v>
      </c>
      <c r="E3831" s="60" t="s">
        <v>726</v>
      </c>
      <c r="F3831" s="59" t="s">
        <v>451</v>
      </c>
      <c r="G3831" s="61">
        <v>1539</v>
      </c>
      <c r="H3831" s="123">
        <f t="shared" si="59"/>
        <v>0.31338132133293967</v>
      </c>
    </row>
    <row r="3832" spans="1:8">
      <c r="A3832" s="58">
        <v>390911000248</v>
      </c>
      <c r="B3832" s="59" t="s">
        <v>10372</v>
      </c>
      <c r="C3832" s="60" t="s">
        <v>10373</v>
      </c>
      <c r="D3832" s="60" t="s">
        <v>10100</v>
      </c>
      <c r="E3832" s="60" t="s">
        <v>1065</v>
      </c>
      <c r="F3832" s="59" t="s">
        <v>451</v>
      </c>
      <c r="G3832" s="61">
        <v>1509</v>
      </c>
      <c r="H3832" s="123">
        <f t="shared" si="59"/>
        <v>0.30727252364613772</v>
      </c>
    </row>
    <row r="3833" spans="1:8">
      <c r="A3833" s="58">
        <v>390910900083</v>
      </c>
      <c r="B3833" s="59" t="s">
        <v>10374</v>
      </c>
      <c r="C3833" s="60" t="s">
        <v>8111</v>
      </c>
      <c r="D3833" s="60" t="s">
        <v>3545</v>
      </c>
      <c r="E3833" s="60" t="s">
        <v>1542</v>
      </c>
      <c r="F3833" s="59" t="s">
        <v>451</v>
      </c>
      <c r="G3833" s="61">
        <v>1455</v>
      </c>
      <c r="H3833" s="123">
        <f t="shared" si="59"/>
        <v>0.29627668780989425</v>
      </c>
    </row>
    <row r="3834" spans="1:8">
      <c r="A3834" s="58">
        <v>400020404866</v>
      </c>
      <c r="B3834" s="59" t="s">
        <v>10375</v>
      </c>
      <c r="C3834" s="60" t="s">
        <v>10376</v>
      </c>
      <c r="D3834" s="60" t="s">
        <v>10377</v>
      </c>
      <c r="E3834" s="60" t="s">
        <v>726</v>
      </c>
      <c r="F3834" s="59" t="s">
        <v>451</v>
      </c>
      <c r="G3834" s="61">
        <v>1442</v>
      </c>
      <c r="H3834" s="123">
        <f t="shared" si="59"/>
        <v>0.29362954214561338</v>
      </c>
    </row>
    <row r="3835" spans="1:8">
      <c r="A3835" s="58">
        <v>390940200108</v>
      </c>
      <c r="B3835" s="59" t="s">
        <v>10378</v>
      </c>
      <c r="C3835" s="60" t="s">
        <v>10379</v>
      </c>
      <c r="D3835" s="60" t="s">
        <v>10380</v>
      </c>
      <c r="E3835" s="60" t="s">
        <v>1542</v>
      </c>
      <c r="F3835" s="59" t="s">
        <v>451</v>
      </c>
      <c r="G3835" s="61">
        <v>1438</v>
      </c>
      <c r="H3835" s="123">
        <f t="shared" si="59"/>
        <v>0.29281503578737311</v>
      </c>
    </row>
    <row r="3836" spans="1:8">
      <c r="A3836" s="58">
        <v>400800400862</v>
      </c>
      <c r="B3836" s="59" t="s">
        <v>10381</v>
      </c>
      <c r="C3836" s="60" t="s">
        <v>10382</v>
      </c>
      <c r="D3836" s="60" t="s">
        <v>10383</v>
      </c>
      <c r="E3836" s="60" t="s">
        <v>726</v>
      </c>
      <c r="F3836" s="59" t="s">
        <v>451</v>
      </c>
      <c r="G3836" s="61">
        <v>1391</v>
      </c>
      <c r="H3836" s="123">
        <f t="shared" si="59"/>
        <v>0.28324458607805009</v>
      </c>
    </row>
    <row r="3837" spans="1:8">
      <c r="A3837" s="58">
        <v>400000102235</v>
      </c>
      <c r="B3837" s="59" t="s">
        <v>10384</v>
      </c>
      <c r="C3837" s="60" t="s">
        <v>10385</v>
      </c>
      <c r="D3837" s="60" t="s">
        <v>8904</v>
      </c>
      <c r="E3837" s="60" t="s">
        <v>726</v>
      </c>
      <c r="F3837" s="59" t="s">
        <v>451</v>
      </c>
      <c r="G3837" s="61">
        <v>1379</v>
      </c>
      <c r="H3837" s="123">
        <f t="shared" si="59"/>
        <v>0.2808010670033293</v>
      </c>
    </row>
    <row r="3838" spans="1:8">
      <c r="A3838" s="58">
        <v>371960500286</v>
      </c>
      <c r="B3838" s="59" t="s">
        <v>10386</v>
      </c>
      <c r="C3838" s="60" t="s">
        <v>10387</v>
      </c>
      <c r="D3838" s="60" t="s">
        <v>10388</v>
      </c>
      <c r="E3838" s="60" t="s">
        <v>4166</v>
      </c>
      <c r="F3838" s="59" t="s">
        <v>451</v>
      </c>
      <c r="G3838" s="61">
        <v>1355</v>
      </c>
      <c r="H3838" s="123">
        <f t="shared" si="59"/>
        <v>0.27591402885388777</v>
      </c>
    </row>
    <row r="3839" spans="1:8">
      <c r="A3839" s="58">
        <v>390890900031</v>
      </c>
      <c r="B3839" s="59" t="s">
        <v>10389</v>
      </c>
      <c r="C3839" s="60" t="s">
        <v>10390</v>
      </c>
      <c r="D3839" s="60" t="s">
        <v>10391</v>
      </c>
      <c r="E3839" s="60" t="s">
        <v>1065</v>
      </c>
      <c r="F3839" s="59" t="s">
        <v>451</v>
      </c>
      <c r="G3839" s="61">
        <v>1268</v>
      </c>
      <c r="H3839" s="123">
        <f t="shared" si="59"/>
        <v>0.25819851556216211</v>
      </c>
    </row>
    <row r="3840" spans="1:8">
      <c r="A3840" s="58">
        <v>400950431057</v>
      </c>
      <c r="B3840" s="59" t="s">
        <v>10392</v>
      </c>
      <c r="C3840" s="60" t="s">
        <v>10393</v>
      </c>
      <c r="D3840" s="60" t="s">
        <v>10394</v>
      </c>
      <c r="E3840" s="60" t="s">
        <v>726</v>
      </c>
      <c r="F3840" s="59" t="s">
        <v>451</v>
      </c>
      <c r="G3840" s="61">
        <v>1246</v>
      </c>
      <c r="H3840" s="123">
        <f t="shared" si="59"/>
        <v>0.25371873059184069</v>
      </c>
    </row>
    <row r="3841" spans="1:8">
      <c r="A3841" s="58">
        <v>371850204037</v>
      </c>
      <c r="B3841" s="59" t="s">
        <v>10395</v>
      </c>
      <c r="C3841" s="60" t="s">
        <v>3408</v>
      </c>
      <c r="D3841" s="60" t="s">
        <v>3743</v>
      </c>
      <c r="E3841" s="60" t="s">
        <v>2184</v>
      </c>
      <c r="F3841" s="59" t="s">
        <v>451</v>
      </c>
      <c r="G3841" s="61">
        <v>1110</v>
      </c>
      <c r="H3841" s="123">
        <f t="shared" si="59"/>
        <v>0.22602551441167187</v>
      </c>
    </row>
    <row r="3842" spans="1:8">
      <c r="A3842" s="58">
        <v>390861000551</v>
      </c>
      <c r="B3842" s="59" t="s">
        <v>10396</v>
      </c>
      <c r="C3842" s="60" t="s">
        <v>10397</v>
      </c>
      <c r="D3842" s="60" t="s">
        <v>10398</v>
      </c>
      <c r="E3842" s="60" t="s">
        <v>1542</v>
      </c>
      <c r="F3842" s="59" t="s">
        <v>451</v>
      </c>
      <c r="G3842" s="61">
        <v>1074</v>
      </c>
      <c r="H3842" s="123">
        <f t="shared" si="59"/>
        <v>0.21869495718750956</v>
      </c>
    </row>
    <row r="3843" spans="1:8">
      <c r="A3843" s="58">
        <v>400750500151</v>
      </c>
      <c r="B3843" s="59" t="s">
        <v>10399</v>
      </c>
      <c r="C3843" s="60" t="s">
        <v>10400</v>
      </c>
      <c r="D3843" s="60" t="s">
        <v>6406</v>
      </c>
      <c r="E3843" s="60" t="s">
        <v>726</v>
      </c>
      <c r="F3843" s="59" t="s">
        <v>451</v>
      </c>
      <c r="G3843" s="61">
        <v>1041</v>
      </c>
      <c r="H3843" s="123">
        <f t="shared" ref="H3843:H3857" si="60">G3843/4910.95</f>
        <v>0.21197527973202743</v>
      </c>
    </row>
    <row r="3844" spans="1:8">
      <c r="A3844" s="58">
        <v>371030501088</v>
      </c>
      <c r="B3844" s="59" t="s">
        <v>10401</v>
      </c>
      <c r="C3844" s="60" t="s">
        <v>10402</v>
      </c>
      <c r="D3844" s="60" t="s">
        <v>10403</v>
      </c>
      <c r="E3844" s="60" t="s">
        <v>4166</v>
      </c>
      <c r="F3844" s="59" t="s">
        <v>451</v>
      </c>
      <c r="G3844" s="61">
        <v>903</v>
      </c>
      <c r="H3844" s="123">
        <f t="shared" si="60"/>
        <v>0.18387481037273848</v>
      </c>
    </row>
    <row r="3845" spans="1:8">
      <c r="A3845" s="58">
        <v>390881000108</v>
      </c>
      <c r="B3845" s="59" t="s">
        <v>10404</v>
      </c>
      <c r="C3845" s="60" t="s">
        <v>10405</v>
      </c>
      <c r="D3845" s="60" t="s">
        <v>10406</v>
      </c>
      <c r="E3845" s="60" t="s">
        <v>1065</v>
      </c>
      <c r="F3845" s="59" t="s">
        <v>451</v>
      </c>
      <c r="G3845" s="61">
        <v>892</v>
      </c>
      <c r="H3845" s="123">
        <f t="shared" si="60"/>
        <v>0.18163491788757777</v>
      </c>
    </row>
    <row r="3846" spans="1:8">
      <c r="A3846" s="58">
        <v>390920600266</v>
      </c>
      <c r="B3846" s="59" t="s">
        <v>10407</v>
      </c>
      <c r="C3846" s="60" t="s">
        <v>10408</v>
      </c>
      <c r="D3846" s="60" t="s">
        <v>10409</v>
      </c>
      <c r="E3846" s="60" t="s">
        <v>1542</v>
      </c>
      <c r="F3846" s="59" t="s">
        <v>451</v>
      </c>
      <c r="G3846" s="61">
        <v>877</v>
      </c>
      <c r="H3846" s="123">
        <f t="shared" si="60"/>
        <v>0.17858051904417679</v>
      </c>
    </row>
    <row r="3847" spans="1:8">
      <c r="A3847" s="58">
        <v>390931100044</v>
      </c>
      <c r="B3847" s="59" t="s">
        <v>10410</v>
      </c>
      <c r="C3847" s="60" t="s">
        <v>5588</v>
      </c>
      <c r="D3847" s="60" t="s">
        <v>5589</v>
      </c>
      <c r="E3847" s="60" t="s">
        <v>1542</v>
      </c>
      <c r="F3847" s="59" t="s">
        <v>451</v>
      </c>
      <c r="G3847" s="61">
        <v>617</v>
      </c>
      <c r="H3847" s="123">
        <f t="shared" si="60"/>
        <v>0.12563760575855995</v>
      </c>
    </row>
    <row r="3848" spans="1:8">
      <c r="A3848" s="58">
        <v>400851200451</v>
      </c>
      <c r="B3848" s="59" t="s">
        <v>10411</v>
      </c>
      <c r="C3848" s="60" t="s">
        <v>10412</v>
      </c>
      <c r="D3848" s="60" t="s">
        <v>10413</v>
      </c>
      <c r="E3848" s="60" t="s">
        <v>726</v>
      </c>
      <c r="F3848" s="59" t="s">
        <v>451</v>
      </c>
      <c r="G3848" s="61">
        <v>550</v>
      </c>
      <c r="H3848" s="123">
        <f t="shared" si="60"/>
        <v>0.11199462425803562</v>
      </c>
    </row>
    <row r="3849" spans="1:8">
      <c r="A3849" s="58">
        <v>400860500190</v>
      </c>
      <c r="B3849" s="59" t="s">
        <v>10414</v>
      </c>
      <c r="C3849" s="60" t="s">
        <v>10415</v>
      </c>
      <c r="D3849" s="60" t="s">
        <v>7796</v>
      </c>
      <c r="E3849" s="60" t="s">
        <v>726</v>
      </c>
      <c r="F3849" s="59" t="s">
        <v>451</v>
      </c>
      <c r="G3849" s="61">
        <v>548</v>
      </c>
      <c r="H3849" s="123">
        <f t="shared" si="60"/>
        <v>0.11158737107891549</v>
      </c>
    </row>
    <row r="3850" spans="1:8">
      <c r="A3850" s="58">
        <v>400990822938</v>
      </c>
      <c r="B3850" s="59" t="s">
        <v>10416</v>
      </c>
      <c r="C3850" s="60" t="s">
        <v>10417</v>
      </c>
      <c r="D3850" s="60" t="s">
        <v>10418</v>
      </c>
      <c r="E3850" s="60" t="s">
        <v>726</v>
      </c>
      <c r="F3850" s="59" t="s">
        <v>451</v>
      </c>
      <c r="G3850" s="61">
        <v>269</v>
      </c>
      <c r="H3850" s="123">
        <f t="shared" si="60"/>
        <v>5.4775552591657423E-2</v>
      </c>
    </row>
    <row r="3851" spans="1:8">
      <c r="A3851" s="58">
        <v>390861200470</v>
      </c>
      <c r="B3851" s="59" t="s">
        <v>10419</v>
      </c>
      <c r="C3851" s="60" t="s">
        <v>10420</v>
      </c>
      <c r="D3851" s="60" t="s">
        <v>10421</v>
      </c>
      <c r="E3851" s="60" t="s">
        <v>1542</v>
      </c>
      <c r="F3851" s="59" t="s">
        <v>451</v>
      </c>
      <c r="G3851" s="61">
        <v>268</v>
      </c>
      <c r="H3851" s="123">
        <f t="shared" si="60"/>
        <v>5.4571926002097357E-2</v>
      </c>
    </row>
    <row r="3852" spans="1:8">
      <c r="A3852" s="58">
        <v>391910900071</v>
      </c>
      <c r="B3852" s="59" t="s">
        <v>10422</v>
      </c>
      <c r="C3852" s="60" t="s">
        <v>10423</v>
      </c>
      <c r="D3852" s="60" t="s">
        <v>10424</v>
      </c>
      <c r="E3852" s="60" t="s">
        <v>994</v>
      </c>
      <c r="F3852" s="59" t="s">
        <v>451</v>
      </c>
      <c r="G3852" s="61">
        <v>267</v>
      </c>
      <c r="H3852" s="123">
        <f t="shared" si="60"/>
        <v>5.4368299412537291E-2</v>
      </c>
    </row>
    <row r="3853" spans="1:8">
      <c r="A3853" s="58">
        <v>400950731077</v>
      </c>
      <c r="B3853" s="59" t="s">
        <v>10425</v>
      </c>
      <c r="C3853" s="60" t="s">
        <v>10426</v>
      </c>
      <c r="D3853" s="60" t="s">
        <v>10427</v>
      </c>
      <c r="E3853" s="60" t="s">
        <v>726</v>
      </c>
      <c r="F3853" s="59" t="s">
        <v>451</v>
      </c>
      <c r="G3853" s="61">
        <v>237</v>
      </c>
      <c r="H3853" s="123">
        <f t="shared" si="60"/>
        <v>4.825950172573535E-2</v>
      </c>
    </row>
    <row r="3854" spans="1:8">
      <c r="A3854" s="58">
        <v>391711000053</v>
      </c>
      <c r="B3854" s="59" t="s">
        <v>10428</v>
      </c>
      <c r="C3854" s="60" t="s">
        <v>10429</v>
      </c>
      <c r="D3854" s="60" t="s">
        <v>10430</v>
      </c>
      <c r="E3854" s="60" t="s">
        <v>994</v>
      </c>
      <c r="F3854" s="59" t="s">
        <v>451</v>
      </c>
      <c r="G3854" s="61">
        <v>183</v>
      </c>
      <c r="H3854" s="123">
        <f t="shared" si="60"/>
        <v>3.726366588949185E-2</v>
      </c>
    </row>
    <row r="3855" spans="1:8">
      <c r="A3855" s="58">
        <v>400980721696</v>
      </c>
      <c r="B3855" s="59" t="s">
        <v>10431</v>
      </c>
      <c r="C3855" s="60" t="s">
        <v>10432</v>
      </c>
      <c r="D3855" s="60" t="s">
        <v>10433</v>
      </c>
      <c r="E3855" s="60" t="s">
        <v>726</v>
      </c>
      <c r="F3855" s="59" t="s">
        <v>451</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2023-11-07T18:00:54Z</dcterms:modified>
</cp:coreProperties>
</file>